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784BA741-4AE6-49AA-80D0-E023249D6B4E}" xr6:coauthVersionLast="47" xr6:coauthVersionMax="47" xr10:uidLastSave="{00000000-0000-0000-0000-000000000000}"/>
  <bookViews>
    <workbookView xWindow="3320" yWindow="100" windowWidth="26360" windowHeight="20400" activeTab="3" xr2:uid="{00000000-000D-0000-FFFF-FFFF00000000}"/>
  </bookViews>
  <sheets>
    <sheet name="CAT A" sheetId="1" r:id="rId1"/>
    <sheet name="CAT B" sheetId="3" r:id="rId2"/>
    <sheet name="CAT C" sheetId="4" r:id="rId3"/>
    <sheet name="7.1 scor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B24" i="2"/>
  <c r="B20" i="2" l="1"/>
  <c r="B20" i="1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1" i="2"/>
  <c r="B22" i="2"/>
  <c r="B23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" i="2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1" i="1"/>
  <c r="B22" i="1"/>
  <c r="B23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2" i="3"/>
  <c r="B2" i="4"/>
  <c r="B2" i="1"/>
  <c r="F82" i="4" l="1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2" i="4"/>
  <c r="F103" i="4"/>
  <c r="F104" i="4"/>
  <c r="F106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6" i="3"/>
  <c r="F48" i="3"/>
  <c r="F50" i="3"/>
  <c r="F52" i="3"/>
  <c r="F54" i="3"/>
  <c r="F55" i="3"/>
  <c r="F56" i="3"/>
  <c r="F58" i="3"/>
  <c r="F59" i="3"/>
  <c r="F60" i="3"/>
  <c r="H13" i="4"/>
  <c r="H12" i="4"/>
  <c r="H11" i="4"/>
  <c r="H10" i="4"/>
  <c r="H9" i="4"/>
  <c r="H8" i="4"/>
  <c r="H7" i="4"/>
  <c r="H6" i="4"/>
  <c r="H5" i="4"/>
  <c r="H4" i="4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7" i="3"/>
  <c r="F49" i="3"/>
  <c r="F51" i="3"/>
  <c r="F53" i="3"/>
  <c r="F57" i="3"/>
  <c r="H13" i="3"/>
  <c r="H12" i="3"/>
  <c r="H11" i="3"/>
  <c r="H10" i="3"/>
  <c r="H9" i="3"/>
  <c r="H8" i="3"/>
  <c r="H7" i="3"/>
  <c r="H6" i="3"/>
  <c r="H5" i="3"/>
  <c r="H4" i="3"/>
  <c r="F2" i="4" l="1"/>
  <c r="H236" i="2"/>
  <c r="H232" i="2"/>
  <c r="H228" i="2"/>
  <c r="H224" i="2"/>
  <c r="H220" i="2"/>
  <c r="H216" i="2"/>
  <c r="H212" i="2"/>
  <c r="H208" i="2"/>
  <c r="H204" i="2"/>
  <c r="H200" i="2"/>
  <c r="H196" i="2"/>
  <c r="H192" i="2"/>
  <c r="H188" i="2"/>
  <c r="H184" i="2"/>
  <c r="H180" i="2"/>
  <c r="H176" i="2"/>
  <c r="H172" i="2"/>
  <c r="H168" i="2"/>
  <c r="H164" i="2"/>
  <c r="H160" i="2"/>
  <c r="H243" i="2"/>
  <c r="H239" i="2"/>
  <c r="H235" i="2"/>
  <c r="H231" i="2"/>
  <c r="H227" i="2"/>
  <c r="H223" i="2"/>
  <c r="H219" i="2"/>
  <c r="H215" i="2"/>
  <c r="H211" i="2"/>
  <c r="H207" i="2"/>
  <c r="H203" i="2"/>
  <c r="H199" i="2"/>
  <c r="H195" i="2"/>
  <c r="H191" i="2"/>
  <c r="H187" i="2"/>
  <c r="H183" i="2"/>
  <c r="H179" i="2"/>
  <c r="H175" i="2"/>
  <c r="H171" i="2"/>
  <c r="H167" i="2"/>
  <c r="H163" i="2"/>
  <c r="H159" i="2"/>
  <c r="F105" i="4"/>
  <c r="H244" i="2" s="1"/>
  <c r="F101" i="4"/>
  <c r="H240" i="2" s="1"/>
  <c r="H242" i="2"/>
  <c r="H238" i="2"/>
  <c r="H234" i="2"/>
  <c r="H230" i="2"/>
  <c r="H226" i="2"/>
  <c r="H222" i="2"/>
  <c r="H218" i="2"/>
  <c r="H214" i="2"/>
  <c r="H210" i="2"/>
  <c r="H206" i="2"/>
  <c r="H202" i="2"/>
  <c r="H198" i="2"/>
  <c r="H194" i="2"/>
  <c r="H190" i="2"/>
  <c r="H186" i="2"/>
  <c r="H182" i="2"/>
  <c r="H178" i="2"/>
  <c r="H174" i="2"/>
  <c r="H170" i="2"/>
  <c r="H166" i="2"/>
  <c r="H162" i="2"/>
  <c r="H158" i="2"/>
  <c r="H154" i="2"/>
  <c r="H150" i="2"/>
  <c r="H146" i="2"/>
  <c r="H142" i="2"/>
  <c r="H138" i="2"/>
  <c r="H134" i="2"/>
  <c r="H130" i="2"/>
  <c r="H126" i="2"/>
  <c r="H122" i="2"/>
  <c r="H118" i="2"/>
  <c r="H114" i="2"/>
  <c r="H110" i="2"/>
  <c r="H106" i="2"/>
  <c r="H102" i="2"/>
  <c r="H98" i="2"/>
  <c r="H94" i="2"/>
  <c r="H90" i="2"/>
  <c r="H86" i="2"/>
  <c r="H82" i="2"/>
  <c r="H245" i="2"/>
  <c r="H241" i="2"/>
  <c r="H237" i="2"/>
  <c r="H233" i="2"/>
  <c r="H229" i="2"/>
  <c r="H225" i="2"/>
  <c r="H221" i="2"/>
  <c r="H217" i="2"/>
  <c r="H213" i="2"/>
  <c r="H209" i="2"/>
  <c r="H205" i="2"/>
  <c r="H201" i="2"/>
  <c r="H197" i="2"/>
  <c r="H193" i="2"/>
  <c r="H189" i="2"/>
  <c r="H185" i="2"/>
  <c r="H181" i="2"/>
  <c r="H177" i="2"/>
  <c r="H173" i="2"/>
  <c r="H169" i="2"/>
  <c r="H165" i="2"/>
  <c r="H161" i="2"/>
  <c r="H157" i="2"/>
  <c r="H153" i="2"/>
  <c r="H149" i="2"/>
  <c r="H145" i="2"/>
  <c r="H141" i="2"/>
  <c r="H137" i="2"/>
  <c r="H133" i="2"/>
  <c r="H129" i="2"/>
  <c r="H125" i="2"/>
  <c r="H121" i="2"/>
  <c r="H117" i="2"/>
  <c r="H113" i="2"/>
  <c r="H109" i="2"/>
  <c r="H105" i="2"/>
  <c r="H101" i="2"/>
  <c r="H97" i="2"/>
  <c r="H93" i="2"/>
  <c r="H89" i="2"/>
  <c r="H85" i="2"/>
  <c r="H156" i="2"/>
  <c r="H152" i="2"/>
  <c r="H148" i="2"/>
  <c r="H144" i="2"/>
  <c r="H140" i="2"/>
  <c r="H136" i="2"/>
  <c r="H132" i="2"/>
  <c r="H128" i="2"/>
  <c r="H124" i="2"/>
  <c r="H120" i="2"/>
  <c r="H116" i="2"/>
  <c r="H112" i="2"/>
  <c r="H108" i="2"/>
  <c r="H104" i="2"/>
  <c r="H100" i="2"/>
  <c r="H96" i="2"/>
  <c r="H92" i="2"/>
  <c r="H88" i="2"/>
  <c r="H84" i="2"/>
  <c r="H155" i="2"/>
  <c r="H151" i="2"/>
  <c r="H147" i="2"/>
  <c r="H143" i="2"/>
  <c r="H139" i="2"/>
  <c r="H135" i="2"/>
  <c r="H131" i="2"/>
  <c r="H127" i="2"/>
  <c r="H123" i="2"/>
  <c r="H119" i="2"/>
  <c r="H115" i="2"/>
  <c r="H111" i="2"/>
  <c r="H107" i="2"/>
  <c r="H103" i="2"/>
  <c r="H99" i="2"/>
  <c r="H95" i="2"/>
  <c r="H91" i="2"/>
  <c r="H87" i="2"/>
  <c r="H83" i="2"/>
  <c r="K13" i="1" l="1"/>
  <c r="K12" i="1"/>
  <c r="K11" i="1"/>
  <c r="K10" i="1"/>
  <c r="K9" i="1"/>
  <c r="K8" i="1"/>
  <c r="K7" i="1"/>
  <c r="K6" i="1"/>
  <c r="K5" i="1"/>
  <c r="K4" i="1"/>
  <c r="H22" i="1"/>
  <c r="H28" i="1"/>
  <c r="H38" i="1"/>
  <c r="H45" i="1"/>
  <c r="H60" i="1"/>
  <c r="H72" i="1"/>
  <c r="H73" i="1"/>
  <c r="H78" i="1"/>
  <c r="H79" i="1"/>
  <c r="H81" i="1"/>
  <c r="H3" i="1"/>
  <c r="I81" i="1" l="1"/>
  <c r="H81" i="2" s="1"/>
  <c r="I72" i="1"/>
  <c r="H72" i="2" s="1"/>
  <c r="I28" i="1"/>
  <c r="H28" i="2" s="1"/>
  <c r="I79" i="1"/>
  <c r="H79" i="2" s="1"/>
  <c r="I60" i="1"/>
  <c r="H60" i="2" s="1"/>
  <c r="I22" i="1"/>
  <c r="H22" i="2" s="1"/>
  <c r="I78" i="1"/>
  <c r="H78" i="2" s="1"/>
  <c r="I45" i="1"/>
  <c r="H45" i="2" s="1"/>
  <c r="I3" i="1"/>
  <c r="H3" i="2" s="1"/>
  <c r="I73" i="1"/>
  <c r="H73" i="2" s="1"/>
  <c r="I38" i="1"/>
  <c r="H38" i="2" s="1"/>
  <c r="H2" i="1"/>
  <c r="H74" i="1"/>
  <c r="H70" i="1"/>
  <c r="H66" i="1"/>
  <c r="H62" i="1"/>
  <c r="H58" i="1"/>
  <c r="H54" i="1"/>
  <c r="H50" i="1"/>
  <c r="H46" i="1"/>
  <c r="H42" i="1"/>
  <c r="H34" i="1"/>
  <c r="H30" i="1"/>
  <c r="H26" i="1"/>
  <c r="H18" i="1"/>
  <c r="H14" i="1"/>
  <c r="H10" i="1"/>
  <c r="H6" i="1"/>
  <c r="H77" i="1"/>
  <c r="H69" i="1"/>
  <c r="H65" i="1"/>
  <c r="H61" i="1"/>
  <c r="H57" i="1"/>
  <c r="H53" i="1"/>
  <c r="H49" i="1"/>
  <c r="H41" i="1"/>
  <c r="H37" i="1"/>
  <c r="H33" i="1"/>
  <c r="H29" i="1"/>
  <c r="H25" i="1"/>
  <c r="H21" i="1"/>
  <c r="H17" i="1"/>
  <c r="H13" i="1"/>
  <c r="H9" i="1"/>
  <c r="H5" i="1"/>
  <c r="H80" i="1"/>
  <c r="H76" i="1"/>
  <c r="H68" i="1"/>
  <c r="H64" i="1"/>
  <c r="H56" i="1"/>
  <c r="H52" i="1"/>
  <c r="H48" i="1"/>
  <c r="H44" i="1"/>
  <c r="H40" i="1"/>
  <c r="H36" i="1"/>
  <c r="H32" i="1"/>
  <c r="H24" i="1"/>
  <c r="H20" i="1"/>
  <c r="H16" i="1"/>
  <c r="H12" i="1"/>
  <c r="H8" i="1"/>
  <c r="H4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I11" i="1" l="1"/>
  <c r="H11" i="2" s="1"/>
  <c r="I43" i="1"/>
  <c r="H43" i="2" s="1"/>
  <c r="I75" i="1"/>
  <c r="H75" i="2" s="1"/>
  <c r="I16" i="1"/>
  <c r="H16" i="2" s="1"/>
  <c r="I52" i="1"/>
  <c r="H52" i="2" s="1"/>
  <c r="I13" i="1"/>
  <c r="H13" i="2" s="1"/>
  <c r="I49" i="1"/>
  <c r="H49" i="2" s="1"/>
  <c r="I10" i="1"/>
  <c r="H10" i="2" s="1"/>
  <c r="I50" i="1"/>
  <c r="H50" i="2" s="1"/>
  <c r="I15" i="1"/>
  <c r="H15" i="2" s="1"/>
  <c r="I47" i="1"/>
  <c r="H47" i="2" s="1"/>
  <c r="I4" i="1"/>
  <c r="H4" i="2" s="1"/>
  <c r="I40" i="1"/>
  <c r="H40" i="2" s="1"/>
  <c r="I80" i="1"/>
  <c r="H80" i="2" s="1"/>
  <c r="I33" i="1"/>
  <c r="H33" i="2" s="1"/>
  <c r="I69" i="1"/>
  <c r="H69" i="2" s="1"/>
  <c r="I14" i="1"/>
  <c r="H14" i="2" s="1"/>
  <c r="I34" i="1"/>
  <c r="H34" i="2" s="1"/>
  <c r="I54" i="1"/>
  <c r="H54" i="2" s="1"/>
  <c r="I70" i="1"/>
  <c r="H70" i="2" s="1"/>
  <c r="I35" i="1"/>
  <c r="H35" i="2" s="1"/>
  <c r="I51" i="1"/>
  <c r="H51" i="2" s="1"/>
  <c r="I67" i="1"/>
  <c r="H67" i="2" s="1"/>
  <c r="I8" i="1"/>
  <c r="H8" i="2" s="1"/>
  <c r="I24" i="1"/>
  <c r="H24" i="2" s="1"/>
  <c r="I44" i="1"/>
  <c r="H44" i="2" s="1"/>
  <c r="I64" i="1"/>
  <c r="H64" i="2" s="1"/>
  <c r="I5" i="1"/>
  <c r="H5" i="2" s="1"/>
  <c r="I21" i="1"/>
  <c r="H21" i="2" s="1"/>
  <c r="I37" i="1"/>
  <c r="H37" i="2" s="1"/>
  <c r="I57" i="1"/>
  <c r="H57" i="2" s="1"/>
  <c r="I77" i="1"/>
  <c r="H77" i="2" s="1"/>
  <c r="I18" i="1"/>
  <c r="H18" i="2" s="1"/>
  <c r="I42" i="1"/>
  <c r="H42" i="2" s="1"/>
  <c r="I58" i="1"/>
  <c r="H58" i="2" s="1"/>
  <c r="I74" i="1"/>
  <c r="H74" i="2" s="1"/>
  <c r="I27" i="1"/>
  <c r="H27" i="2" s="1"/>
  <c r="I59" i="1"/>
  <c r="H59" i="2" s="1"/>
  <c r="I36" i="1"/>
  <c r="H36" i="2" s="1"/>
  <c r="I76" i="1"/>
  <c r="H76" i="2" s="1"/>
  <c r="I29" i="1"/>
  <c r="H29" i="2" s="1"/>
  <c r="I65" i="1"/>
  <c r="H65" i="2" s="1"/>
  <c r="I30" i="1"/>
  <c r="H30" i="2" s="1"/>
  <c r="I66" i="1"/>
  <c r="H66" i="2" s="1"/>
  <c r="I31" i="1"/>
  <c r="H31" i="2" s="1"/>
  <c r="I63" i="1"/>
  <c r="H63" i="2" s="1"/>
  <c r="I20" i="1"/>
  <c r="H20" i="2" s="1"/>
  <c r="I56" i="1"/>
  <c r="H56" i="2" s="1"/>
  <c r="I17" i="1"/>
  <c r="H17" i="2" s="1"/>
  <c r="I53" i="1"/>
  <c r="H53" i="2" s="1"/>
  <c r="I19" i="1"/>
  <c r="H19" i="2" s="1"/>
  <c r="I7" i="1"/>
  <c r="H7" i="2" s="1"/>
  <c r="I23" i="1"/>
  <c r="H23" i="2" s="1"/>
  <c r="I39" i="1"/>
  <c r="H39" i="2" s="1"/>
  <c r="I55" i="1"/>
  <c r="H55" i="2" s="1"/>
  <c r="I71" i="1"/>
  <c r="H71" i="2" s="1"/>
  <c r="I12" i="1"/>
  <c r="H12" i="2" s="1"/>
  <c r="I32" i="1"/>
  <c r="H32" i="2" s="1"/>
  <c r="I48" i="1"/>
  <c r="H48" i="2" s="1"/>
  <c r="I68" i="1"/>
  <c r="H68" i="2" s="1"/>
  <c r="I9" i="1"/>
  <c r="H9" i="2" s="1"/>
  <c r="I25" i="1"/>
  <c r="H25" i="2" s="1"/>
  <c r="I41" i="1"/>
  <c r="H41" i="2" s="1"/>
  <c r="I61" i="1"/>
  <c r="H61" i="2" s="1"/>
  <c r="I6" i="1"/>
  <c r="H6" i="2" s="1"/>
  <c r="I26" i="1"/>
  <c r="H26" i="2" s="1"/>
  <c r="I46" i="1"/>
  <c r="H46" i="2" s="1"/>
  <c r="I62" i="1"/>
  <c r="H62" i="2" s="1"/>
  <c r="I2" i="1"/>
  <c r="H2" i="2" s="1"/>
</calcChain>
</file>

<file path=xl/sharedStrings.xml><?xml version="1.0" encoding="utf-8"?>
<sst xmlns="http://schemas.openxmlformats.org/spreadsheetml/2006/main" count="1496" uniqueCount="507">
  <si>
    <t>Registered name of entity</t>
  </si>
  <si>
    <t>RH</t>
  </si>
  <si>
    <t xml:space="preserve">Cat </t>
  </si>
  <si>
    <t>Permanent employees</t>
  </si>
  <si>
    <t>Ntshonalanga Fishing (Pty) Ltd</t>
  </si>
  <si>
    <t>A</t>
  </si>
  <si>
    <t>82 Boundary Road CC</t>
  </si>
  <si>
    <t>Sea Point Fishing CC</t>
  </si>
  <si>
    <t>Ixia Trading 501 (Pty) Ltd</t>
  </si>
  <si>
    <t>Gansbaai Marine (Pty) Ltd</t>
  </si>
  <si>
    <t>Combined Fishing Enterprises (Pty) Ltd</t>
  </si>
  <si>
    <t>Premier Fishing SA</t>
  </si>
  <si>
    <t>Edwards Fishing CC</t>
  </si>
  <si>
    <t>West Point Fishing Corporation (Pty)Ltd</t>
  </si>
  <si>
    <t>Azanian Fishing (Pty) Ltd</t>
  </si>
  <si>
    <t>LETAP FISHING CC</t>
  </si>
  <si>
    <t>Sea Harvest Corporation (Pty) Ltd</t>
  </si>
  <si>
    <t>Noordbaai Vissers (Pty) Ltd</t>
  </si>
  <si>
    <t>Sinethemba Fishing CC</t>
  </si>
  <si>
    <t>Lucky Star Limited</t>
  </si>
  <si>
    <t>Ithuba Yethu Fishing (Pty)Ltd</t>
  </si>
  <si>
    <t>Amawandle Pelagic (Pty) Ltd</t>
  </si>
  <si>
    <t>Umzamowethu (Oyster Bay) Fishermans Corporation</t>
  </si>
  <si>
    <t>Trakprops 22 Pty Ltd</t>
  </si>
  <si>
    <t>Meermin Visserye (Pty) Ltd</t>
  </si>
  <si>
    <t>Jaffa's Bay Fishing CC</t>
  </si>
  <si>
    <t>CAPE PILCHARD PIONEER CC</t>
  </si>
  <si>
    <t>Impala Fishing (Pty) Ltd</t>
  </si>
  <si>
    <t>Tiradeprops 153 (Pty) Ltd</t>
  </si>
  <si>
    <t>Soundprops 1167 Investments (Pty) Ltd</t>
  </si>
  <si>
    <t>Umzamani Fishing CC</t>
  </si>
  <si>
    <t>Eyethu Fishing (Pty) Ltd</t>
  </si>
  <si>
    <t>Khulani Fishing (Pty) Ltd</t>
  </si>
  <si>
    <t>Pelagic Fishing Enterprises (Pty) Ltd</t>
  </si>
  <si>
    <t>V M YOUNG VISSERYE Bk</t>
  </si>
  <si>
    <t>Extra Dimensions 70 (Pty) Ltd</t>
  </si>
  <si>
    <t>Ukloba Fishing (Pty) Ltd</t>
  </si>
  <si>
    <t>Bluefin Holdings Pty Ltd</t>
  </si>
  <si>
    <t>HS Williams Fishing CC</t>
  </si>
  <si>
    <t>Arniston Fish Processors (Pty) Ltd</t>
  </si>
  <si>
    <t>Paternoster Vissery Pty Ltd</t>
  </si>
  <si>
    <t>Offshore Fishing company</t>
  </si>
  <si>
    <t>Sceptre Fishing (Pty) Ltd</t>
  </si>
  <si>
    <t>Pioneer Fishing (West Coast) (Pty) Ltd</t>
  </si>
  <si>
    <t>Phakamisa Fishing (Pty) Ltd</t>
  </si>
  <si>
    <t xml:space="preserve">Trademane (Pty) Ltd </t>
  </si>
  <si>
    <t xml:space="preserve">ULWANDLE FISHING </t>
  </si>
  <si>
    <t>Basic Trading Company (Pty) Ltd</t>
  </si>
  <si>
    <t>Cape Fish Processors Pty Ltd</t>
  </si>
  <si>
    <t>Afro Fishing Workers (Pty) Ltd</t>
  </si>
  <si>
    <t>Community Processors and Distributors (PTY) LTD</t>
  </si>
  <si>
    <t>Stamatis Fishing cc</t>
  </si>
  <si>
    <t>Eigelaars Bote (Pty) Ltd</t>
  </si>
  <si>
    <t>Okuselwandle Fishing CC</t>
  </si>
  <si>
    <t>Reiger Visserye BK</t>
  </si>
  <si>
    <t>J ENGELBRECHT VISSERYE</t>
  </si>
  <si>
    <t>Manatrade2049 CC</t>
  </si>
  <si>
    <t>Palm Springs Fishing</t>
  </si>
  <si>
    <t>Latief Albertyn Fisheries</t>
  </si>
  <si>
    <t>Dromedaris Visserye Limited</t>
  </si>
  <si>
    <t>Marinata Visser Vroue Organisasie CC</t>
  </si>
  <si>
    <t>Balobi Processors (Pty) Ltd</t>
  </si>
  <si>
    <t>C</t>
  </si>
  <si>
    <t>The Cape Peninsula Linefisherman CC</t>
  </si>
  <si>
    <t>JC Fishing CC</t>
  </si>
  <si>
    <t>Masomelele Fishing (Pty) Ltd</t>
  </si>
  <si>
    <t>Komicx Products (Pty) Ltd</t>
  </si>
  <si>
    <t>Dyer Eiland Visserye (Pty) Ltd</t>
  </si>
  <si>
    <t>Fisherman Fresh CC</t>
  </si>
  <si>
    <t>Visko Sea Products (Pty) Ltd</t>
  </si>
  <si>
    <t>Jaloersbaai (PTY)Ltd</t>
  </si>
  <si>
    <t>Penguin Visserye cc</t>
  </si>
  <si>
    <t>Mount Pleasant Fishing (Pty) Ltd</t>
  </si>
  <si>
    <t>Yoluntu Sea Products cc</t>
  </si>
  <si>
    <t>Raaff Fisheries CC</t>
  </si>
  <si>
    <t>Bayana Bayana Fishing CC</t>
  </si>
  <si>
    <t>Mayibuye Fishing (Pty) Ltd</t>
  </si>
  <si>
    <t>Risar Fishing CC</t>
  </si>
  <si>
    <t>Zimele Fishing Enterprises cc</t>
  </si>
  <si>
    <t>Al-Aman Fishing cc</t>
  </si>
  <si>
    <t>South East Atlantic Sea Products (PTY) LTD</t>
  </si>
  <si>
    <t>Ithemba Labantu Fishing (PTY) LTD</t>
  </si>
  <si>
    <t>Laaggety Visserye CC</t>
  </si>
  <si>
    <t>MARION DAWN FISHING CC</t>
  </si>
  <si>
    <t>% employees in this sector</t>
  </si>
  <si>
    <t>score (out of 10)</t>
  </si>
  <si>
    <t>B</t>
  </si>
  <si>
    <t>Interfish (Pty) Ltd</t>
  </si>
  <si>
    <t>Merca Fishing (Pty) Ltd</t>
  </si>
  <si>
    <t>Biz Afrika 1504 (Pty) Ltd</t>
  </si>
  <si>
    <t>Allie-Vis Fishing Enterprises cc</t>
  </si>
  <si>
    <t>Gibbiseps Visserye Pty Ltd</t>
  </si>
  <si>
    <t>AX FISHING (PTY) LTD</t>
  </si>
  <si>
    <t>Chapmans Seafood Company (Pty) Ltd</t>
  </si>
  <si>
    <t>J-BAY SQUID CATCHERS (PTY) LTD</t>
  </si>
  <si>
    <t>Nalitha Fishing Group Pty Limited</t>
  </si>
  <si>
    <t>AT ALL TIMES FISHING (PTY) LTD</t>
  </si>
  <si>
    <t>Atlantis Seafood Products (Pty) Ltd</t>
  </si>
  <si>
    <t>AFD FISHING CC</t>
  </si>
  <si>
    <t>TARIDOR FIVE CC</t>
  </si>
  <si>
    <t>South African Fishing Empowerment Corporation (Pty) Ltd</t>
  </si>
  <si>
    <t>Hacky Fishing (Pty) Ltd</t>
  </si>
  <si>
    <t>The Tuna Hake Fishing Corporation Ltd</t>
  </si>
  <si>
    <t>Dippa Distributors (Pty) Ltd</t>
  </si>
  <si>
    <t>ZIMKHITHA FISHING (PTY)LTD</t>
  </si>
  <si>
    <t>COMMUNITY WORKERS FISHING ENTERPRISES (PTY) LTD</t>
  </si>
  <si>
    <t xml:space="preserve">J&amp;J Visserye </t>
  </si>
  <si>
    <t>Korana Fishing Pty Ltd</t>
  </si>
  <si>
    <t>ANG JERRY FISHING CC</t>
  </si>
  <si>
    <t>PJF MARINE CC</t>
  </si>
  <si>
    <t>KREEFBAAI VISSERYE (PTY) LTD</t>
  </si>
  <si>
    <t>BOAT ROCK FISHING CC</t>
  </si>
  <si>
    <t xml:space="preserve">PELIKAAN VISSRYE (PTY) LTD </t>
  </si>
  <si>
    <t>Pakamani Fishing (Pty) Ltd</t>
  </si>
  <si>
    <t>Isivile Masikhane (Pty) Ltd</t>
  </si>
  <si>
    <t>Kupukani Fishing (PTY) LTD</t>
  </si>
  <si>
    <t>NPS Agencies CC</t>
  </si>
  <si>
    <t>Rietvlei Fishing CC</t>
  </si>
  <si>
    <t>A Penglides (Pty) Ltd</t>
  </si>
  <si>
    <t xml:space="preserve">FG Fishing Enterprises </t>
  </si>
  <si>
    <t>ARROW LINE FOURTEEN</t>
  </si>
  <si>
    <t>Klipbank Visserye Personeel (Pty) LTD</t>
  </si>
  <si>
    <t xml:space="preserve">Ukuloba Kulungile Investments (Pty) Ltd       </t>
  </si>
  <si>
    <t>BMC VISSERYE BK</t>
  </si>
  <si>
    <t>TIMOWIZE (PTY) LTD</t>
  </si>
  <si>
    <t>ARGENTO TRADING 69 CC</t>
  </si>
  <si>
    <t>GOLD BLACKWOOD TRADING AND INVESTMENT (PTY)LTD</t>
  </si>
  <si>
    <t>Seafreeze Fishing (Pty) Ltd</t>
  </si>
  <si>
    <t>Iqhawe Fishing (PTY) Ltd</t>
  </si>
  <si>
    <t>Uvimba Trading and Supplies (Pty) Ltd</t>
  </si>
  <si>
    <t xml:space="preserve">Hook and line fresh (pty)ltd </t>
  </si>
  <si>
    <t>Decon foods (Pty) Ltd</t>
  </si>
  <si>
    <t>G and G Fisheries</t>
  </si>
  <si>
    <t>Chinafric Fishing (Pty) Ltd</t>
  </si>
  <si>
    <t>MJLN GROUP (PTY) LTD</t>
  </si>
  <si>
    <t>Mohzeen Trading (Pty) Ltd</t>
  </si>
  <si>
    <t>Thalassa Investments (Pty) Ltd</t>
  </si>
  <si>
    <t>WESTSHORE FISHING (PTY) LTD</t>
  </si>
  <si>
    <t>Witsands Fishing CC</t>
  </si>
  <si>
    <t>LCMCM (PTY) LTD</t>
  </si>
  <si>
    <t>La Vie Seafood Products (Pty) Ltd</t>
  </si>
  <si>
    <t>Algoaspace (Pty)Ltd</t>
  </si>
  <si>
    <t>Ukudoba Marine (Pty) Ltd</t>
  </si>
  <si>
    <t>Lateral Anchor Brands (Pty) Ltd</t>
  </si>
  <si>
    <t>Go Fish Enterprises (Pty) Ltd</t>
  </si>
  <si>
    <t>Dormex 149 (Pty) Ltd</t>
  </si>
  <si>
    <t>Umfana Fishing</t>
  </si>
  <si>
    <t>Afro Fishing Pty Ltd</t>
  </si>
  <si>
    <t>WALMER SARDINE PROCESSORS (Pty) Ltd</t>
  </si>
  <si>
    <t>Mossfish</t>
  </si>
  <si>
    <t>Khanyisile Fishing (Pty) Ltd</t>
  </si>
  <si>
    <t>Walker Bay Pelagies</t>
  </si>
  <si>
    <t>BM Fisheries Pty Ltd</t>
  </si>
  <si>
    <t>Buccaneer Fishing (Pty) Ltd</t>
  </si>
  <si>
    <t>AFRICAN COMMUNITY FISHING (PTY) LTD</t>
  </si>
  <si>
    <t>NONTOZIKHOYO GENERAL TRADING (PTY) LTD</t>
  </si>
  <si>
    <t>SINGAMANDLA BAFAZI FISHING (PTY) LTD</t>
  </si>
  <si>
    <t>MTYINGIZANA FISHING (PTY) LTD</t>
  </si>
  <si>
    <t>Misty Sea Trading 350 (Pty) Ltd</t>
  </si>
  <si>
    <t>LILITHA AND LUBANZI ENTERPRISES (PTY) LTD</t>
  </si>
  <si>
    <t>SEA SPRAY MARINE (PTY) LTD</t>
  </si>
  <si>
    <t>IZEMBE TRADING 78 CC</t>
  </si>
  <si>
    <t>South African Fishmeal and Protein Company (Pty) Ltd</t>
  </si>
  <si>
    <t xml:space="preserve">CORDELIA WEST COAST MARINE </t>
  </si>
  <si>
    <t>HARRYS BAY MARINE (PTY) LTD</t>
  </si>
  <si>
    <t>BIKUTULA FISHING ENTERPRISE LIMITED</t>
  </si>
  <si>
    <t>Premium Seafood International (Pty) Ltd</t>
  </si>
  <si>
    <t>Meatrite Goodwood (Pty) Ltd</t>
  </si>
  <si>
    <t>BHH UKULOBA FISHING  (PTY) LTD</t>
  </si>
  <si>
    <t>The Network of Training Cape</t>
  </si>
  <si>
    <t>ABASEBENZI NGEENTLANZI</t>
  </si>
  <si>
    <t>ABANTU BASELWANDLE</t>
  </si>
  <si>
    <t>Khuyakhanyo Primary Co-Operative Limited</t>
  </si>
  <si>
    <t xml:space="preserve">The Rock Fishing Pty Ltd </t>
  </si>
  <si>
    <t xml:space="preserve">Nekwaya and Company Fishing (Pty) Ltd </t>
  </si>
  <si>
    <t>MUSTANG FISHING (PTY) LTD</t>
  </si>
  <si>
    <t>Bulumko Marine (Pty) Ltd</t>
  </si>
  <si>
    <t>Hillmore Fishing (Pty) Ltd</t>
  </si>
  <si>
    <t>Guriqua Xam Development Corporation (PTY) Ltd</t>
  </si>
  <si>
    <t>ABALOBI BENTLANZI (PTY) LTD</t>
  </si>
  <si>
    <t>IMBO FISHING (PTY) LTD</t>
  </si>
  <si>
    <t>Shamode Trading and Investments (Pty) Ltd</t>
  </si>
  <si>
    <t>Atlantic Choice Trading (Pty) Ltd</t>
  </si>
  <si>
    <t>CAPE AGULHAS MARINE (PTY) LTD</t>
  </si>
  <si>
    <t xml:space="preserve">Eumar Fishing (Pty) Ltd </t>
  </si>
  <si>
    <t>KHOLWA FISHING (PTY) LTD</t>
  </si>
  <si>
    <t>NOMZAPROJECTS (PTY) LTD</t>
  </si>
  <si>
    <t>KUMKANI FISHING PTY LTD</t>
  </si>
  <si>
    <t>Die Lighuis Vissers Vroue (Pty) Ltd</t>
  </si>
  <si>
    <t>Mamjoli Marine Enterprise</t>
  </si>
  <si>
    <t>Olegado Holdings Pty Ltd</t>
  </si>
  <si>
    <t>UYEKRAAL BELEGGINGS (PTY) LTD</t>
  </si>
  <si>
    <t>SPASIBA PTY LTD</t>
  </si>
  <si>
    <t>TUBBY TRANSPORT (PTY) LTD</t>
  </si>
  <si>
    <t>Ibhayi Sea Food Wholesalers</t>
  </si>
  <si>
    <t>BELLARIA FISHING PTY LTD</t>
  </si>
  <si>
    <t>Yanginkosi (Pty)Ltd</t>
  </si>
  <si>
    <t>IMPROCARE134</t>
  </si>
  <si>
    <t>SOTH EASTERN FISHING (PTY) LTD</t>
  </si>
  <si>
    <t>Kaytrad Commodities Pty Ltd</t>
  </si>
  <si>
    <t>TCB FISHING ENTERPRISES (PTY) LTD</t>
  </si>
  <si>
    <t>Blink Waters Primary Co-Operative Limited</t>
  </si>
  <si>
    <t>VALOTYPE 76 CC</t>
  </si>
  <si>
    <t>TIDE SIDE PROCESSORS (PTY) LTD.</t>
  </si>
  <si>
    <t>South African Pelagic Fishermen s Union</t>
  </si>
  <si>
    <t>SPS21001</t>
  </si>
  <si>
    <t>SPS21020</t>
  </si>
  <si>
    <t>SPS21022</t>
  </si>
  <si>
    <t>SPS21025</t>
  </si>
  <si>
    <t>SPS21026</t>
  </si>
  <si>
    <t>SPS21027</t>
  </si>
  <si>
    <t>SPS21028</t>
  </si>
  <si>
    <t>SPS21034</t>
  </si>
  <si>
    <t>SPS21035</t>
  </si>
  <si>
    <t>SPS21036</t>
  </si>
  <si>
    <t>SPS21037</t>
  </si>
  <si>
    <t>SPS21039</t>
  </si>
  <si>
    <t>SPS21042</t>
  </si>
  <si>
    <t>SPS21043</t>
  </si>
  <si>
    <t>SPS21044</t>
  </si>
  <si>
    <t>SPS21048</t>
  </si>
  <si>
    <t>SPS21049</t>
  </si>
  <si>
    <t>SPS21052</t>
  </si>
  <si>
    <t>SPS21053</t>
  </si>
  <si>
    <t>SPS21054</t>
  </si>
  <si>
    <t>SPS21055</t>
  </si>
  <si>
    <t>SPS21058</t>
  </si>
  <si>
    <t>SPS21059</t>
  </si>
  <si>
    <t>SPS21060</t>
  </si>
  <si>
    <t>SPS21063</t>
  </si>
  <si>
    <t>SPS21064</t>
  </si>
  <si>
    <t>SPS21069</t>
  </si>
  <si>
    <t>SPS21070</t>
  </si>
  <si>
    <t>SPS21071</t>
  </si>
  <si>
    <t>SPS21073</t>
  </si>
  <si>
    <t>SPS21078</t>
  </si>
  <si>
    <t>SPS21083</t>
  </si>
  <si>
    <t>SPS21086</t>
  </si>
  <si>
    <t>SPS21090</t>
  </si>
  <si>
    <t>SPS21092</t>
  </si>
  <si>
    <t>SPS21093</t>
  </si>
  <si>
    <t>SPS21098</t>
  </si>
  <si>
    <t>SPS21100</t>
  </si>
  <si>
    <t>SPS21108</t>
  </si>
  <si>
    <t>SPS21112</t>
  </si>
  <si>
    <t>SPS21114</t>
  </si>
  <si>
    <t>SPS21116</t>
  </si>
  <si>
    <t>SPS21121</t>
  </si>
  <si>
    <t>SPS21131</t>
  </si>
  <si>
    <t>SPS21133</t>
  </si>
  <si>
    <t>SPS21137</t>
  </si>
  <si>
    <t>SPS21143</t>
  </si>
  <si>
    <t>SPS21147</t>
  </si>
  <si>
    <t>SPS21152</t>
  </si>
  <si>
    <t>SPS21153</t>
  </si>
  <si>
    <t>SPS21162</t>
  </si>
  <si>
    <t>SPS21168</t>
  </si>
  <si>
    <t>SPS21171</t>
  </si>
  <si>
    <t>SPS21190</t>
  </si>
  <si>
    <t>SPS21192</t>
  </si>
  <si>
    <t>SPS21193</t>
  </si>
  <si>
    <t>SPS21194</t>
  </si>
  <si>
    <t>SPS21195</t>
  </si>
  <si>
    <t>SPS21196</t>
  </si>
  <si>
    <t>SPS21198</t>
  </si>
  <si>
    <t>SPS21199</t>
  </si>
  <si>
    <t>SPS21202</t>
  </si>
  <si>
    <t>SPS21204</t>
  </si>
  <si>
    <t>SPS21211</t>
  </si>
  <si>
    <t>SPS21212</t>
  </si>
  <si>
    <t>SPS21222</t>
  </si>
  <si>
    <t>SPS21227</t>
  </si>
  <si>
    <t>SPS21229</t>
  </si>
  <si>
    <t>SPS21237</t>
  </si>
  <si>
    <t>SPS21260</t>
  </si>
  <si>
    <t>SPS21265</t>
  </si>
  <si>
    <t>SPS21269</t>
  </si>
  <si>
    <t>SPS21273</t>
  </si>
  <si>
    <t>SPS21274</t>
  </si>
  <si>
    <t>SPS21280</t>
  </si>
  <si>
    <t>SPS21282</t>
  </si>
  <si>
    <t>SPS21285</t>
  </si>
  <si>
    <t>SPS21286</t>
  </si>
  <si>
    <t>SPS21289</t>
  </si>
  <si>
    <t>SPS21305</t>
  </si>
  <si>
    <t>Humansdorp Community Factory Workers (PTY) LTD</t>
  </si>
  <si>
    <t>SeaVuna Fishing Company (Pty) Ltd</t>
  </si>
  <si>
    <t>App Nr Sardine</t>
  </si>
  <si>
    <t>Entity Name as per Appl Sard</t>
  </si>
  <si>
    <t>Category (SARDINE)</t>
  </si>
  <si>
    <t>SPS21002</t>
  </si>
  <si>
    <t>RUSTEE (PTY) LTD</t>
  </si>
  <si>
    <t>SPS21003</t>
  </si>
  <si>
    <t>BALOBI FISHING ENTERPRISES (PTY) LTD</t>
  </si>
  <si>
    <t>SPS21004</t>
  </si>
  <si>
    <t xml:space="preserve">LM Fisheries (Pty) Ltd                                         </t>
  </si>
  <si>
    <t>SPS21008</t>
  </si>
  <si>
    <t>TRAWL INVESTMENTS CC</t>
  </si>
  <si>
    <t>SPS21012</t>
  </si>
  <si>
    <t>SPS21015</t>
  </si>
  <si>
    <t>SPS21029</t>
  </si>
  <si>
    <t>SPS21033</t>
  </si>
  <si>
    <t>SPS21061</t>
  </si>
  <si>
    <t>SPS21065</t>
  </si>
  <si>
    <t>SPS21079</t>
  </si>
  <si>
    <t>SPS21094</t>
  </si>
  <si>
    <t>SPS21095</t>
  </si>
  <si>
    <t>SPS21105</t>
  </si>
  <si>
    <t>SPS21107</t>
  </si>
  <si>
    <t>Boventrek  Beleggings (Pty) Ltd</t>
  </si>
  <si>
    <t>SPS21113</t>
  </si>
  <si>
    <t>ABBA LANGEBAAN FISHING CC</t>
  </si>
  <si>
    <t>SPS21122</t>
  </si>
  <si>
    <t>SPS21127</t>
  </si>
  <si>
    <t>SPS21136</t>
  </si>
  <si>
    <t>SPS21145</t>
  </si>
  <si>
    <t>SPS21146</t>
  </si>
  <si>
    <t>SPS21148</t>
  </si>
  <si>
    <t>SPS21159</t>
  </si>
  <si>
    <t>TAMARIN FISHING(PTY)LTD</t>
  </si>
  <si>
    <t>SPS21160</t>
  </si>
  <si>
    <t>GAMKA FISHING(PTY)LTD</t>
  </si>
  <si>
    <t>SPS21161</t>
  </si>
  <si>
    <t xml:space="preserve"> Chetty’s Fisheries CC</t>
  </si>
  <si>
    <t>SPS21163</t>
  </si>
  <si>
    <t>SPS21165</t>
  </si>
  <si>
    <t>SPS21166</t>
  </si>
  <si>
    <t>SPS21169</t>
  </si>
  <si>
    <t>SPS21172</t>
  </si>
  <si>
    <t>SPS21173</t>
  </si>
  <si>
    <t>Red Hawk Fishing cc</t>
  </si>
  <si>
    <t>SPS21184</t>
  </si>
  <si>
    <t>SPS21186</t>
  </si>
  <si>
    <t>SPS21188</t>
  </si>
  <si>
    <t>ROMANSBAAI VISSERYE (PTY)LTD</t>
  </si>
  <si>
    <t>SPS21189</t>
  </si>
  <si>
    <t>SPS21197</t>
  </si>
  <si>
    <t>SPS21208</t>
  </si>
  <si>
    <t>SPS21214</t>
  </si>
  <si>
    <t>SPS21215</t>
  </si>
  <si>
    <t>SPS21218</t>
  </si>
  <si>
    <t>SPS21220</t>
  </si>
  <si>
    <t>DD Reid Fishery CC</t>
  </si>
  <si>
    <t>SPS21226</t>
  </si>
  <si>
    <t>SPS21233</t>
  </si>
  <si>
    <t>SPS21239</t>
  </si>
  <si>
    <t>BUSIBENYOSI</t>
  </si>
  <si>
    <t>SPS21246</t>
  </si>
  <si>
    <t>SPS21248</t>
  </si>
  <si>
    <t>SPS21252</t>
  </si>
  <si>
    <t>SPS21258</t>
  </si>
  <si>
    <t>SPS21259</t>
  </si>
  <si>
    <t>Villet De Wet 100BK</t>
  </si>
  <si>
    <t>SPS21262</t>
  </si>
  <si>
    <t>SPS21272</t>
  </si>
  <si>
    <t>SPS21281</t>
  </si>
  <si>
    <t>VERSATEX TRADING 249 PTY LTD</t>
  </si>
  <si>
    <t>SPS21293</t>
  </si>
  <si>
    <t>Ezabantu Fishing (Pty)Ltd</t>
  </si>
  <si>
    <t>SPS21294</t>
  </si>
  <si>
    <t>Sevlac Investments No.51 CC</t>
  </si>
  <si>
    <t>SPS21298</t>
  </si>
  <si>
    <t>SPS21306</t>
  </si>
  <si>
    <t>Changing Tides 113 Pty Ltd</t>
  </si>
  <si>
    <t>SPS21310</t>
  </si>
  <si>
    <t>SPS21312</t>
  </si>
  <si>
    <t>SPS21320</t>
  </si>
  <si>
    <t>SPS21016</t>
  </si>
  <si>
    <t>SPS21019</t>
  </si>
  <si>
    <t>SPS21021</t>
  </si>
  <si>
    <t>SPS21023</t>
  </si>
  <si>
    <t>SPS21024</t>
  </si>
  <si>
    <t>SPS21030</t>
  </si>
  <si>
    <t>SPS21031</t>
  </si>
  <si>
    <t>SPS21032</t>
  </si>
  <si>
    <t>SPS21045</t>
  </si>
  <si>
    <t>L and A Empire Holdings</t>
  </si>
  <si>
    <t>SPS21046</t>
  </si>
  <si>
    <t>SPS21056</t>
  </si>
  <si>
    <t>SPS21072</t>
  </si>
  <si>
    <t>SPS21074</t>
  </si>
  <si>
    <t>SPS21075</t>
  </si>
  <si>
    <t>SPS21085</t>
  </si>
  <si>
    <t>Ulwandle Lwethu Fishing (Pty) Ltd</t>
  </si>
  <si>
    <t>SPS21089</t>
  </si>
  <si>
    <t>SPS21091</t>
  </si>
  <si>
    <t>SPS21096</t>
  </si>
  <si>
    <t>SPS21097</t>
  </si>
  <si>
    <t>SPS21101</t>
  </si>
  <si>
    <t>CAMISSA FISHING (PTY)LTD</t>
  </si>
  <si>
    <t>SPS21103</t>
  </si>
  <si>
    <t>SPS21104</t>
  </si>
  <si>
    <t>SPS21106</t>
  </si>
  <si>
    <t>SPS21110</t>
  </si>
  <si>
    <t>SPS21117</t>
  </si>
  <si>
    <t>SPS21118</t>
  </si>
  <si>
    <t>SPS21119</t>
  </si>
  <si>
    <t>Linomtha Fishing (PTY)Ltd</t>
  </si>
  <si>
    <t>SPS21123</t>
  </si>
  <si>
    <t>SPS21125</t>
  </si>
  <si>
    <t>SPS21126</t>
  </si>
  <si>
    <t>SPS21128</t>
  </si>
  <si>
    <t>SPS21129</t>
  </si>
  <si>
    <t>SPS21132</t>
  </si>
  <si>
    <t>SPS21135</t>
  </si>
  <si>
    <t>SPS21149</t>
  </si>
  <si>
    <t>Mnatha Marine Technologies (Pty) Ltd</t>
  </si>
  <si>
    <t>SPS21150</t>
  </si>
  <si>
    <t>SPS21151</t>
  </si>
  <si>
    <t>SPS21156</t>
  </si>
  <si>
    <t xml:space="preserve">Sea Women Investments </t>
  </si>
  <si>
    <t>SPS21158</t>
  </si>
  <si>
    <t>SPS21164</t>
  </si>
  <si>
    <t>UMNATHA FISHING(PTY) LTD</t>
  </si>
  <si>
    <t>SPS21167</t>
  </si>
  <si>
    <t>SPS21170</t>
  </si>
  <si>
    <t>SPS21174</t>
  </si>
  <si>
    <t>SPS21175</t>
  </si>
  <si>
    <t>SPS21176</t>
  </si>
  <si>
    <t>BENGUELA FISH SHOP (PTY) LTD</t>
  </si>
  <si>
    <t>SPS21178</t>
  </si>
  <si>
    <t>SPS21179</t>
  </si>
  <si>
    <t>SPS21180</t>
  </si>
  <si>
    <t>SPS21181</t>
  </si>
  <si>
    <t>SPS21185</t>
  </si>
  <si>
    <t>SPS21201</t>
  </si>
  <si>
    <t>SPS21203</t>
  </si>
  <si>
    <t>SPS21207</t>
  </si>
  <si>
    <t>STRUISBAAI VISSERVEREENEGING LTD</t>
  </si>
  <si>
    <t>SPS21209</t>
  </si>
  <si>
    <t>SPS21213</t>
  </si>
  <si>
    <t>SPS21216</t>
  </si>
  <si>
    <t>SPS21217</t>
  </si>
  <si>
    <t>SPS21223</t>
  </si>
  <si>
    <t>SPS21225</t>
  </si>
  <si>
    <t>SPS21232</t>
  </si>
  <si>
    <t>SPS21235</t>
  </si>
  <si>
    <t>SPS21236</t>
  </si>
  <si>
    <t>SPS21241</t>
  </si>
  <si>
    <t>SPS21242</t>
  </si>
  <si>
    <t>SPS21243</t>
  </si>
  <si>
    <t>SPS21244</t>
  </si>
  <si>
    <t>SPS21247</t>
  </si>
  <si>
    <t>SPS21249</t>
  </si>
  <si>
    <t>J C M FISHING (PTY) LTD</t>
  </si>
  <si>
    <t>SPS21251</t>
  </si>
  <si>
    <t>SPS21253</t>
  </si>
  <si>
    <t>SPS21254</t>
  </si>
  <si>
    <t>Walleys Transport</t>
  </si>
  <si>
    <t>SPS21255</t>
  </si>
  <si>
    <t>Jua Fisheries</t>
  </si>
  <si>
    <t>SPS21256</t>
  </si>
  <si>
    <t>SPS21257</t>
  </si>
  <si>
    <t>SPS21261</t>
  </si>
  <si>
    <t>Bowline Fishing Velddrif (PTY) LTD</t>
  </si>
  <si>
    <t>SPS21263</t>
  </si>
  <si>
    <t>SPS21264</t>
  </si>
  <si>
    <t>SPS21267</t>
  </si>
  <si>
    <t>SPS21271</t>
  </si>
  <si>
    <t>Imbumba Fisheries PTY LTD</t>
  </si>
  <si>
    <t>SPS21275</t>
  </si>
  <si>
    <t>Lufra Traders (Pty)Ltd</t>
  </si>
  <si>
    <t>SPS21277</t>
  </si>
  <si>
    <t>SPS21278</t>
  </si>
  <si>
    <t>SPS21279</t>
  </si>
  <si>
    <t>SPOT-ON DEALS FORTY ONE CC</t>
  </si>
  <si>
    <t>SPS21283</t>
  </si>
  <si>
    <t>SPS21284</t>
  </si>
  <si>
    <t>Zanozuko Fishing) Pty Ltd</t>
  </si>
  <si>
    <t>SPS21287</t>
  </si>
  <si>
    <t>SPS21288</t>
  </si>
  <si>
    <t>SIKULUNGELE ISHISHINI</t>
  </si>
  <si>
    <t>SPS21290</t>
  </si>
  <si>
    <t>SPS21291</t>
  </si>
  <si>
    <t>SPS21292</t>
  </si>
  <si>
    <t>Marine Empowerment (PTY) Ltd</t>
  </si>
  <si>
    <t>SPS21295</t>
  </si>
  <si>
    <t>Moon Light Fishing Velddrif (PTY) LTD</t>
  </si>
  <si>
    <t>SPS21297</t>
  </si>
  <si>
    <t>Colombine Community Projects (PTY) LTD</t>
  </si>
  <si>
    <t>SPS21299</t>
  </si>
  <si>
    <t>SPS21302</t>
  </si>
  <si>
    <t>RUNTU EMPLOYEES</t>
  </si>
  <si>
    <t>SPS21307</t>
  </si>
  <si>
    <t>SPS21309</t>
  </si>
  <si>
    <t>SPS21311</t>
  </si>
  <si>
    <t>Bhotani Group cc</t>
  </si>
  <si>
    <t>SPS21313</t>
  </si>
  <si>
    <t>ZONE B SAKHILE FISHING GROUP (PTY) LTD</t>
  </si>
  <si>
    <t>SPS21314</t>
  </si>
  <si>
    <t>Beyond Fishing (PTY) Ltd</t>
  </si>
  <si>
    <t>SPS21316</t>
  </si>
  <si>
    <t>SPS21317</t>
  </si>
  <si>
    <t>UMPHONGOLO PETROLEUM</t>
  </si>
  <si>
    <t>SPS21318</t>
  </si>
  <si>
    <t>SPS21319</t>
  </si>
  <si>
    <t>MCR FISHING CC (PTY) LTD</t>
  </si>
  <si>
    <t>SPS21322</t>
  </si>
  <si>
    <t>AL-HAADI TRADING 300cc</t>
  </si>
  <si>
    <t>SPS21323</t>
  </si>
  <si>
    <t>Allocation (t) - this is average allocation 2018-2020</t>
  </si>
  <si>
    <t>Job/1000 ton</t>
  </si>
  <si>
    <t>CATB</t>
  </si>
  <si>
    <t>CATC</t>
  </si>
  <si>
    <t>CATA</t>
  </si>
  <si>
    <t>FINAL SCORE</t>
  </si>
  <si>
    <t>APP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</si>
</sst>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Tahoma"/>
      <family val="2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D3D3D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/>
    <xf numFmtId="0" fontId="5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7" borderId="1" xfId="0" applyFill="1" applyBorder="1" applyAlignment="1" applyProtection="1">
      <alignment wrapText="1"/>
    </xf>
    <xf numFmtId="0" fontId="4" fillId="7" borderId="1" xfId="3" applyFont="1" applyFill="1" applyBorder="1" applyAlignment="1" applyProtection="1">
      <alignment wrapText="1"/>
    </xf>
    <xf numFmtId="0" fontId="0" fillId="7" borderId="1" xfId="0" applyFill="1" applyBorder="1" applyAlignment="1" applyProtection="1">
      <alignment horizontal="center" wrapText="1"/>
    </xf>
    <xf numFmtId="0" fontId="2" fillId="7" borderId="1" xfId="2" applyFill="1" applyBorder="1" applyAlignment="1" applyProtection="1">
      <alignment wrapText="1"/>
    </xf>
    <xf numFmtId="0" fontId="2" fillId="3" borderId="1" xfId="2" applyBorder="1" applyAlignment="1" applyProtection="1">
      <alignment wrapText="1"/>
    </xf>
    <xf numFmtId="0" fontId="0" fillId="8" borderId="1" xfId="0" applyFill="1" applyBorder="1" applyAlignment="1" applyProtection="1">
      <alignment wrapText="1"/>
    </xf>
    <xf numFmtId="0" fontId="1" fillId="7" borderId="1" xfId="1" applyFill="1" applyBorder="1" applyAlignment="1" applyProtection="1">
      <alignment wrapText="1"/>
    </xf>
    <xf numFmtId="0" fontId="0" fillId="0" borderId="0" xfId="0" applyProtection="1"/>
    <xf numFmtId="0" fontId="7" fillId="0" borderId="2" xfId="5" applyFont="1" applyBorder="1" applyAlignment="1" applyProtection="1">
      <alignment wrapText="1"/>
    </xf>
    <xf numFmtId="0" fontId="6" fillId="0" borderId="2" xfId="4" applyFont="1" applyBorder="1" applyAlignment="1" applyProtection="1">
      <alignment wrapText="1"/>
    </xf>
    <xf numFmtId="2" fontId="7" fillId="0" borderId="2" xfId="5" applyNumberFormat="1" applyFont="1" applyBorder="1" applyAlignment="1" applyProtection="1">
      <alignment horizontal="right" wrapText="1"/>
    </xf>
    <xf numFmtId="2" fontId="0" fillId="0" borderId="0" xfId="0" applyNumberFormat="1" applyProtection="1"/>
    <xf numFmtId="0" fontId="1" fillId="2" borderId="0" xfId="1" applyProtection="1"/>
    <xf numFmtId="0" fontId="1" fillId="2" borderId="0" xfId="1" applyAlignment="1" applyProtection="1">
      <alignment horizontal="left"/>
    </xf>
    <xf numFmtId="0" fontId="5" fillId="0" borderId="0" xfId="4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6" fillId="5" borderId="3" xfId="6" applyFont="1" applyFill="1" applyBorder="1" applyAlignment="1" applyProtection="1">
      <alignment horizontal="center" vertical="center"/>
    </xf>
    <xf numFmtId="0" fontId="0" fillId="6" borderId="0" xfId="0" applyFill="1" applyAlignment="1" applyProtection="1">
      <alignment horizontal="left" wrapText="1"/>
    </xf>
    <xf numFmtId="0" fontId="1" fillId="2" borderId="0" xfId="1" applyBorder="1" applyProtection="1"/>
    <xf numFmtId="0" fontId="6" fillId="0" borderId="2" xfId="6" applyFont="1" applyFill="1" applyBorder="1" applyAlignment="1" applyProtection="1">
      <alignment wrapText="1"/>
    </xf>
    <xf numFmtId="0" fontId="0" fillId="0" borderId="0" xfId="0" applyAlignment="1" applyProtection="1">
      <alignment horizontal="left" wrapText="1"/>
    </xf>
  </cellXfs>
  <cellStyles count="7">
    <cellStyle name="Bad" xfId="2" builtinId="27"/>
    <cellStyle name="Good" xfId="1" builtinId="26"/>
    <cellStyle name="headerStyle" xfId="3" xr:uid="{00000000-0005-0000-0000-000002000000}"/>
    <cellStyle name="Normal" xfId="0" builtinId="0"/>
    <cellStyle name="Normal_Sheet2" xfId="5" xr:uid="{00000000-0005-0000-0000-000004000000}"/>
    <cellStyle name="Normal_Sheet2 2" xfId="6" xr:uid="{00000000-0005-0000-0000-000005000000}"/>
    <cellStyle name="Normal_Sheet2_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5"/>
  <sheetViews>
    <sheetView topLeftCell="K1" zoomScale="120" zoomScaleNormal="120" workbookViewId="0">
      <pane ySplit="1" topLeftCell="A2" activePane="bottomLeft" state="frozen"/>
      <selection pane="bottomLeft" activeCell="K1" sqref="A1:XFD1048576"/>
    </sheetView>
  </sheetViews>
  <sheetFormatPr defaultColWidth="7.6328125" defaultRowHeight="14.5" customHeight="1" x14ac:dyDescent="0.35"/>
  <cols>
    <col min="1" max="1" width="0" style="8" hidden="1" customWidth="1"/>
    <col min="2" max="2" width="7.6328125" style="8"/>
    <col min="3" max="3" width="24.36328125" style="8" hidden="1" customWidth="1"/>
    <col min="4" max="4" width="7.6328125" style="8"/>
    <col min="5" max="5" width="13.6328125" style="16" customWidth="1"/>
    <col min="6" max="6" width="13.7265625" style="8" customWidth="1"/>
    <col min="7" max="7" width="19.26953125" style="8" customWidth="1"/>
    <col min="8" max="8" width="13.453125" style="8" customWidth="1"/>
    <col min="9" max="9" width="12.453125" style="8" customWidth="1"/>
    <col min="10" max="16384" width="7.6328125" style="8"/>
  </cols>
  <sheetData>
    <row r="1" spans="1:13" ht="43.15" customHeight="1" x14ac:dyDescent="0.35">
      <c r="A1" s="1" t="s">
        <v>1</v>
      </c>
      <c r="B1" s="1" t="s">
        <v>506</v>
      </c>
      <c r="C1" s="2" t="s">
        <v>0</v>
      </c>
      <c r="D1" s="1" t="s">
        <v>2</v>
      </c>
      <c r="E1" s="3" t="s">
        <v>3</v>
      </c>
      <c r="F1" s="4" t="s">
        <v>84</v>
      </c>
      <c r="G1" s="5" t="s">
        <v>500</v>
      </c>
      <c r="H1" s="6" t="s">
        <v>501</v>
      </c>
      <c r="I1" s="7" t="s">
        <v>85</v>
      </c>
    </row>
    <row r="2" spans="1:13" ht="14.5" customHeight="1" x14ac:dyDescent="0.35">
      <c r="A2" s="9" t="s">
        <v>205</v>
      </c>
      <c r="B2" s="9" t="str">
        <f>REPLACE(A2,6,3,"XXX")</f>
        <v>SPS21XXX</v>
      </c>
      <c r="C2" s="9" t="s">
        <v>61</v>
      </c>
      <c r="D2" s="10" t="s">
        <v>5</v>
      </c>
      <c r="E2" s="9">
        <v>94</v>
      </c>
      <c r="F2" s="8">
        <v>100</v>
      </c>
      <c r="G2" s="11">
        <v>192.96466666666666</v>
      </c>
      <c r="H2" s="12">
        <f>IF(E2&gt;0,(E2*F2/100)/(G2/1000),0)</f>
        <v>487.13581415595951</v>
      </c>
      <c r="I2" s="13">
        <f t="shared" ref="I2:I33" si="0">IF($H2&lt;$L$4,$M$4,IF($H2&lt;$L$5,$M$5,IF($H2&lt;$L$6,$M$6,IF($H2&lt;$L$7,$M$7,IF($H2&lt;$L$8,$M$8,IF($H2&lt;$L$9,$M$9,IF($H2&lt;$L$10,$M$10,IF($H2&lt;$L$11,$M$11,IF($H2&lt;$L$12,$M$12,$M$13)))))))))</f>
        <v>9</v>
      </c>
      <c r="K2" s="13" t="s">
        <v>502</v>
      </c>
      <c r="L2" s="14"/>
      <c r="M2" s="14"/>
    </row>
    <row r="3" spans="1:13" ht="14.5" customHeight="1" x14ac:dyDescent="0.35">
      <c r="A3" s="9" t="s">
        <v>206</v>
      </c>
      <c r="B3" s="9" t="str">
        <f t="shared" ref="B3:B66" si="1">REPLACE(A3,6,3,"XXX")</f>
        <v>SPS21XXX</v>
      </c>
      <c r="C3" s="9" t="s">
        <v>4</v>
      </c>
      <c r="D3" s="10" t="s">
        <v>5</v>
      </c>
      <c r="E3" s="9">
        <v>3</v>
      </c>
      <c r="F3" s="8">
        <v>100</v>
      </c>
      <c r="G3" s="11">
        <v>55.035999999999994</v>
      </c>
      <c r="H3" s="12">
        <f t="shared" ref="H3:H66" si="2">IF(E3&gt;0,(E3*F3/100)/(G3/1000),0)</f>
        <v>54.509775419725273</v>
      </c>
      <c r="I3" s="13">
        <f t="shared" si="0"/>
        <v>4</v>
      </c>
      <c r="K3" s="13"/>
      <c r="L3" s="14">
        <v>0</v>
      </c>
      <c r="M3" s="14"/>
    </row>
    <row r="4" spans="1:13" ht="14.5" customHeight="1" x14ac:dyDescent="0.35">
      <c r="A4" s="9" t="s">
        <v>207</v>
      </c>
      <c r="B4" s="9" t="str">
        <f t="shared" si="1"/>
        <v>SPS21XXX</v>
      </c>
      <c r="C4" s="9" t="s">
        <v>6</v>
      </c>
      <c r="D4" s="10" t="s">
        <v>5</v>
      </c>
      <c r="E4" s="9">
        <v>4</v>
      </c>
      <c r="F4" s="8">
        <v>100</v>
      </c>
      <c r="G4" s="11">
        <v>63.731999999999999</v>
      </c>
      <c r="H4" s="12">
        <f t="shared" si="2"/>
        <v>62.762819305843223</v>
      </c>
      <c r="I4" s="13">
        <f t="shared" si="0"/>
        <v>5</v>
      </c>
      <c r="K4" s="13" t="str">
        <f>"&gt;"&amp;L3&amp;" "&amp;"and"&amp;" "&amp;"&lt;"&amp;L4</f>
        <v>&gt;0 and &lt;1</v>
      </c>
      <c r="L4" s="14">
        <v>1</v>
      </c>
      <c r="M4" s="14">
        <v>1</v>
      </c>
    </row>
    <row r="5" spans="1:13" ht="14.5" customHeight="1" x14ac:dyDescent="0.35">
      <c r="A5" s="9" t="s">
        <v>208</v>
      </c>
      <c r="B5" s="9" t="str">
        <f t="shared" si="1"/>
        <v>SPS21XXX</v>
      </c>
      <c r="C5" s="9" t="s">
        <v>63</v>
      </c>
      <c r="D5" s="10" t="s">
        <v>5</v>
      </c>
      <c r="E5" s="9">
        <v>19</v>
      </c>
      <c r="F5" s="8">
        <v>100</v>
      </c>
      <c r="G5" s="11">
        <v>115.41966666666667</v>
      </c>
      <c r="H5" s="12">
        <f t="shared" si="2"/>
        <v>164.6166597835724</v>
      </c>
      <c r="I5" s="13">
        <f t="shared" si="0"/>
        <v>6</v>
      </c>
      <c r="K5" s="13" t="str">
        <f t="shared" ref="K5:K12" si="3">"&gt;="&amp;L4&amp;" "&amp;"and"&amp;" "&amp;"&lt;"&amp;L5</f>
        <v>&gt;=1 and &lt;20</v>
      </c>
      <c r="L5" s="14">
        <v>20</v>
      </c>
      <c r="M5" s="14">
        <v>2</v>
      </c>
    </row>
    <row r="6" spans="1:13" ht="14.5" customHeight="1" x14ac:dyDescent="0.35">
      <c r="A6" s="9" t="s">
        <v>209</v>
      </c>
      <c r="B6" s="9" t="str">
        <f t="shared" si="1"/>
        <v>SPS21XXX</v>
      </c>
      <c r="C6" s="9" t="s">
        <v>285</v>
      </c>
      <c r="D6" s="10" t="s">
        <v>5</v>
      </c>
      <c r="E6" s="9">
        <v>40</v>
      </c>
      <c r="F6" s="8">
        <v>2.5</v>
      </c>
      <c r="G6" s="11">
        <v>163.90666666666667</v>
      </c>
      <c r="H6" s="12">
        <f t="shared" si="2"/>
        <v>6.1010331082730005</v>
      </c>
      <c r="I6" s="13">
        <f t="shared" si="0"/>
        <v>2</v>
      </c>
      <c r="K6" s="13" t="str">
        <f t="shared" si="3"/>
        <v>&gt;=20 and &lt;40</v>
      </c>
      <c r="L6" s="14">
        <v>40</v>
      </c>
      <c r="M6" s="14">
        <v>3</v>
      </c>
    </row>
    <row r="7" spans="1:13" ht="14.5" customHeight="1" x14ac:dyDescent="0.35">
      <c r="A7" s="9" t="s">
        <v>210</v>
      </c>
      <c r="B7" s="9" t="str">
        <f t="shared" si="1"/>
        <v>SPS21XXX</v>
      </c>
      <c r="C7" s="9" t="s">
        <v>7</v>
      </c>
      <c r="D7" s="10" t="s">
        <v>5</v>
      </c>
      <c r="E7" s="9">
        <v>4</v>
      </c>
      <c r="F7" s="8">
        <v>100</v>
      </c>
      <c r="G7" s="11">
        <v>7.5949999999999998</v>
      </c>
      <c r="H7" s="12">
        <f t="shared" si="2"/>
        <v>526.66227781435157</v>
      </c>
      <c r="I7" s="13">
        <f t="shared" si="0"/>
        <v>10</v>
      </c>
      <c r="K7" s="13" t="str">
        <f t="shared" si="3"/>
        <v>&gt;=40 and &lt;60</v>
      </c>
      <c r="L7" s="14">
        <v>60</v>
      </c>
      <c r="M7" s="14">
        <v>4</v>
      </c>
    </row>
    <row r="8" spans="1:13" ht="14.5" customHeight="1" x14ac:dyDescent="0.35">
      <c r="A8" s="9" t="s">
        <v>211</v>
      </c>
      <c r="B8" s="9" t="str">
        <f t="shared" si="1"/>
        <v>SPS21XXX</v>
      </c>
      <c r="C8" s="9" t="s">
        <v>8</v>
      </c>
      <c r="D8" s="10" t="s">
        <v>5</v>
      </c>
      <c r="E8" s="9">
        <v>9</v>
      </c>
      <c r="F8" s="8">
        <v>100</v>
      </c>
      <c r="G8" s="11">
        <v>111.60066666666665</v>
      </c>
      <c r="H8" s="12">
        <f t="shared" si="2"/>
        <v>80.644679541938231</v>
      </c>
      <c r="I8" s="13">
        <f t="shared" si="0"/>
        <v>5</v>
      </c>
      <c r="K8" s="13" t="str">
        <f t="shared" si="3"/>
        <v>&gt;=60 and &lt;100</v>
      </c>
      <c r="L8" s="14">
        <v>100</v>
      </c>
      <c r="M8" s="14">
        <v>5</v>
      </c>
    </row>
    <row r="9" spans="1:13" ht="14.5" customHeight="1" x14ac:dyDescent="0.35">
      <c r="A9" s="9" t="s">
        <v>212</v>
      </c>
      <c r="B9" s="9" t="str">
        <f t="shared" si="1"/>
        <v>SPS21XXX</v>
      </c>
      <c r="C9" s="9" t="s">
        <v>9</v>
      </c>
      <c r="D9" s="10" t="s">
        <v>5</v>
      </c>
      <c r="E9" s="9">
        <v>88</v>
      </c>
      <c r="F9" s="8">
        <v>100</v>
      </c>
      <c r="G9" s="11">
        <v>879.70899999999995</v>
      </c>
      <c r="H9" s="12">
        <f t="shared" si="2"/>
        <v>100.03307912048189</v>
      </c>
      <c r="I9" s="13">
        <f t="shared" si="0"/>
        <v>6</v>
      </c>
      <c r="K9" s="13" t="str">
        <f t="shared" si="3"/>
        <v>&gt;=100 and &lt;200</v>
      </c>
      <c r="L9" s="14">
        <v>200</v>
      </c>
      <c r="M9" s="14">
        <v>6</v>
      </c>
    </row>
    <row r="10" spans="1:13" ht="14.5" customHeight="1" x14ac:dyDescent="0.35">
      <c r="A10" s="9" t="s">
        <v>213</v>
      </c>
      <c r="B10" s="9" t="str">
        <f t="shared" si="1"/>
        <v>SPS21XXX</v>
      </c>
      <c r="C10" s="9" t="s">
        <v>64</v>
      </c>
      <c r="D10" s="10" t="s">
        <v>5</v>
      </c>
      <c r="E10" s="9">
        <v>2</v>
      </c>
      <c r="F10" s="8">
        <v>100</v>
      </c>
      <c r="G10" s="11">
        <v>128.087942</v>
      </c>
      <c r="H10" s="12">
        <f t="shared" si="2"/>
        <v>15.61427226303628</v>
      </c>
      <c r="I10" s="13">
        <f t="shared" si="0"/>
        <v>2</v>
      </c>
      <c r="K10" s="13" t="str">
        <f t="shared" si="3"/>
        <v>&gt;=200 and &lt;300</v>
      </c>
      <c r="L10" s="14">
        <v>300</v>
      </c>
      <c r="M10" s="14">
        <v>7</v>
      </c>
    </row>
    <row r="11" spans="1:13" ht="14.5" customHeight="1" x14ac:dyDescent="0.35">
      <c r="A11" s="9" t="s">
        <v>214</v>
      </c>
      <c r="B11" s="9" t="str">
        <f t="shared" si="1"/>
        <v>SPS21XXX</v>
      </c>
      <c r="C11" s="9" t="s">
        <v>10</v>
      </c>
      <c r="D11" s="10" t="s">
        <v>5</v>
      </c>
      <c r="E11" s="9">
        <v>30</v>
      </c>
      <c r="F11" s="8">
        <v>21</v>
      </c>
      <c r="G11" s="11">
        <v>58.02716666666668</v>
      </c>
      <c r="H11" s="12">
        <f t="shared" si="2"/>
        <v>108.5698365420794</v>
      </c>
      <c r="I11" s="13">
        <f t="shared" si="0"/>
        <v>6</v>
      </c>
      <c r="K11" s="13" t="str">
        <f t="shared" si="3"/>
        <v>&gt;=300 and &lt;400</v>
      </c>
      <c r="L11" s="14">
        <v>400</v>
      </c>
      <c r="M11" s="14">
        <v>8</v>
      </c>
    </row>
    <row r="12" spans="1:13" ht="14.5" customHeight="1" x14ac:dyDescent="0.35">
      <c r="A12" s="9" t="s">
        <v>215</v>
      </c>
      <c r="B12" s="9" t="str">
        <f t="shared" si="1"/>
        <v>SPS21XXX</v>
      </c>
      <c r="C12" s="9" t="s">
        <v>11</v>
      </c>
      <c r="D12" s="10" t="s">
        <v>5</v>
      </c>
      <c r="E12" s="9">
        <v>444</v>
      </c>
      <c r="F12" s="8">
        <v>3.61</v>
      </c>
      <c r="G12" s="11">
        <v>933.63166666666666</v>
      </c>
      <c r="H12" s="12">
        <f t="shared" si="2"/>
        <v>17.16779815023412</v>
      </c>
      <c r="I12" s="13">
        <f t="shared" si="0"/>
        <v>2</v>
      </c>
      <c r="K12" s="13" t="str">
        <f t="shared" si="3"/>
        <v>&gt;=400 and &lt;500</v>
      </c>
      <c r="L12" s="14">
        <v>500</v>
      </c>
      <c r="M12" s="14">
        <v>9</v>
      </c>
    </row>
    <row r="13" spans="1:13" s="15" customFormat="1" ht="14.5" customHeight="1" x14ac:dyDescent="0.35">
      <c r="A13" s="9" t="s">
        <v>216</v>
      </c>
      <c r="B13" s="9" t="str">
        <f t="shared" si="1"/>
        <v>SPS21XXX</v>
      </c>
      <c r="C13" s="9" t="s">
        <v>13</v>
      </c>
      <c r="D13" s="15" t="s">
        <v>5</v>
      </c>
      <c r="E13" s="9">
        <v>105</v>
      </c>
      <c r="F13" s="8">
        <v>100</v>
      </c>
      <c r="G13" s="11">
        <v>1052.9558666666669</v>
      </c>
      <c r="H13" s="12">
        <f t="shared" si="2"/>
        <v>99.719279149274854</v>
      </c>
      <c r="I13" s="13">
        <f t="shared" si="0"/>
        <v>5</v>
      </c>
      <c r="J13" s="8"/>
      <c r="K13" s="13" t="str">
        <f>"&gt;="&amp;" "&amp;L12</f>
        <v>&gt;= 500</v>
      </c>
      <c r="L13" s="14"/>
      <c r="M13" s="14">
        <v>10</v>
      </c>
    </row>
    <row r="14" spans="1:13" ht="14.5" customHeight="1" x14ac:dyDescent="0.35">
      <c r="A14" s="9" t="s">
        <v>217</v>
      </c>
      <c r="B14" s="9" t="str">
        <f t="shared" si="1"/>
        <v>SPS21XXX</v>
      </c>
      <c r="C14" s="9" t="s">
        <v>14</v>
      </c>
      <c r="D14" s="10" t="s">
        <v>5</v>
      </c>
      <c r="E14" s="9">
        <v>3</v>
      </c>
      <c r="F14" s="8">
        <v>100</v>
      </c>
      <c r="G14" s="11">
        <v>180.59733333333335</v>
      </c>
      <c r="H14" s="12">
        <f t="shared" si="2"/>
        <v>16.611540960368551</v>
      </c>
      <c r="I14" s="13">
        <f t="shared" si="0"/>
        <v>2</v>
      </c>
    </row>
    <row r="15" spans="1:13" ht="14.5" customHeight="1" x14ac:dyDescent="0.35">
      <c r="A15" s="9" t="s">
        <v>218</v>
      </c>
      <c r="B15" s="9" t="str">
        <f t="shared" si="1"/>
        <v>SPS21XXX</v>
      </c>
      <c r="C15" s="9" t="s">
        <v>15</v>
      </c>
      <c r="D15" s="10" t="s">
        <v>5</v>
      </c>
      <c r="E15" s="9">
        <v>122</v>
      </c>
      <c r="F15" s="8">
        <v>71</v>
      </c>
      <c r="G15" s="11">
        <v>297.16399999999999</v>
      </c>
      <c r="H15" s="12">
        <f t="shared" si="2"/>
        <v>291.48887483006018</v>
      </c>
      <c r="I15" s="13">
        <f t="shared" si="0"/>
        <v>7</v>
      </c>
    </row>
    <row r="16" spans="1:13" ht="14.5" customHeight="1" x14ac:dyDescent="0.35">
      <c r="A16" s="9" t="s">
        <v>219</v>
      </c>
      <c r="B16" s="9" t="str">
        <f t="shared" si="1"/>
        <v>SPS21XXX</v>
      </c>
      <c r="C16" s="9" t="s">
        <v>16</v>
      </c>
      <c r="D16" s="10" t="s">
        <v>5</v>
      </c>
      <c r="E16" s="9">
        <v>2763</v>
      </c>
      <c r="F16" s="8">
        <v>0.57999999999999996</v>
      </c>
      <c r="G16" s="11">
        <v>387.61450000000002</v>
      </c>
      <c r="H16" s="12">
        <f t="shared" si="2"/>
        <v>41.343654584645314</v>
      </c>
      <c r="I16" s="13">
        <f t="shared" si="0"/>
        <v>4</v>
      </c>
    </row>
    <row r="17" spans="1:9" ht="14.5" customHeight="1" x14ac:dyDescent="0.35">
      <c r="A17" s="9" t="s">
        <v>220</v>
      </c>
      <c r="B17" s="9" t="str">
        <f t="shared" si="1"/>
        <v>SPS21XXX</v>
      </c>
      <c r="C17" s="9" t="s">
        <v>17</v>
      </c>
      <c r="D17" s="10" t="s">
        <v>5</v>
      </c>
      <c r="E17" s="9">
        <v>4</v>
      </c>
      <c r="F17" s="8">
        <v>100</v>
      </c>
      <c r="G17" s="11">
        <v>183.97533333333334</v>
      </c>
      <c r="H17" s="12">
        <f t="shared" si="2"/>
        <v>21.742045129238338</v>
      </c>
      <c r="I17" s="13">
        <f t="shared" si="0"/>
        <v>3</v>
      </c>
    </row>
    <row r="18" spans="1:9" ht="14.5" customHeight="1" x14ac:dyDescent="0.35">
      <c r="A18" s="9" t="s">
        <v>221</v>
      </c>
      <c r="B18" s="9" t="str">
        <f t="shared" si="1"/>
        <v>SPS21XXX</v>
      </c>
      <c r="C18" s="9" t="s">
        <v>65</v>
      </c>
      <c r="D18" s="10" t="s">
        <v>5</v>
      </c>
      <c r="E18" s="9">
        <v>2</v>
      </c>
      <c r="F18" s="8">
        <v>100</v>
      </c>
      <c r="G18" s="11">
        <v>64.557000000000002</v>
      </c>
      <c r="H18" s="12">
        <f t="shared" si="2"/>
        <v>30.98037393311337</v>
      </c>
      <c r="I18" s="13">
        <f t="shared" si="0"/>
        <v>3</v>
      </c>
    </row>
    <row r="19" spans="1:9" ht="14.5" customHeight="1" x14ac:dyDescent="0.35">
      <c r="A19" s="9" t="s">
        <v>222</v>
      </c>
      <c r="B19" s="9" t="str">
        <f t="shared" si="1"/>
        <v>SPS21XXX</v>
      </c>
      <c r="C19" s="9" t="s">
        <v>18</v>
      </c>
      <c r="D19" s="10" t="s">
        <v>5</v>
      </c>
      <c r="E19" s="9">
        <v>24</v>
      </c>
      <c r="F19" s="8">
        <v>30</v>
      </c>
      <c r="G19" s="11">
        <v>13.733333333333334</v>
      </c>
      <c r="H19" s="12">
        <f t="shared" si="2"/>
        <v>524.27184466019423</v>
      </c>
      <c r="I19" s="13">
        <f t="shared" si="0"/>
        <v>10</v>
      </c>
    </row>
    <row r="20" spans="1:9" ht="14.5" customHeight="1" x14ac:dyDescent="0.35">
      <c r="A20" s="9" t="s">
        <v>223</v>
      </c>
      <c r="B20" s="9" t="str">
        <f t="shared" si="1"/>
        <v>SPS21XXX</v>
      </c>
      <c r="C20" s="9" t="s">
        <v>21</v>
      </c>
      <c r="D20" s="10" t="s">
        <v>5</v>
      </c>
      <c r="E20" s="9">
        <v>678</v>
      </c>
      <c r="F20" s="8">
        <v>100</v>
      </c>
      <c r="G20" s="11">
        <v>1950.3500000000001</v>
      </c>
      <c r="H20" s="12">
        <f t="shared" si="2"/>
        <v>347.62991257979337</v>
      </c>
      <c r="I20" s="13">
        <f t="shared" si="0"/>
        <v>8</v>
      </c>
    </row>
    <row r="21" spans="1:9" ht="14.5" customHeight="1" x14ac:dyDescent="0.35">
      <c r="A21" s="9" t="s">
        <v>224</v>
      </c>
      <c r="B21" s="9" t="str">
        <f t="shared" si="1"/>
        <v>SPS21XXX</v>
      </c>
      <c r="C21" s="9" t="s">
        <v>66</v>
      </c>
      <c r="D21" s="10" t="s">
        <v>5</v>
      </c>
      <c r="E21" s="9">
        <v>210</v>
      </c>
      <c r="F21" s="8">
        <v>49.4</v>
      </c>
      <c r="G21" s="11">
        <v>153.86200000000002</v>
      </c>
      <c r="H21" s="12">
        <f t="shared" si="2"/>
        <v>674.24055322301786</v>
      </c>
      <c r="I21" s="13">
        <f t="shared" si="0"/>
        <v>10</v>
      </c>
    </row>
    <row r="22" spans="1:9" ht="14.5" customHeight="1" x14ac:dyDescent="0.35">
      <c r="A22" s="9" t="s">
        <v>225</v>
      </c>
      <c r="B22" s="9" t="str">
        <f t="shared" si="1"/>
        <v>SPS21XXX</v>
      </c>
      <c r="C22" s="9" t="s">
        <v>20</v>
      </c>
      <c r="D22" s="10" t="s">
        <v>5</v>
      </c>
      <c r="E22" s="9">
        <v>0</v>
      </c>
      <c r="F22" s="8">
        <v>0</v>
      </c>
      <c r="G22" s="11">
        <v>0</v>
      </c>
      <c r="H22" s="12">
        <f t="shared" si="2"/>
        <v>0</v>
      </c>
      <c r="I22" s="13">
        <f t="shared" si="0"/>
        <v>1</v>
      </c>
    </row>
    <row r="23" spans="1:9" ht="14.5" customHeight="1" x14ac:dyDescent="0.35">
      <c r="A23" s="9" t="s">
        <v>226</v>
      </c>
      <c r="B23" s="9" t="str">
        <f t="shared" si="1"/>
        <v>SPS21XXX</v>
      </c>
      <c r="C23" s="9" t="s">
        <v>80</v>
      </c>
      <c r="D23" s="10" t="s">
        <v>5</v>
      </c>
      <c r="E23" s="9">
        <v>41</v>
      </c>
      <c r="F23" s="8">
        <v>100</v>
      </c>
      <c r="G23" s="11">
        <v>217.84349999999998</v>
      </c>
      <c r="H23" s="12">
        <f t="shared" si="2"/>
        <v>188.20850748358342</v>
      </c>
      <c r="I23" s="13">
        <f t="shared" si="0"/>
        <v>6</v>
      </c>
    </row>
    <row r="24" spans="1:9" ht="14.5" customHeight="1" x14ac:dyDescent="0.35">
      <c r="A24" s="9" t="s">
        <v>227</v>
      </c>
      <c r="B24" s="9" t="str">
        <f t="shared" si="1"/>
        <v>SPS21XXX</v>
      </c>
      <c r="C24" s="9" t="s">
        <v>19</v>
      </c>
      <c r="D24" s="10" t="s">
        <v>5</v>
      </c>
      <c r="E24" s="9">
        <v>1043</v>
      </c>
      <c r="F24" s="8">
        <v>100</v>
      </c>
      <c r="G24" s="11">
        <v>1660.1130000000001</v>
      </c>
      <c r="H24" s="12">
        <f t="shared" si="2"/>
        <v>628.27048520191101</v>
      </c>
      <c r="I24" s="13">
        <f t="shared" si="0"/>
        <v>10</v>
      </c>
    </row>
    <row r="25" spans="1:9" ht="14.5" customHeight="1" x14ac:dyDescent="0.35">
      <c r="A25" s="9" t="s">
        <v>228</v>
      </c>
      <c r="B25" s="9" t="str">
        <f t="shared" si="1"/>
        <v>SPS21XXX</v>
      </c>
      <c r="C25" s="9" t="s">
        <v>23</v>
      </c>
      <c r="D25" s="10" t="s">
        <v>5</v>
      </c>
      <c r="E25" s="9">
        <v>11</v>
      </c>
      <c r="F25" s="8">
        <v>11</v>
      </c>
      <c r="G25" s="11">
        <v>44.481666666666662</v>
      </c>
      <c r="H25" s="12">
        <f t="shared" si="2"/>
        <v>27.202218142305821</v>
      </c>
      <c r="I25" s="13">
        <f t="shared" si="0"/>
        <v>3</v>
      </c>
    </row>
    <row r="26" spans="1:9" ht="14.5" customHeight="1" x14ac:dyDescent="0.35">
      <c r="A26" s="9" t="s">
        <v>229</v>
      </c>
      <c r="B26" s="9" t="str">
        <f t="shared" si="1"/>
        <v>SPS21XXX</v>
      </c>
      <c r="C26" s="9" t="s">
        <v>67</v>
      </c>
      <c r="D26" s="10" t="s">
        <v>5</v>
      </c>
      <c r="E26" s="9">
        <v>99</v>
      </c>
      <c r="F26" s="8">
        <v>8.08</v>
      </c>
      <c r="G26" s="11">
        <v>46.595500000000001</v>
      </c>
      <c r="H26" s="12">
        <f t="shared" si="2"/>
        <v>171.67323024755609</v>
      </c>
      <c r="I26" s="13">
        <f t="shared" si="0"/>
        <v>6</v>
      </c>
    </row>
    <row r="27" spans="1:9" ht="14.5" customHeight="1" x14ac:dyDescent="0.35">
      <c r="A27" s="9" t="s">
        <v>230</v>
      </c>
      <c r="B27" s="9" t="str">
        <f t="shared" si="1"/>
        <v>SPS21XXX</v>
      </c>
      <c r="C27" s="9" t="s">
        <v>12</v>
      </c>
      <c r="D27" s="10" t="s">
        <v>5</v>
      </c>
      <c r="E27" s="9">
        <v>9</v>
      </c>
      <c r="F27" s="8">
        <v>100</v>
      </c>
      <c r="G27" s="11">
        <v>54.716666666666669</v>
      </c>
      <c r="H27" s="12">
        <f t="shared" si="2"/>
        <v>164.4837039293329</v>
      </c>
      <c r="I27" s="13">
        <f t="shared" si="0"/>
        <v>6</v>
      </c>
    </row>
    <row r="28" spans="1:9" ht="14.5" customHeight="1" x14ac:dyDescent="0.35">
      <c r="A28" s="8" t="s">
        <v>231</v>
      </c>
      <c r="B28" s="9" t="str">
        <f t="shared" si="1"/>
        <v>SPS21XXX</v>
      </c>
      <c r="C28" s="8" t="s">
        <v>24</v>
      </c>
      <c r="D28" s="8" t="s">
        <v>5</v>
      </c>
      <c r="E28" s="8">
        <v>0</v>
      </c>
      <c r="F28" s="8">
        <v>0</v>
      </c>
      <c r="G28" s="8">
        <v>162.846</v>
      </c>
      <c r="H28" s="8">
        <f t="shared" si="2"/>
        <v>0</v>
      </c>
      <c r="I28" s="8">
        <f t="shared" si="0"/>
        <v>1</v>
      </c>
    </row>
    <row r="29" spans="1:9" ht="14.5" customHeight="1" x14ac:dyDescent="0.35">
      <c r="A29" s="9" t="s">
        <v>232</v>
      </c>
      <c r="B29" s="9" t="str">
        <f t="shared" si="1"/>
        <v>SPS21XXX</v>
      </c>
      <c r="C29" s="9" t="s">
        <v>25</v>
      </c>
      <c r="D29" s="10" t="s">
        <v>5</v>
      </c>
      <c r="E29" s="9">
        <v>9</v>
      </c>
      <c r="F29" s="8">
        <v>7</v>
      </c>
      <c r="G29" s="11">
        <v>152.77799999999999</v>
      </c>
      <c r="H29" s="12">
        <f t="shared" si="2"/>
        <v>4.1236303656285589</v>
      </c>
      <c r="I29" s="13">
        <f t="shared" si="0"/>
        <v>2</v>
      </c>
    </row>
    <row r="30" spans="1:9" ht="14.5" customHeight="1" x14ac:dyDescent="0.35">
      <c r="A30" s="9" t="s">
        <v>233</v>
      </c>
      <c r="B30" s="9" t="str">
        <f t="shared" si="1"/>
        <v>SPS21XXX</v>
      </c>
      <c r="C30" s="9" t="s">
        <v>26</v>
      </c>
      <c r="D30" s="10" t="s">
        <v>5</v>
      </c>
      <c r="E30" s="9">
        <v>13</v>
      </c>
      <c r="F30" s="8">
        <v>100</v>
      </c>
      <c r="G30" s="11">
        <v>103.61000000000001</v>
      </c>
      <c r="H30" s="12">
        <f t="shared" si="2"/>
        <v>125.47051442910914</v>
      </c>
      <c r="I30" s="13">
        <f t="shared" si="0"/>
        <v>6</v>
      </c>
    </row>
    <row r="31" spans="1:9" ht="14.5" customHeight="1" x14ac:dyDescent="0.35">
      <c r="A31" s="9" t="s">
        <v>234</v>
      </c>
      <c r="B31" s="9" t="str">
        <f t="shared" si="1"/>
        <v>SPS21XXX</v>
      </c>
      <c r="C31" s="9" t="s">
        <v>68</v>
      </c>
      <c r="D31" s="10" t="s">
        <v>5</v>
      </c>
      <c r="E31" s="9">
        <v>61</v>
      </c>
      <c r="F31" s="8">
        <v>100</v>
      </c>
      <c r="G31" s="11">
        <v>121.74133333333333</v>
      </c>
      <c r="H31" s="12">
        <f t="shared" si="2"/>
        <v>501.06236172869257</v>
      </c>
      <c r="I31" s="13">
        <f t="shared" si="0"/>
        <v>10</v>
      </c>
    </row>
    <row r="32" spans="1:9" ht="14.5" customHeight="1" x14ac:dyDescent="0.35">
      <c r="A32" s="9" t="s">
        <v>235</v>
      </c>
      <c r="B32" s="9" t="str">
        <f t="shared" si="1"/>
        <v>SPS21XXX</v>
      </c>
      <c r="C32" s="9" t="s">
        <v>286</v>
      </c>
      <c r="D32" s="10" t="s">
        <v>5</v>
      </c>
      <c r="E32" s="9">
        <v>363</v>
      </c>
      <c r="F32" s="8">
        <v>0</v>
      </c>
      <c r="G32" s="11">
        <v>397.50599999999997</v>
      </c>
      <c r="H32" s="12">
        <f t="shared" si="2"/>
        <v>0</v>
      </c>
      <c r="I32" s="13">
        <f t="shared" si="0"/>
        <v>1</v>
      </c>
    </row>
    <row r="33" spans="1:9" ht="14.5" customHeight="1" x14ac:dyDescent="0.35">
      <c r="A33" s="9" t="s">
        <v>236</v>
      </c>
      <c r="B33" s="9" t="str">
        <f t="shared" si="1"/>
        <v>SPS21XXX</v>
      </c>
      <c r="C33" s="9" t="s">
        <v>27</v>
      </c>
      <c r="D33" s="10" t="s">
        <v>5</v>
      </c>
      <c r="E33" s="9">
        <v>26</v>
      </c>
      <c r="F33" s="8">
        <v>42.3</v>
      </c>
      <c r="G33" s="11">
        <v>159.8016666666667</v>
      </c>
      <c r="H33" s="12">
        <f t="shared" si="2"/>
        <v>68.822811610225159</v>
      </c>
      <c r="I33" s="13">
        <f t="shared" si="0"/>
        <v>5</v>
      </c>
    </row>
    <row r="34" spans="1:9" ht="14.5" customHeight="1" x14ac:dyDescent="0.35">
      <c r="A34" s="9" t="s">
        <v>237</v>
      </c>
      <c r="B34" s="9" t="str">
        <f t="shared" si="1"/>
        <v>SPS21XXX</v>
      </c>
      <c r="C34" s="9" t="s">
        <v>69</v>
      </c>
      <c r="D34" s="10" t="s">
        <v>5</v>
      </c>
      <c r="E34" s="9">
        <v>170</v>
      </c>
      <c r="F34" s="8">
        <v>7.1</v>
      </c>
      <c r="G34" s="11">
        <v>103.892</v>
      </c>
      <c r="H34" s="12">
        <f t="shared" si="2"/>
        <v>116.17833904439226</v>
      </c>
      <c r="I34" s="13">
        <f t="shared" ref="I34:I65" si="4">IF($H34&lt;$L$4,$M$4,IF($H34&lt;$L$5,$M$5,IF($H34&lt;$L$6,$M$6,IF($H34&lt;$L$7,$M$7,IF($H34&lt;$L$8,$M$8,IF($H34&lt;$L$9,$M$9,IF($H34&lt;$L$10,$M$10,IF($H34&lt;$L$11,$M$11,IF($H34&lt;$L$12,$M$12,$M$13)))))))))</f>
        <v>6</v>
      </c>
    </row>
    <row r="35" spans="1:9" ht="14.5" customHeight="1" x14ac:dyDescent="0.35">
      <c r="A35" s="9" t="s">
        <v>238</v>
      </c>
      <c r="B35" s="9" t="str">
        <f t="shared" si="1"/>
        <v>SPS21XXX</v>
      </c>
      <c r="C35" s="9" t="s">
        <v>29</v>
      </c>
      <c r="D35" s="10" t="s">
        <v>5</v>
      </c>
      <c r="E35" s="9">
        <v>44</v>
      </c>
      <c r="F35" s="8">
        <v>50</v>
      </c>
      <c r="G35" s="11">
        <v>243.98633333333336</v>
      </c>
      <c r="H35" s="12">
        <f t="shared" si="2"/>
        <v>90.168984874835871</v>
      </c>
      <c r="I35" s="13">
        <f t="shared" si="4"/>
        <v>5</v>
      </c>
    </row>
    <row r="36" spans="1:9" ht="14.5" customHeight="1" x14ac:dyDescent="0.35">
      <c r="A36" s="9" t="s">
        <v>239</v>
      </c>
      <c r="B36" s="9" t="str">
        <f t="shared" si="1"/>
        <v>SPS21XXX</v>
      </c>
      <c r="C36" s="9" t="s">
        <v>30</v>
      </c>
      <c r="D36" s="10" t="s">
        <v>5</v>
      </c>
      <c r="E36" s="9">
        <v>3</v>
      </c>
      <c r="F36" s="8">
        <v>0</v>
      </c>
      <c r="G36" s="11">
        <v>64.924999999999997</v>
      </c>
      <c r="H36" s="12">
        <f t="shared" si="2"/>
        <v>0</v>
      </c>
      <c r="I36" s="13">
        <f t="shared" si="4"/>
        <v>1</v>
      </c>
    </row>
    <row r="37" spans="1:9" ht="14.5" customHeight="1" x14ac:dyDescent="0.35">
      <c r="A37" s="9" t="s">
        <v>240</v>
      </c>
      <c r="B37" s="9" t="str">
        <f t="shared" si="1"/>
        <v>SPS21XXX</v>
      </c>
      <c r="C37" s="9" t="s">
        <v>31</v>
      </c>
      <c r="D37" s="10" t="s">
        <v>5</v>
      </c>
      <c r="E37" s="9">
        <v>172</v>
      </c>
      <c r="F37" s="8">
        <v>96.51</v>
      </c>
      <c r="G37" s="11">
        <v>737.5096666666667</v>
      </c>
      <c r="H37" s="12">
        <f t="shared" si="2"/>
        <v>225.07799897764053</v>
      </c>
      <c r="I37" s="13">
        <f t="shared" si="4"/>
        <v>7</v>
      </c>
    </row>
    <row r="38" spans="1:9" ht="14.5" customHeight="1" x14ac:dyDescent="0.35">
      <c r="A38" s="9" t="s">
        <v>241</v>
      </c>
      <c r="B38" s="9" t="str">
        <f t="shared" si="1"/>
        <v>SPS21XXX</v>
      </c>
      <c r="C38" s="9" t="s">
        <v>32</v>
      </c>
      <c r="D38" s="10" t="s">
        <v>5</v>
      </c>
      <c r="E38" s="9">
        <v>0</v>
      </c>
      <c r="F38" s="8">
        <v>0</v>
      </c>
      <c r="G38" s="11">
        <v>88.536666666666676</v>
      </c>
      <c r="H38" s="12">
        <f t="shared" si="2"/>
        <v>0</v>
      </c>
      <c r="I38" s="13">
        <f t="shared" si="4"/>
        <v>1</v>
      </c>
    </row>
    <row r="39" spans="1:9" ht="14.5" customHeight="1" x14ac:dyDescent="0.35">
      <c r="A39" s="9" t="s">
        <v>242</v>
      </c>
      <c r="B39" s="9" t="str">
        <f t="shared" si="1"/>
        <v>SPS21XXX</v>
      </c>
      <c r="C39" s="9" t="s">
        <v>33</v>
      </c>
      <c r="D39" s="10" t="s">
        <v>5</v>
      </c>
      <c r="E39" s="9">
        <v>10</v>
      </c>
      <c r="F39" s="8">
        <v>100</v>
      </c>
      <c r="G39" s="11">
        <v>63.319999999999993</v>
      </c>
      <c r="H39" s="12">
        <f t="shared" si="2"/>
        <v>157.92798483891349</v>
      </c>
      <c r="I39" s="13">
        <f t="shared" si="4"/>
        <v>6</v>
      </c>
    </row>
    <row r="40" spans="1:9" ht="14.5" customHeight="1" x14ac:dyDescent="0.35">
      <c r="A40" s="9" t="s">
        <v>243</v>
      </c>
      <c r="B40" s="9" t="str">
        <f t="shared" si="1"/>
        <v>SPS21XXX</v>
      </c>
      <c r="C40" s="9" t="s">
        <v>81</v>
      </c>
      <c r="D40" s="10" t="s">
        <v>5</v>
      </c>
      <c r="E40" s="9">
        <v>49</v>
      </c>
      <c r="F40" s="8">
        <v>84</v>
      </c>
      <c r="G40" s="11">
        <v>170.1465</v>
      </c>
      <c r="H40" s="12">
        <f t="shared" si="2"/>
        <v>241.90917826696403</v>
      </c>
      <c r="I40" s="13">
        <f t="shared" si="4"/>
        <v>7</v>
      </c>
    </row>
    <row r="41" spans="1:9" ht="14.5" customHeight="1" x14ac:dyDescent="0.35">
      <c r="A41" s="9" t="s">
        <v>244</v>
      </c>
      <c r="B41" s="9" t="str">
        <f t="shared" si="1"/>
        <v>SPS21XXX</v>
      </c>
      <c r="C41" s="9" t="s">
        <v>70</v>
      </c>
      <c r="D41" s="10" t="s">
        <v>5</v>
      </c>
      <c r="E41" s="9">
        <v>4</v>
      </c>
      <c r="F41" s="8">
        <v>100</v>
      </c>
      <c r="G41" s="11">
        <v>283.3845</v>
      </c>
      <c r="H41" s="12">
        <f t="shared" si="2"/>
        <v>14.115098038177813</v>
      </c>
      <c r="I41" s="13">
        <f t="shared" si="4"/>
        <v>2</v>
      </c>
    </row>
    <row r="42" spans="1:9" ht="14.5" customHeight="1" x14ac:dyDescent="0.35">
      <c r="A42" s="9" t="s">
        <v>245</v>
      </c>
      <c r="B42" s="9" t="str">
        <f t="shared" si="1"/>
        <v>SPS21XXX</v>
      </c>
      <c r="C42" s="9" t="s">
        <v>34</v>
      </c>
      <c r="D42" s="10" t="s">
        <v>5</v>
      </c>
      <c r="E42" s="9">
        <v>6</v>
      </c>
      <c r="F42" s="8">
        <v>100</v>
      </c>
      <c r="G42" s="11">
        <v>55.544999999999995</v>
      </c>
      <c r="H42" s="12">
        <f t="shared" si="2"/>
        <v>108.02052389954092</v>
      </c>
      <c r="I42" s="13">
        <f t="shared" si="4"/>
        <v>6</v>
      </c>
    </row>
    <row r="43" spans="1:9" ht="14.5" customHeight="1" x14ac:dyDescent="0.35">
      <c r="A43" s="9" t="s">
        <v>246</v>
      </c>
      <c r="B43" s="9" t="str">
        <f t="shared" si="1"/>
        <v>SPS21XXX</v>
      </c>
      <c r="C43" s="9" t="s">
        <v>22</v>
      </c>
      <c r="D43" s="10" t="s">
        <v>5</v>
      </c>
      <c r="E43" s="9">
        <v>10</v>
      </c>
      <c r="F43" s="8">
        <v>40</v>
      </c>
      <c r="G43" s="11">
        <v>36.649666666666661</v>
      </c>
      <c r="H43" s="12">
        <f t="shared" si="2"/>
        <v>109.14151106422069</v>
      </c>
      <c r="I43" s="13">
        <f t="shared" si="4"/>
        <v>6</v>
      </c>
    </row>
    <row r="44" spans="1:9" ht="14.5" customHeight="1" x14ac:dyDescent="0.35">
      <c r="A44" s="9" t="s">
        <v>247</v>
      </c>
      <c r="B44" s="9" t="str">
        <f t="shared" si="1"/>
        <v>SPS21XXX</v>
      </c>
      <c r="C44" s="9" t="s">
        <v>50</v>
      </c>
      <c r="D44" s="10" t="s">
        <v>5</v>
      </c>
      <c r="E44" s="9">
        <v>4</v>
      </c>
      <c r="F44" s="8">
        <v>100</v>
      </c>
      <c r="G44" s="11">
        <v>96.396666666666661</v>
      </c>
      <c r="H44" s="12">
        <f t="shared" si="2"/>
        <v>41.495210761091329</v>
      </c>
      <c r="I44" s="13">
        <f t="shared" si="4"/>
        <v>4</v>
      </c>
    </row>
    <row r="45" spans="1:9" ht="14.5" customHeight="1" x14ac:dyDescent="0.35">
      <c r="A45" s="9" t="s">
        <v>248</v>
      </c>
      <c r="B45" s="9" t="str">
        <f t="shared" si="1"/>
        <v>SPS21XXX</v>
      </c>
      <c r="C45" s="9" t="s">
        <v>71</v>
      </c>
      <c r="D45" s="10" t="s">
        <v>5</v>
      </c>
      <c r="E45" s="9">
        <v>0</v>
      </c>
      <c r="F45" s="8">
        <v>0</v>
      </c>
      <c r="G45" s="11">
        <v>36.410666666666664</v>
      </c>
      <c r="H45" s="12">
        <f t="shared" si="2"/>
        <v>0</v>
      </c>
      <c r="I45" s="13">
        <f t="shared" si="4"/>
        <v>1</v>
      </c>
    </row>
    <row r="46" spans="1:9" ht="14.5" customHeight="1" x14ac:dyDescent="0.35">
      <c r="A46" s="9" t="s">
        <v>249</v>
      </c>
      <c r="B46" s="9" t="str">
        <f t="shared" si="1"/>
        <v>SPS21XXX</v>
      </c>
      <c r="C46" s="9" t="s">
        <v>72</v>
      </c>
      <c r="D46" s="10" t="s">
        <v>5</v>
      </c>
      <c r="E46" s="9">
        <v>4</v>
      </c>
      <c r="F46" s="8">
        <v>100</v>
      </c>
      <c r="G46" s="11">
        <v>37.908000000000001</v>
      </c>
      <c r="H46" s="12">
        <f t="shared" si="2"/>
        <v>105.51862403714254</v>
      </c>
      <c r="I46" s="13">
        <f t="shared" si="4"/>
        <v>6</v>
      </c>
    </row>
    <row r="47" spans="1:9" ht="14.5" customHeight="1" x14ac:dyDescent="0.35">
      <c r="A47" s="9" t="s">
        <v>250</v>
      </c>
      <c r="B47" s="9" t="str">
        <f t="shared" si="1"/>
        <v>SPS21XXX</v>
      </c>
      <c r="C47" s="9" t="s">
        <v>36</v>
      </c>
      <c r="D47" s="10" t="s">
        <v>5</v>
      </c>
      <c r="E47" s="9">
        <v>98</v>
      </c>
      <c r="F47" s="8">
        <v>42.85</v>
      </c>
      <c r="G47" s="11">
        <v>90.882666666666651</v>
      </c>
      <c r="H47" s="12">
        <f t="shared" si="2"/>
        <v>462.05730465655358</v>
      </c>
      <c r="I47" s="13">
        <f t="shared" si="4"/>
        <v>9</v>
      </c>
    </row>
    <row r="48" spans="1:9" ht="14.5" customHeight="1" x14ac:dyDescent="0.35">
      <c r="A48" s="9" t="s">
        <v>251</v>
      </c>
      <c r="B48" s="9" t="str">
        <f t="shared" si="1"/>
        <v>SPS21XXX</v>
      </c>
      <c r="C48" s="9" t="s">
        <v>37</v>
      </c>
      <c r="D48" s="10" t="s">
        <v>5</v>
      </c>
      <c r="E48" s="9">
        <v>9</v>
      </c>
      <c r="F48" s="8">
        <v>0</v>
      </c>
      <c r="G48" s="11">
        <v>17.093999999999998</v>
      </c>
      <c r="H48" s="12">
        <f t="shared" si="2"/>
        <v>0</v>
      </c>
      <c r="I48" s="13">
        <f t="shared" si="4"/>
        <v>1</v>
      </c>
    </row>
    <row r="49" spans="1:9" ht="14.5" customHeight="1" x14ac:dyDescent="0.35">
      <c r="A49" s="9" t="s">
        <v>252</v>
      </c>
      <c r="B49" s="9" t="str">
        <f t="shared" si="1"/>
        <v>SPS21XXX</v>
      </c>
      <c r="C49" s="9" t="s">
        <v>73</v>
      </c>
      <c r="D49" s="10" t="s">
        <v>5</v>
      </c>
      <c r="E49" s="9">
        <v>6</v>
      </c>
      <c r="F49" s="8">
        <v>100</v>
      </c>
      <c r="G49" s="11">
        <v>158.40966666666665</v>
      </c>
      <c r="H49" s="12">
        <f t="shared" si="2"/>
        <v>37.876476393486094</v>
      </c>
      <c r="I49" s="13">
        <f t="shared" si="4"/>
        <v>3</v>
      </c>
    </row>
    <row r="50" spans="1:9" ht="14.5" customHeight="1" x14ac:dyDescent="0.35">
      <c r="A50" s="9" t="s">
        <v>253</v>
      </c>
      <c r="B50" s="9" t="str">
        <f t="shared" si="1"/>
        <v>SPS21XXX</v>
      </c>
      <c r="C50" s="9" t="s">
        <v>75</v>
      </c>
      <c r="D50" s="10" t="s">
        <v>5</v>
      </c>
      <c r="E50" s="9">
        <v>44</v>
      </c>
      <c r="F50" s="8">
        <v>2.2999999999999998</v>
      </c>
      <c r="G50" s="11">
        <v>89.402000000000001</v>
      </c>
      <c r="H50" s="12">
        <f t="shared" si="2"/>
        <v>11.319657278360662</v>
      </c>
      <c r="I50" s="13">
        <f t="shared" si="4"/>
        <v>2</v>
      </c>
    </row>
    <row r="51" spans="1:9" ht="14.5" customHeight="1" x14ac:dyDescent="0.35">
      <c r="A51" s="9" t="s">
        <v>254</v>
      </c>
      <c r="B51" s="9" t="str">
        <f t="shared" si="1"/>
        <v>SPS21XXX</v>
      </c>
      <c r="C51" s="9" t="s">
        <v>35</v>
      </c>
      <c r="D51" s="10" t="s">
        <v>5</v>
      </c>
      <c r="E51" s="9">
        <v>29</v>
      </c>
      <c r="F51" s="8">
        <v>100</v>
      </c>
      <c r="G51" s="11">
        <v>197.27800000000002</v>
      </c>
      <c r="H51" s="12">
        <f t="shared" si="2"/>
        <v>147.00067924451787</v>
      </c>
      <c r="I51" s="13">
        <f t="shared" si="4"/>
        <v>6</v>
      </c>
    </row>
    <row r="52" spans="1:9" ht="14.5" customHeight="1" x14ac:dyDescent="0.35">
      <c r="A52" s="9" t="s">
        <v>255</v>
      </c>
      <c r="B52" s="9" t="str">
        <f t="shared" si="1"/>
        <v>SPS21XXX</v>
      </c>
      <c r="C52" s="9" t="s">
        <v>76</v>
      </c>
      <c r="D52" s="10" t="s">
        <v>5</v>
      </c>
      <c r="E52" s="9">
        <v>53</v>
      </c>
      <c r="F52" s="8">
        <v>5.66</v>
      </c>
      <c r="G52" s="11">
        <v>45.892666666666663</v>
      </c>
      <c r="H52" s="12">
        <f t="shared" si="2"/>
        <v>65.365563125553834</v>
      </c>
      <c r="I52" s="13">
        <f t="shared" si="4"/>
        <v>5</v>
      </c>
    </row>
    <row r="53" spans="1:9" ht="14.5" customHeight="1" x14ac:dyDescent="0.35">
      <c r="A53" s="9" t="s">
        <v>256</v>
      </c>
      <c r="B53" s="9" t="str">
        <f t="shared" si="1"/>
        <v>SPS21XXX</v>
      </c>
      <c r="C53" s="9" t="s">
        <v>39</v>
      </c>
      <c r="D53" s="10" t="s">
        <v>5</v>
      </c>
      <c r="E53" s="9">
        <v>4</v>
      </c>
      <c r="F53" s="8">
        <v>100</v>
      </c>
      <c r="G53" s="11">
        <v>63.04</v>
      </c>
      <c r="H53" s="12">
        <f t="shared" si="2"/>
        <v>63.451776649746193</v>
      </c>
      <c r="I53" s="13">
        <f t="shared" si="4"/>
        <v>5</v>
      </c>
    </row>
    <row r="54" spans="1:9" ht="14.5" customHeight="1" x14ac:dyDescent="0.35">
      <c r="A54" s="9" t="s">
        <v>257</v>
      </c>
      <c r="B54" s="9" t="str">
        <f t="shared" si="1"/>
        <v>SPS21XXX</v>
      </c>
      <c r="C54" s="9" t="s">
        <v>41</v>
      </c>
      <c r="D54" s="10" t="s">
        <v>5</v>
      </c>
      <c r="E54" s="9">
        <v>52</v>
      </c>
      <c r="F54" s="8">
        <v>23</v>
      </c>
      <c r="G54" s="11">
        <v>140.74666666666667</v>
      </c>
      <c r="H54" s="12">
        <f t="shared" si="2"/>
        <v>84.975369458128085</v>
      </c>
      <c r="I54" s="13">
        <f t="shared" si="4"/>
        <v>5</v>
      </c>
    </row>
    <row r="55" spans="1:9" ht="14.5" customHeight="1" x14ac:dyDescent="0.35">
      <c r="A55" s="9" t="s">
        <v>258</v>
      </c>
      <c r="B55" s="9" t="str">
        <f t="shared" si="1"/>
        <v>SPS21XXX</v>
      </c>
      <c r="C55" s="9" t="s">
        <v>77</v>
      </c>
      <c r="D55" s="10" t="s">
        <v>5</v>
      </c>
      <c r="E55" s="9">
        <v>24</v>
      </c>
      <c r="F55" s="8">
        <v>100</v>
      </c>
      <c r="G55" s="11">
        <v>301.96099999999996</v>
      </c>
      <c r="H55" s="12">
        <f t="shared" si="2"/>
        <v>79.480462708760413</v>
      </c>
      <c r="I55" s="13">
        <f t="shared" si="4"/>
        <v>5</v>
      </c>
    </row>
    <row r="56" spans="1:9" ht="14.5" customHeight="1" x14ac:dyDescent="0.35">
      <c r="A56" s="9" t="s">
        <v>259</v>
      </c>
      <c r="B56" s="9" t="str">
        <f t="shared" si="1"/>
        <v>SPS21XXX</v>
      </c>
      <c r="C56" s="9" t="s">
        <v>42</v>
      </c>
      <c r="D56" s="10" t="s">
        <v>5</v>
      </c>
      <c r="E56" s="9">
        <v>158</v>
      </c>
      <c r="F56" s="8">
        <v>12.66</v>
      </c>
      <c r="G56" s="11">
        <v>418.21900000000005</v>
      </c>
      <c r="H56" s="12">
        <f t="shared" si="2"/>
        <v>47.828530028525719</v>
      </c>
      <c r="I56" s="13">
        <f t="shared" si="4"/>
        <v>4</v>
      </c>
    </row>
    <row r="57" spans="1:9" ht="14.5" customHeight="1" x14ac:dyDescent="0.35">
      <c r="A57" s="9" t="s">
        <v>260</v>
      </c>
      <c r="B57" s="9" t="str">
        <f t="shared" si="1"/>
        <v>SPS21XXX</v>
      </c>
      <c r="C57" s="9" t="s">
        <v>78</v>
      </c>
      <c r="D57" s="10" t="s">
        <v>5</v>
      </c>
      <c r="E57" s="9">
        <v>24</v>
      </c>
      <c r="F57" s="8">
        <v>100</v>
      </c>
      <c r="G57" s="11">
        <v>317.00099999999998</v>
      </c>
      <c r="H57" s="12">
        <f t="shared" si="2"/>
        <v>75.70954034845316</v>
      </c>
      <c r="I57" s="13">
        <f t="shared" si="4"/>
        <v>5</v>
      </c>
    </row>
    <row r="58" spans="1:9" ht="14.5" customHeight="1" x14ac:dyDescent="0.35">
      <c r="A58" s="9" t="s">
        <v>261</v>
      </c>
      <c r="B58" s="9" t="str">
        <f t="shared" si="1"/>
        <v>SPS21XXX</v>
      </c>
      <c r="C58" s="9" t="s">
        <v>79</v>
      </c>
      <c r="D58" s="10" t="s">
        <v>5</v>
      </c>
      <c r="E58" s="9">
        <v>23</v>
      </c>
      <c r="F58" s="8">
        <v>100</v>
      </c>
      <c r="G58" s="11">
        <v>334.28200000000004</v>
      </c>
      <c r="H58" s="12">
        <f t="shared" si="2"/>
        <v>68.804183294344298</v>
      </c>
      <c r="I58" s="13">
        <f t="shared" si="4"/>
        <v>5</v>
      </c>
    </row>
    <row r="59" spans="1:9" ht="14.5" customHeight="1" x14ac:dyDescent="0.35">
      <c r="A59" s="9" t="s">
        <v>262</v>
      </c>
      <c r="B59" s="9" t="str">
        <f t="shared" si="1"/>
        <v>SPS21XXX</v>
      </c>
      <c r="C59" s="9" t="s">
        <v>43</v>
      </c>
      <c r="D59" s="10" t="s">
        <v>5</v>
      </c>
      <c r="E59" s="9">
        <v>409</v>
      </c>
      <c r="F59" s="8">
        <v>100</v>
      </c>
      <c r="G59" s="11">
        <v>907.49199999999985</v>
      </c>
      <c r="H59" s="12">
        <f t="shared" si="2"/>
        <v>450.69267828256346</v>
      </c>
      <c r="I59" s="13">
        <f t="shared" si="4"/>
        <v>9</v>
      </c>
    </row>
    <row r="60" spans="1:9" ht="14.5" customHeight="1" x14ac:dyDescent="0.35">
      <c r="A60" s="9" t="s">
        <v>263</v>
      </c>
      <c r="B60" s="9" t="str">
        <f t="shared" si="1"/>
        <v>SPS21XXX</v>
      </c>
      <c r="C60" s="9" t="s">
        <v>38</v>
      </c>
      <c r="D60" s="10" t="s">
        <v>5</v>
      </c>
      <c r="E60" s="9">
        <v>0</v>
      </c>
      <c r="F60" s="8">
        <v>0</v>
      </c>
      <c r="G60" s="11">
        <v>33.736666666666665</v>
      </c>
      <c r="H60" s="12">
        <f t="shared" si="2"/>
        <v>0</v>
      </c>
      <c r="I60" s="13">
        <f t="shared" si="4"/>
        <v>1</v>
      </c>
    </row>
    <row r="61" spans="1:9" ht="14.5" customHeight="1" x14ac:dyDescent="0.35">
      <c r="A61" s="9" t="s">
        <v>264</v>
      </c>
      <c r="B61" s="9" t="str">
        <f t="shared" si="1"/>
        <v>SPS21XXX</v>
      </c>
      <c r="C61" s="9" t="s">
        <v>51</v>
      </c>
      <c r="D61" s="10" t="s">
        <v>5</v>
      </c>
      <c r="E61" s="9">
        <v>52</v>
      </c>
      <c r="F61" s="8">
        <v>19</v>
      </c>
      <c r="G61" s="11">
        <v>30.234333333333336</v>
      </c>
      <c r="H61" s="12">
        <f t="shared" si="2"/>
        <v>326.78081210103306</v>
      </c>
      <c r="I61" s="13">
        <f t="shared" si="4"/>
        <v>8</v>
      </c>
    </row>
    <row r="62" spans="1:9" ht="14.5" customHeight="1" x14ac:dyDescent="0.35">
      <c r="A62" s="9" t="s">
        <v>265</v>
      </c>
      <c r="B62" s="9" t="str">
        <f t="shared" si="1"/>
        <v>SPS21XXX</v>
      </c>
      <c r="C62" s="9" t="s">
        <v>44</v>
      </c>
      <c r="D62" s="10" t="s">
        <v>5</v>
      </c>
      <c r="E62" s="9">
        <v>17</v>
      </c>
      <c r="F62" s="8">
        <v>100</v>
      </c>
      <c r="G62" s="11">
        <v>88.5</v>
      </c>
      <c r="H62" s="12">
        <f t="shared" si="2"/>
        <v>192.09039548022599</v>
      </c>
      <c r="I62" s="13">
        <f t="shared" si="4"/>
        <v>6</v>
      </c>
    </row>
    <row r="63" spans="1:9" ht="14.5" customHeight="1" x14ac:dyDescent="0.35">
      <c r="A63" s="9" t="s">
        <v>266</v>
      </c>
      <c r="B63" s="9" t="str">
        <f t="shared" si="1"/>
        <v>SPS21XXX</v>
      </c>
      <c r="C63" s="9" t="s">
        <v>45</v>
      </c>
      <c r="D63" s="10" t="s">
        <v>5</v>
      </c>
      <c r="E63" s="9">
        <v>11</v>
      </c>
      <c r="F63" s="8">
        <v>49</v>
      </c>
      <c r="G63" s="11">
        <v>98.93</v>
      </c>
      <c r="H63" s="12">
        <f t="shared" si="2"/>
        <v>54.482967754978262</v>
      </c>
      <c r="I63" s="13">
        <f t="shared" si="4"/>
        <v>4</v>
      </c>
    </row>
    <row r="64" spans="1:9" ht="14.5" customHeight="1" x14ac:dyDescent="0.35">
      <c r="A64" s="9" t="s">
        <v>267</v>
      </c>
      <c r="B64" s="9" t="str">
        <f t="shared" si="1"/>
        <v>SPS21XXX</v>
      </c>
      <c r="C64" s="9" t="s">
        <v>46</v>
      </c>
      <c r="D64" s="10" t="s">
        <v>5</v>
      </c>
      <c r="E64" s="9">
        <v>33</v>
      </c>
      <c r="F64" s="8">
        <v>100</v>
      </c>
      <c r="G64" s="11">
        <v>246.89466666666667</v>
      </c>
      <c r="H64" s="12">
        <f t="shared" si="2"/>
        <v>133.66023837425945</v>
      </c>
      <c r="I64" s="13">
        <f t="shared" si="4"/>
        <v>6</v>
      </c>
    </row>
    <row r="65" spans="1:9" ht="14.5" customHeight="1" x14ac:dyDescent="0.35">
      <c r="A65" s="9" t="s">
        <v>268</v>
      </c>
      <c r="B65" s="9" t="str">
        <f t="shared" si="1"/>
        <v>SPS21XXX</v>
      </c>
      <c r="C65" s="9" t="s">
        <v>40</v>
      </c>
      <c r="D65" s="10" t="s">
        <v>5</v>
      </c>
      <c r="E65" s="9">
        <v>11</v>
      </c>
      <c r="F65" s="8">
        <v>100</v>
      </c>
      <c r="G65" s="11">
        <v>58.901333333333334</v>
      </c>
      <c r="H65" s="12">
        <f t="shared" si="2"/>
        <v>186.75298804780877</v>
      </c>
      <c r="I65" s="13">
        <f t="shared" si="4"/>
        <v>6</v>
      </c>
    </row>
    <row r="66" spans="1:9" ht="14.5" customHeight="1" x14ac:dyDescent="0.35">
      <c r="A66" s="9" t="s">
        <v>269</v>
      </c>
      <c r="B66" s="9" t="str">
        <f t="shared" si="1"/>
        <v>SPS21XXX</v>
      </c>
      <c r="C66" s="9" t="s">
        <v>74</v>
      </c>
      <c r="D66" s="10" t="s">
        <v>5</v>
      </c>
      <c r="E66" s="9">
        <v>3</v>
      </c>
      <c r="F66" s="8">
        <v>100</v>
      </c>
      <c r="G66" s="11">
        <v>97.668666666666695</v>
      </c>
      <c r="H66" s="12">
        <f t="shared" si="2"/>
        <v>30.716094550964819</v>
      </c>
      <c r="I66" s="13">
        <f t="shared" ref="I66:I81" si="5">IF($H66&lt;$L$4,$M$4,IF($H66&lt;$L$5,$M$5,IF($H66&lt;$L$6,$M$6,IF($H66&lt;$L$7,$M$7,IF($H66&lt;$L$8,$M$8,IF($H66&lt;$L$9,$M$9,IF($H66&lt;$L$10,$M$10,IF($H66&lt;$L$11,$M$11,IF($H66&lt;$L$12,$M$12,$M$13)))))))))</f>
        <v>3</v>
      </c>
    </row>
    <row r="67" spans="1:9" ht="14.5" customHeight="1" x14ac:dyDescent="0.35">
      <c r="A67" s="9" t="s">
        <v>270</v>
      </c>
      <c r="B67" s="9" t="str">
        <f t="shared" ref="B67:B81" si="6">REPLACE(A67,6,3,"XXX")</f>
        <v>SPS21XXX</v>
      </c>
      <c r="C67" s="9" t="s">
        <v>47</v>
      </c>
      <c r="D67" s="10" t="s">
        <v>5</v>
      </c>
      <c r="E67" s="9">
        <v>9</v>
      </c>
      <c r="F67" s="8">
        <v>100</v>
      </c>
      <c r="G67" s="11">
        <v>75.976666666666674</v>
      </c>
      <c r="H67" s="12">
        <f t="shared" ref="H67:H81" si="7">IF(E67&gt;0,(E67*F67/100)/(G67/1000),0)</f>
        <v>118.45742113806868</v>
      </c>
      <c r="I67" s="13">
        <f t="shared" si="5"/>
        <v>6</v>
      </c>
    </row>
    <row r="68" spans="1:9" ht="14.5" customHeight="1" x14ac:dyDescent="0.35">
      <c r="A68" s="9" t="s">
        <v>271</v>
      </c>
      <c r="B68" s="9" t="str">
        <f t="shared" si="6"/>
        <v>SPS21XXX</v>
      </c>
      <c r="C68" s="9" t="s">
        <v>28</v>
      </c>
      <c r="D68" s="10" t="s">
        <v>5</v>
      </c>
      <c r="E68" s="9">
        <v>14</v>
      </c>
      <c r="F68" s="8">
        <v>100</v>
      </c>
      <c r="G68" s="11">
        <v>102.55333333333333</v>
      </c>
      <c r="H68" s="12">
        <f t="shared" si="7"/>
        <v>136.51433400507054</v>
      </c>
      <c r="I68" s="13">
        <f t="shared" si="5"/>
        <v>6</v>
      </c>
    </row>
    <row r="69" spans="1:9" ht="14.5" customHeight="1" x14ac:dyDescent="0.35">
      <c r="A69" s="9" t="s">
        <v>272</v>
      </c>
      <c r="B69" s="9" t="str">
        <f t="shared" si="6"/>
        <v>SPS21XXX</v>
      </c>
      <c r="C69" s="9" t="s">
        <v>48</v>
      </c>
      <c r="D69" s="10" t="s">
        <v>5</v>
      </c>
      <c r="E69" s="9">
        <v>41</v>
      </c>
      <c r="F69" s="8">
        <v>80</v>
      </c>
      <c r="G69" s="11">
        <v>328.46300000000002</v>
      </c>
      <c r="H69" s="12">
        <f t="shared" si="7"/>
        <v>99.859040439866888</v>
      </c>
      <c r="I69" s="13">
        <f t="shared" si="5"/>
        <v>5</v>
      </c>
    </row>
    <row r="70" spans="1:9" ht="14.5" customHeight="1" x14ac:dyDescent="0.35">
      <c r="A70" s="9" t="s">
        <v>273</v>
      </c>
      <c r="B70" s="9" t="str">
        <f t="shared" si="6"/>
        <v>SPS21XXX</v>
      </c>
      <c r="C70" s="9" t="s">
        <v>49</v>
      </c>
      <c r="D70" s="10" t="s">
        <v>5</v>
      </c>
      <c r="E70" s="9">
        <v>1</v>
      </c>
      <c r="F70" s="8">
        <v>100</v>
      </c>
      <c r="G70" s="11">
        <v>123.38433333333334</v>
      </c>
      <c r="H70" s="12">
        <f t="shared" si="7"/>
        <v>8.104756681696486</v>
      </c>
      <c r="I70" s="13">
        <f t="shared" si="5"/>
        <v>2</v>
      </c>
    </row>
    <row r="71" spans="1:9" ht="14.5" customHeight="1" x14ac:dyDescent="0.35">
      <c r="A71" s="9" t="s">
        <v>274</v>
      </c>
      <c r="B71" s="9" t="str">
        <f t="shared" si="6"/>
        <v>SPS21XXX</v>
      </c>
      <c r="C71" s="9" t="s">
        <v>53</v>
      </c>
      <c r="D71" s="10" t="s">
        <v>5</v>
      </c>
      <c r="E71" s="9">
        <v>4</v>
      </c>
      <c r="F71" s="8">
        <v>100</v>
      </c>
      <c r="G71" s="11">
        <v>114.29433333333333</v>
      </c>
      <c r="H71" s="12">
        <f t="shared" si="7"/>
        <v>34.997360615720233</v>
      </c>
      <c r="I71" s="13">
        <f t="shared" si="5"/>
        <v>3</v>
      </c>
    </row>
    <row r="72" spans="1:9" ht="14.5" customHeight="1" x14ac:dyDescent="0.35">
      <c r="A72" s="9" t="s">
        <v>275</v>
      </c>
      <c r="B72" s="9" t="str">
        <f t="shared" si="6"/>
        <v>SPS21XXX</v>
      </c>
      <c r="C72" s="9" t="s">
        <v>82</v>
      </c>
      <c r="D72" s="10" t="s">
        <v>5</v>
      </c>
      <c r="E72" s="9">
        <v>0</v>
      </c>
      <c r="F72" s="8">
        <v>0</v>
      </c>
      <c r="G72" s="11">
        <v>102.06200000000001</v>
      </c>
      <c r="H72" s="12">
        <f t="shared" si="7"/>
        <v>0</v>
      </c>
      <c r="I72" s="13">
        <f t="shared" si="5"/>
        <v>1</v>
      </c>
    </row>
    <row r="73" spans="1:9" ht="14.5" customHeight="1" x14ac:dyDescent="0.35">
      <c r="A73" s="9" t="s">
        <v>276</v>
      </c>
      <c r="B73" s="9" t="str">
        <f t="shared" si="6"/>
        <v>SPS21XXX</v>
      </c>
      <c r="C73" s="9" t="s">
        <v>54</v>
      </c>
      <c r="D73" s="10" t="s">
        <v>5</v>
      </c>
      <c r="E73" s="9">
        <v>0</v>
      </c>
      <c r="F73" s="8">
        <v>0</v>
      </c>
      <c r="G73" s="11">
        <v>127.68433333333333</v>
      </c>
      <c r="H73" s="12">
        <f t="shared" si="7"/>
        <v>0</v>
      </c>
      <c r="I73" s="13">
        <f t="shared" si="5"/>
        <v>1</v>
      </c>
    </row>
    <row r="74" spans="1:9" ht="14.5" customHeight="1" x14ac:dyDescent="0.35">
      <c r="A74" s="9" t="s">
        <v>277</v>
      </c>
      <c r="B74" s="9" t="str">
        <f t="shared" si="6"/>
        <v>SPS21XXX</v>
      </c>
      <c r="C74" s="9" t="s">
        <v>83</v>
      </c>
      <c r="D74" s="10" t="s">
        <v>5</v>
      </c>
      <c r="E74" s="9">
        <v>4</v>
      </c>
      <c r="F74" s="8">
        <v>27</v>
      </c>
      <c r="G74" s="11">
        <v>118.36449999999999</v>
      </c>
      <c r="H74" s="12">
        <f t="shared" si="7"/>
        <v>9.1243573875613055</v>
      </c>
      <c r="I74" s="13">
        <f t="shared" si="5"/>
        <v>2</v>
      </c>
    </row>
    <row r="75" spans="1:9" ht="14.5" customHeight="1" x14ac:dyDescent="0.35">
      <c r="A75" s="9" t="s">
        <v>278</v>
      </c>
      <c r="B75" s="9" t="str">
        <f t="shared" si="6"/>
        <v>SPS21XXX</v>
      </c>
      <c r="C75" s="9" t="s">
        <v>52</v>
      </c>
      <c r="D75" s="10" t="s">
        <v>5</v>
      </c>
      <c r="E75" s="9">
        <v>71</v>
      </c>
      <c r="F75" s="8">
        <v>100</v>
      </c>
      <c r="G75" s="11">
        <v>4.2166666666666668</v>
      </c>
      <c r="H75" s="12">
        <f t="shared" si="7"/>
        <v>16837.94466403162</v>
      </c>
      <c r="I75" s="13">
        <f t="shared" si="5"/>
        <v>10</v>
      </c>
    </row>
    <row r="76" spans="1:9" ht="14.5" customHeight="1" x14ac:dyDescent="0.35">
      <c r="A76" s="9" t="s">
        <v>279</v>
      </c>
      <c r="B76" s="9" t="str">
        <f t="shared" si="6"/>
        <v>SPS21XXX</v>
      </c>
      <c r="C76" s="9" t="s">
        <v>55</v>
      </c>
      <c r="D76" s="10" t="s">
        <v>5</v>
      </c>
      <c r="E76" s="9">
        <v>2</v>
      </c>
      <c r="F76" s="8">
        <v>100</v>
      </c>
      <c r="G76" s="11">
        <v>132.51599999999999</v>
      </c>
      <c r="H76" s="12">
        <f t="shared" si="7"/>
        <v>15.092517130006943</v>
      </c>
      <c r="I76" s="13">
        <f t="shared" si="5"/>
        <v>2</v>
      </c>
    </row>
    <row r="77" spans="1:9" ht="14.5" customHeight="1" x14ac:dyDescent="0.35">
      <c r="A77" s="9" t="s">
        <v>280</v>
      </c>
      <c r="B77" s="9" t="str">
        <f t="shared" si="6"/>
        <v>SPS21XXX</v>
      </c>
      <c r="C77" s="9" t="s">
        <v>56</v>
      </c>
      <c r="D77" s="10" t="s">
        <v>5</v>
      </c>
      <c r="E77" s="9">
        <v>13</v>
      </c>
      <c r="F77" s="8">
        <v>100</v>
      </c>
      <c r="G77" s="11">
        <v>288.72333333333336</v>
      </c>
      <c r="H77" s="12">
        <f t="shared" si="7"/>
        <v>45.025803248784882</v>
      </c>
      <c r="I77" s="13">
        <f t="shared" si="5"/>
        <v>4</v>
      </c>
    </row>
    <row r="78" spans="1:9" ht="14.5" customHeight="1" x14ac:dyDescent="0.35">
      <c r="A78" s="9" t="s">
        <v>281</v>
      </c>
      <c r="B78" s="9" t="str">
        <f t="shared" si="6"/>
        <v>SPS21XXX</v>
      </c>
      <c r="C78" s="9" t="s">
        <v>59</v>
      </c>
      <c r="D78" s="10" t="s">
        <v>5</v>
      </c>
      <c r="E78" s="9">
        <v>0</v>
      </c>
      <c r="F78" s="8">
        <v>0</v>
      </c>
      <c r="G78" s="11">
        <v>192.95400000000004</v>
      </c>
      <c r="H78" s="12">
        <f t="shared" si="7"/>
        <v>0</v>
      </c>
      <c r="I78" s="13">
        <f t="shared" si="5"/>
        <v>1</v>
      </c>
    </row>
    <row r="79" spans="1:9" ht="14.5" customHeight="1" x14ac:dyDescent="0.35">
      <c r="A79" s="9" t="s">
        <v>282</v>
      </c>
      <c r="B79" s="9" t="str">
        <f t="shared" si="6"/>
        <v>SPS21XXX</v>
      </c>
      <c r="C79" s="9" t="s">
        <v>57</v>
      </c>
      <c r="D79" s="10" t="s">
        <v>5</v>
      </c>
      <c r="E79" s="9">
        <v>0</v>
      </c>
      <c r="F79" s="8">
        <v>0</v>
      </c>
      <c r="G79" s="11">
        <v>21.608499999999999</v>
      </c>
      <c r="H79" s="12">
        <f t="shared" si="7"/>
        <v>0</v>
      </c>
      <c r="I79" s="13">
        <f t="shared" si="5"/>
        <v>1</v>
      </c>
    </row>
    <row r="80" spans="1:9" ht="14.5" customHeight="1" x14ac:dyDescent="0.35">
      <c r="A80" s="9" t="s">
        <v>283</v>
      </c>
      <c r="B80" s="9" t="str">
        <f t="shared" si="6"/>
        <v>SPS21XXX</v>
      </c>
      <c r="C80" s="9" t="s">
        <v>58</v>
      </c>
      <c r="D80" s="10" t="s">
        <v>5</v>
      </c>
      <c r="E80" s="9">
        <v>50</v>
      </c>
      <c r="F80" s="8">
        <v>0</v>
      </c>
      <c r="G80" s="11">
        <v>3.0309999999999997</v>
      </c>
      <c r="H80" s="12">
        <f t="shared" si="7"/>
        <v>0</v>
      </c>
      <c r="I80" s="13">
        <f t="shared" si="5"/>
        <v>1</v>
      </c>
    </row>
    <row r="81" spans="1:9" ht="14.5" customHeight="1" x14ac:dyDescent="0.35">
      <c r="A81" s="9" t="s">
        <v>284</v>
      </c>
      <c r="B81" s="9" t="str">
        <f t="shared" si="6"/>
        <v>SPS21XXX</v>
      </c>
      <c r="C81" s="9" t="s">
        <v>60</v>
      </c>
      <c r="D81" s="10" t="s">
        <v>5</v>
      </c>
      <c r="E81" s="9">
        <v>0</v>
      </c>
      <c r="F81" s="8">
        <v>50</v>
      </c>
      <c r="G81" s="11">
        <v>166.64</v>
      </c>
      <c r="H81" s="12">
        <f t="shared" si="7"/>
        <v>0</v>
      </c>
      <c r="I81" s="13">
        <f t="shared" si="5"/>
        <v>1</v>
      </c>
    </row>
    <row r="97" spans="5:5" ht="14.5" customHeight="1" x14ac:dyDescent="0.35">
      <c r="E97" s="8"/>
    </row>
    <row r="98" spans="5:5" ht="14.5" customHeight="1" x14ac:dyDescent="0.35">
      <c r="E98" s="8"/>
    </row>
    <row r="99" spans="5:5" ht="14.5" customHeight="1" x14ac:dyDescent="0.35">
      <c r="E99" s="8"/>
    </row>
    <row r="100" spans="5:5" ht="14.5" customHeight="1" x14ac:dyDescent="0.35">
      <c r="E100" s="8"/>
    </row>
    <row r="101" spans="5:5" ht="14.5" customHeight="1" x14ac:dyDescent="0.35">
      <c r="E101" s="8"/>
    </row>
    <row r="102" spans="5:5" ht="14.5" customHeight="1" x14ac:dyDescent="0.35">
      <c r="E102" s="8"/>
    </row>
    <row r="103" spans="5:5" ht="14.5" customHeight="1" x14ac:dyDescent="0.35">
      <c r="E103" s="8"/>
    </row>
    <row r="104" spans="5:5" ht="14.5" customHeight="1" x14ac:dyDescent="0.35">
      <c r="E104" s="8"/>
    </row>
    <row r="105" spans="5:5" ht="14.5" customHeight="1" x14ac:dyDescent="0.35">
      <c r="E105" s="8"/>
    </row>
    <row r="106" spans="5:5" ht="14.5" customHeight="1" x14ac:dyDescent="0.35">
      <c r="E106" s="8"/>
    </row>
    <row r="107" spans="5:5" ht="14.5" customHeight="1" x14ac:dyDescent="0.35">
      <c r="E107" s="8"/>
    </row>
    <row r="108" spans="5:5" ht="14.5" customHeight="1" x14ac:dyDescent="0.35">
      <c r="E108" s="8"/>
    </row>
    <row r="109" spans="5:5" ht="14.5" customHeight="1" x14ac:dyDescent="0.35">
      <c r="E109" s="8"/>
    </row>
    <row r="110" spans="5:5" ht="14.5" customHeight="1" x14ac:dyDescent="0.35">
      <c r="E110" s="8"/>
    </row>
    <row r="111" spans="5:5" ht="14.5" customHeight="1" x14ac:dyDescent="0.35">
      <c r="E111" s="8"/>
    </row>
    <row r="112" spans="5:5" ht="14.5" customHeight="1" x14ac:dyDescent="0.35">
      <c r="E112" s="8"/>
    </row>
    <row r="113" spans="5:5" ht="14.5" customHeight="1" x14ac:dyDescent="0.35">
      <c r="E113" s="8"/>
    </row>
    <row r="114" spans="5:5" ht="14.5" customHeight="1" x14ac:dyDescent="0.35">
      <c r="E114" s="8"/>
    </row>
    <row r="115" spans="5:5" ht="14.5" customHeight="1" x14ac:dyDescent="0.35">
      <c r="E115" s="8"/>
    </row>
    <row r="116" spans="5:5" ht="14.5" customHeight="1" x14ac:dyDescent="0.35">
      <c r="E116" s="8"/>
    </row>
    <row r="117" spans="5:5" ht="14.5" customHeight="1" x14ac:dyDescent="0.35">
      <c r="E117" s="8"/>
    </row>
    <row r="118" spans="5:5" ht="14.5" customHeight="1" x14ac:dyDescent="0.35">
      <c r="E118" s="8"/>
    </row>
    <row r="119" spans="5:5" ht="14.5" customHeight="1" x14ac:dyDescent="0.35">
      <c r="E119" s="8"/>
    </row>
    <row r="120" spans="5:5" ht="14.5" customHeight="1" x14ac:dyDescent="0.35">
      <c r="E120" s="8"/>
    </row>
    <row r="121" spans="5:5" ht="14.5" customHeight="1" x14ac:dyDescent="0.35">
      <c r="E121" s="8"/>
    </row>
    <row r="122" spans="5:5" ht="14.5" customHeight="1" x14ac:dyDescent="0.35">
      <c r="E122" s="8"/>
    </row>
    <row r="123" spans="5:5" ht="14.5" customHeight="1" x14ac:dyDescent="0.35">
      <c r="E123" s="8"/>
    </row>
    <row r="124" spans="5:5" ht="14.5" customHeight="1" x14ac:dyDescent="0.35">
      <c r="E124" s="8"/>
    </row>
    <row r="125" spans="5:5" ht="14.5" customHeight="1" x14ac:dyDescent="0.35">
      <c r="E125" s="8"/>
    </row>
    <row r="126" spans="5:5" ht="14.5" customHeight="1" x14ac:dyDescent="0.35">
      <c r="E126" s="8"/>
    </row>
    <row r="127" spans="5:5" ht="14.5" customHeight="1" x14ac:dyDescent="0.35">
      <c r="E127" s="8"/>
    </row>
    <row r="128" spans="5:5" ht="14.5" customHeight="1" x14ac:dyDescent="0.35">
      <c r="E128" s="8"/>
    </row>
    <row r="129" spans="5:5" ht="14.5" customHeight="1" x14ac:dyDescent="0.35">
      <c r="E129" s="8"/>
    </row>
    <row r="130" spans="5:5" ht="14.5" customHeight="1" x14ac:dyDescent="0.35">
      <c r="E130" s="8"/>
    </row>
    <row r="131" spans="5:5" ht="14.5" customHeight="1" x14ac:dyDescent="0.35">
      <c r="E131" s="8"/>
    </row>
    <row r="132" spans="5:5" ht="14.5" customHeight="1" x14ac:dyDescent="0.35">
      <c r="E132" s="8"/>
    </row>
    <row r="133" spans="5:5" ht="14.5" customHeight="1" x14ac:dyDescent="0.35">
      <c r="E133" s="8"/>
    </row>
    <row r="134" spans="5:5" ht="14.5" customHeight="1" x14ac:dyDescent="0.35">
      <c r="E134" s="8"/>
    </row>
    <row r="135" spans="5:5" ht="14.5" customHeight="1" x14ac:dyDescent="0.35">
      <c r="E135" s="8"/>
    </row>
    <row r="136" spans="5:5" ht="14.5" customHeight="1" x14ac:dyDescent="0.35">
      <c r="E136" s="8"/>
    </row>
    <row r="137" spans="5:5" ht="14.5" customHeight="1" x14ac:dyDescent="0.35">
      <c r="E137" s="8"/>
    </row>
    <row r="138" spans="5:5" ht="14.5" customHeight="1" x14ac:dyDescent="0.35">
      <c r="E138" s="8"/>
    </row>
    <row r="139" spans="5:5" ht="14.5" customHeight="1" x14ac:dyDescent="0.35">
      <c r="E139" s="8"/>
    </row>
    <row r="140" spans="5:5" ht="14.5" customHeight="1" x14ac:dyDescent="0.35">
      <c r="E140" s="8"/>
    </row>
    <row r="141" spans="5:5" ht="14.5" customHeight="1" x14ac:dyDescent="0.35">
      <c r="E141" s="8"/>
    </row>
    <row r="142" spans="5:5" ht="14.5" customHeight="1" x14ac:dyDescent="0.35">
      <c r="E142" s="8"/>
    </row>
    <row r="143" spans="5:5" ht="14.5" customHeight="1" x14ac:dyDescent="0.35">
      <c r="E143" s="8"/>
    </row>
    <row r="144" spans="5:5" ht="14.5" customHeight="1" x14ac:dyDescent="0.35">
      <c r="E144" s="8"/>
    </row>
    <row r="145" spans="5:5" ht="14.5" customHeight="1" x14ac:dyDescent="0.35">
      <c r="E145" s="8"/>
    </row>
    <row r="146" spans="5:5" ht="14.5" customHeight="1" x14ac:dyDescent="0.35">
      <c r="E146" s="8"/>
    </row>
    <row r="147" spans="5:5" ht="14.5" customHeight="1" x14ac:dyDescent="0.35">
      <c r="E147" s="8"/>
    </row>
    <row r="148" spans="5:5" ht="14.5" customHeight="1" x14ac:dyDescent="0.35">
      <c r="E148" s="8"/>
    </row>
    <row r="149" spans="5:5" ht="14.5" customHeight="1" x14ac:dyDescent="0.35">
      <c r="E149" s="8"/>
    </row>
    <row r="150" spans="5:5" ht="14.5" customHeight="1" x14ac:dyDescent="0.35">
      <c r="E150" s="8"/>
    </row>
    <row r="151" spans="5:5" ht="14.5" customHeight="1" x14ac:dyDescent="0.35">
      <c r="E151" s="8"/>
    </row>
    <row r="152" spans="5:5" ht="14.5" customHeight="1" x14ac:dyDescent="0.35">
      <c r="E152" s="8"/>
    </row>
    <row r="153" spans="5:5" ht="14.5" customHeight="1" x14ac:dyDescent="0.35">
      <c r="E153" s="8"/>
    </row>
    <row r="154" spans="5:5" ht="14.5" customHeight="1" x14ac:dyDescent="0.35">
      <c r="E154" s="8"/>
    </row>
    <row r="155" spans="5:5" ht="14.5" customHeight="1" x14ac:dyDescent="0.35">
      <c r="E155" s="8"/>
    </row>
    <row r="156" spans="5:5" ht="14.5" customHeight="1" x14ac:dyDescent="0.35">
      <c r="E156" s="8"/>
    </row>
    <row r="157" spans="5:5" ht="14.5" customHeight="1" x14ac:dyDescent="0.35">
      <c r="E157" s="8"/>
    </row>
    <row r="158" spans="5:5" ht="14.5" customHeight="1" x14ac:dyDescent="0.35">
      <c r="E158" s="8"/>
    </row>
    <row r="159" spans="5:5" ht="14.5" customHeight="1" x14ac:dyDescent="0.35">
      <c r="E159" s="8"/>
    </row>
    <row r="160" spans="5:5" ht="14.5" customHeight="1" x14ac:dyDescent="0.35">
      <c r="E160" s="8"/>
    </row>
    <row r="161" spans="5:5" ht="14.5" customHeight="1" x14ac:dyDescent="0.35">
      <c r="E161" s="8"/>
    </row>
    <row r="162" spans="5:5" ht="14.5" customHeight="1" x14ac:dyDescent="0.35">
      <c r="E162" s="8"/>
    </row>
    <row r="163" spans="5:5" ht="14.5" customHeight="1" x14ac:dyDescent="0.35">
      <c r="E163" s="8"/>
    </row>
    <row r="164" spans="5:5" ht="14.5" customHeight="1" x14ac:dyDescent="0.35">
      <c r="E164" s="8"/>
    </row>
    <row r="165" spans="5:5" ht="14.5" customHeight="1" x14ac:dyDescent="0.35">
      <c r="E165" s="8"/>
    </row>
    <row r="166" spans="5:5" ht="14.5" customHeight="1" x14ac:dyDescent="0.35">
      <c r="E166" s="8"/>
    </row>
    <row r="167" spans="5:5" ht="14.5" customHeight="1" x14ac:dyDescent="0.35">
      <c r="E167" s="8"/>
    </row>
    <row r="168" spans="5:5" ht="14.5" customHeight="1" x14ac:dyDescent="0.35">
      <c r="E168" s="8"/>
    </row>
    <row r="169" spans="5:5" ht="14.5" customHeight="1" x14ac:dyDescent="0.35">
      <c r="E169" s="8"/>
    </row>
    <row r="170" spans="5:5" ht="14.5" customHeight="1" x14ac:dyDescent="0.35">
      <c r="E170" s="8"/>
    </row>
    <row r="171" spans="5:5" ht="14.5" customHeight="1" x14ac:dyDescent="0.35">
      <c r="E171" s="8"/>
    </row>
    <row r="172" spans="5:5" ht="14.5" customHeight="1" x14ac:dyDescent="0.35">
      <c r="E172" s="8"/>
    </row>
    <row r="173" spans="5:5" ht="14.5" customHeight="1" x14ac:dyDescent="0.35">
      <c r="E173" s="8"/>
    </row>
    <row r="174" spans="5:5" ht="14.5" customHeight="1" x14ac:dyDescent="0.35">
      <c r="E174" s="8"/>
    </row>
    <row r="175" spans="5:5" ht="14.5" customHeight="1" x14ac:dyDescent="0.35">
      <c r="E175" s="8"/>
    </row>
    <row r="176" spans="5:5" ht="14.5" customHeight="1" x14ac:dyDescent="0.35">
      <c r="E176" s="8"/>
    </row>
    <row r="177" spans="5:5" ht="14.5" customHeight="1" x14ac:dyDescent="0.35">
      <c r="E177" s="8"/>
    </row>
    <row r="178" spans="5:5" ht="14.5" customHeight="1" x14ac:dyDescent="0.35">
      <c r="E178" s="8"/>
    </row>
    <row r="179" spans="5:5" ht="14.5" customHeight="1" x14ac:dyDescent="0.35">
      <c r="E179" s="8"/>
    </row>
    <row r="180" spans="5:5" ht="14.5" customHeight="1" x14ac:dyDescent="0.35">
      <c r="E180" s="8"/>
    </row>
    <row r="181" spans="5:5" ht="14.5" customHeight="1" x14ac:dyDescent="0.35">
      <c r="E181" s="8"/>
    </row>
    <row r="182" spans="5:5" ht="14.5" customHeight="1" x14ac:dyDescent="0.35">
      <c r="E182" s="8"/>
    </row>
    <row r="183" spans="5:5" ht="14.5" customHeight="1" x14ac:dyDescent="0.35">
      <c r="E183" s="8"/>
    </row>
    <row r="184" spans="5:5" ht="14.5" customHeight="1" x14ac:dyDescent="0.35">
      <c r="E184" s="8"/>
    </row>
    <row r="185" spans="5:5" ht="14.5" customHeight="1" x14ac:dyDescent="0.35">
      <c r="E185" s="8"/>
    </row>
    <row r="186" spans="5:5" ht="14.5" customHeight="1" x14ac:dyDescent="0.35">
      <c r="E186" s="8"/>
    </row>
    <row r="187" spans="5:5" ht="14.5" customHeight="1" x14ac:dyDescent="0.35">
      <c r="E187" s="8"/>
    </row>
    <row r="188" spans="5:5" ht="14.5" customHeight="1" x14ac:dyDescent="0.35">
      <c r="E188" s="8"/>
    </row>
    <row r="189" spans="5:5" ht="14.5" customHeight="1" x14ac:dyDescent="0.35">
      <c r="E189" s="8"/>
    </row>
    <row r="190" spans="5:5" ht="14.5" customHeight="1" x14ac:dyDescent="0.35">
      <c r="E190" s="8"/>
    </row>
    <row r="191" spans="5:5" ht="14.5" customHeight="1" x14ac:dyDescent="0.35">
      <c r="E191" s="8"/>
    </row>
    <row r="192" spans="5:5" ht="14.5" customHeight="1" x14ac:dyDescent="0.35">
      <c r="E192" s="8"/>
    </row>
    <row r="193" spans="5:5" ht="14.5" customHeight="1" x14ac:dyDescent="0.35">
      <c r="E193" s="8"/>
    </row>
    <row r="194" spans="5:5" ht="14.5" customHeight="1" x14ac:dyDescent="0.35">
      <c r="E194" s="8"/>
    </row>
    <row r="195" spans="5:5" ht="14.5" customHeight="1" x14ac:dyDescent="0.35">
      <c r="E195" s="8"/>
    </row>
    <row r="196" spans="5:5" ht="14.5" customHeight="1" x14ac:dyDescent="0.35">
      <c r="E196" s="8"/>
    </row>
    <row r="197" spans="5:5" ht="14.5" customHeight="1" x14ac:dyDescent="0.35">
      <c r="E197" s="8"/>
    </row>
    <row r="198" spans="5:5" ht="14.5" customHeight="1" x14ac:dyDescent="0.35">
      <c r="E198" s="8"/>
    </row>
    <row r="199" spans="5:5" ht="14.5" customHeight="1" x14ac:dyDescent="0.35">
      <c r="E199" s="8"/>
    </row>
    <row r="200" spans="5:5" ht="14.5" customHeight="1" x14ac:dyDescent="0.35">
      <c r="E200" s="8"/>
    </row>
    <row r="201" spans="5:5" ht="14.5" customHeight="1" x14ac:dyDescent="0.35">
      <c r="E201" s="8"/>
    </row>
    <row r="202" spans="5:5" ht="14.5" customHeight="1" x14ac:dyDescent="0.35">
      <c r="E202" s="8"/>
    </row>
    <row r="203" spans="5:5" ht="14.5" customHeight="1" x14ac:dyDescent="0.35">
      <c r="E203" s="8"/>
    </row>
    <row r="204" spans="5:5" ht="14.5" customHeight="1" x14ac:dyDescent="0.35">
      <c r="E204" s="8"/>
    </row>
    <row r="205" spans="5:5" ht="14.5" customHeight="1" x14ac:dyDescent="0.35">
      <c r="E205" s="8"/>
    </row>
    <row r="206" spans="5:5" ht="14.5" customHeight="1" x14ac:dyDescent="0.35">
      <c r="E206" s="8"/>
    </row>
    <row r="207" spans="5:5" ht="14.5" customHeight="1" x14ac:dyDescent="0.35">
      <c r="E207" s="8"/>
    </row>
    <row r="208" spans="5:5" ht="14.5" customHeight="1" x14ac:dyDescent="0.35">
      <c r="E208" s="8"/>
    </row>
    <row r="209" spans="5:5" ht="14.5" customHeight="1" x14ac:dyDescent="0.35">
      <c r="E209" s="8"/>
    </row>
    <row r="210" spans="5:5" ht="14.5" customHeight="1" x14ac:dyDescent="0.35">
      <c r="E210" s="8"/>
    </row>
    <row r="211" spans="5:5" ht="14.5" customHeight="1" x14ac:dyDescent="0.35">
      <c r="E211" s="8"/>
    </row>
    <row r="212" spans="5:5" ht="14.5" customHeight="1" x14ac:dyDescent="0.35">
      <c r="E212" s="8"/>
    </row>
    <row r="213" spans="5:5" ht="14.5" customHeight="1" x14ac:dyDescent="0.35">
      <c r="E213" s="8"/>
    </row>
    <row r="214" spans="5:5" ht="14.5" customHeight="1" x14ac:dyDescent="0.35">
      <c r="E214" s="8"/>
    </row>
    <row r="215" spans="5:5" ht="14.5" customHeight="1" x14ac:dyDescent="0.35">
      <c r="E215" s="8"/>
    </row>
    <row r="216" spans="5:5" ht="14.5" customHeight="1" x14ac:dyDescent="0.35">
      <c r="E216" s="8"/>
    </row>
    <row r="217" spans="5:5" ht="14.5" customHeight="1" x14ac:dyDescent="0.35">
      <c r="E217" s="8"/>
    </row>
    <row r="218" spans="5:5" ht="14.5" customHeight="1" x14ac:dyDescent="0.35">
      <c r="E218" s="8"/>
    </row>
    <row r="219" spans="5:5" ht="14.5" customHeight="1" x14ac:dyDescent="0.35">
      <c r="E219" s="8"/>
    </row>
    <row r="220" spans="5:5" ht="14.5" customHeight="1" x14ac:dyDescent="0.35">
      <c r="E220" s="8"/>
    </row>
    <row r="221" spans="5:5" ht="14.5" customHeight="1" x14ac:dyDescent="0.35">
      <c r="E221" s="8"/>
    </row>
    <row r="222" spans="5:5" ht="14.5" customHeight="1" x14ac:dyDescent="0.35">
      <c r="E222" s="8"/>
    </row>
    <row r="223" spans="5:5" ht="14.5" customHeight="1" x14ac:dyDescent="0.35">
      <c r="E223" s="8"/>
    </row>
    <row r="224" spans="5:5" ht="14.5" customHeight="1" x14ac:dyDescent="0.35">
      <c r="E224" s="8"/>
    </row>
    <row r="225" spans="5:5" ht="14.5" customHeight="1" x14ac:dyDescent="0.35">
      <c r="E225" s="8"/>
    </row>
    <row r="226" spans="5:5" ht="14.5" customHeight="1" x14ac:dyDescent="0.35">
      <c r="E226" s="8"/>
    </row>
    <row r="227" spans="5:5" ht="14.5" customHeight="1" x14ac:dyDescent="0.35">
      <c r="E227" s="8"/>
    </row>
    <row r="228" spans="5:5" ht="14.5" customHeight="1" x14ac:dyDescent="0.35">
      <c r="E228" s="8"/>
    </row>
    <row r="229" spans="5:5" ht="14.5" customHeight="1" x14ac:dyDescent="0.35">
      <c r="E229" s="8"/>
    </row>
    <row r="230" spans="5:5" ht="14.5" customHeight="1" x14ac:dyDescent="0.35">
      <c r="E230" s="8"/>
    </row>
    <row r="231" spans="5:5" ht="14.5" customHeight="1" x14ac:dyDescent="0.35">
      <c r="E231" s="8"/>
    </row>
    <row r="232" spans="5:5" ht="14.5" customHeight="1" x14ac:dyDescent="0.35">
      <c r="E232" s="8"/>
    </row>
    <row r="233" spans="5:5" ht="14.5" customHeight="1" x14ac:dyDescent="0.35">
      <c r="E233" s="8"/>
    </row>
    <row r="234" spans="5:5" ht="14.5" customHeight="1" x14ac:dyDescent="0.35">
      <c r="E234" s="8"/>
    </row>
    <row r="235" spans="5:5" ht="14.5" customHeight="1" x14ac:dyDescent="0.35">
      <c r="E235" s="8"/>
    </row>
    <row r="236" spans="5:5" ht="14.5" customHeight="1" x14ac:dyDescent="0.35">
      <c r="E236" s="8"/>
    </row>
    <row r="237" spans="5:5" ht="14.5" customHeight="1" x14ac:dyDescent="0.35">
      <c r="E237" s="8"/>
    </row>
    <row r="238" spans="5:5" ht="14.5" customHeight="1" x14ac:dyDescent="0.35">
      <c r="E238" s="8"/>
    </row>
    <row r="239" spans="5:5" ht="14.5" customHeight="1" x14ac:dyDescent="0.35">
      <c r="E239" s="8"/>
    </row>
    <row r="240" spans="5:5" ht="14.5" customHeight="1" x14ac:dyDescent="0.35">
      <c r="E240" s="8"/>
    </row>
    <row r="241" spans="5:5" ht="14.5" customHeight="1" x14ac:dyDescent="0.35">
      <c r="E241" s="8"/>
    </row>
    <row r="242" spans="5:5" ht="14.5" customHeight="1" x14ac:dyDescent="0.35">
      <c r="E242" s="8"/>
    </row>
    <row r="243" spans="5:5" ht="14.5" customHeight="1" x14ac:dyDescent="0.35">
      <c r="E243" s="8"/>
    </row>
    <row r="244" spans="5:5" ht="14.5" customHeight="1" x14ac:dyDescent="0.35">
      <c r="E244" s="8"/>
    </row>
    <row r="245" spans="5:5" ht="14.5" customHeight="1" x14ac:dyDescent="0.35">
      <c r="E245" s="8"/>
    </row>
  </sheetData>
  <sheetProtection algorithmName="SHA-512" hashValue="Rq/b/AvNeF6257OLqwPmC+UIUSwAlziMMa3qkirZiS6diCVfBqcY9eYxFSl+MExlNMIAapXl3me6GZH9TnPeSg==" saltValue="VAWvIGmtsrAFZRhrQX7On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4"/>
  <sheetViews>
    <sheetView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15.453125" style="8" hidden="1" customWidth="1"/>
    <col min="2" max="2" width="15.453125" style="8" customWidth="1"/>
    <col min="3" max="3" width="48.453125" style="8" hidden="1" customWidth="1"/>
    <col min="4" max="4" width="3.90625" style="8" bestFit="1" customWidth="1"/>
    <col min="5" max="5" width="23.453125" style="16" customWidth="1"/>
    <col min="6" max="6" width="15.453125" style="8" customWidth="1"/>
    <col min="7" max="7" width="8.7265625" style="8"/>
    <col min="8" max="8" width="17.90625" style="8" customWidth="1"/>
    <col min="9" max="16384" width="8.7265625" style="8"/>
  </cols>
  <sheetData>
    <row r="1" spans="1:11" ht="15.5" x14ac:dyDescent="0.35">
      <c r="A1" s="1" t="s">
        <v>1</v>
      </c>
      <c r="B1" s="1" t="s">
        <v>506</v>
      </c>
      <c r="C1" s="2" t="s">
        <v>0</v>
      </c>
      <c r="D1" s="1" t="s">
        <v>2</v>
      </c>
      <c r="E1" s="3" t="s">
        <v>3</v>
      </c>
      <c r="F1" s="7" t="s">
        <v>85</v>
      </c>
    </row>
    <row r="2" spans="1:11" x14ac:dyDescent="0.35">
      <c r="A2" s="17" t="s">
        <v>290</v>
      </c>
      <c r="B2" s="17" t="str">
        <f>REPLACE(A2,6,3,"XXX")</f>
        <v>SPS21XXX</v>
      </c>
      <c r="C2" s="17" t="s">
        <v>291</v>
      </c>
      <c r="D2" s="17" t="s">
        <v>86</v>
      </c>
      <c r="E2" s="9">
        <v>37</v>
      </c>
      <c r="F2" s="13">
        <f t="shared" ref="F2:F33" si="0">IF(E2&lt;$I$4,$J$4,IF(E2&lt;$I$5,$J$5,IF(E2&lt;$I$6,$J$6,IF(E2&lt;$I$7,$J$7,IF(E2&lt;$I$8,$J$8,IF(E2&lt;$I$9,$J$9,IF(E2&lt;$I$10,$J$10,IF(E2&lt;$I$11,$J$11,IF(E2&lt;$I$12,$J$12,$J$13)))))))))</f>
        <v>7</v>
      </c>
      <c r="H2" s="13" t="s">
        <v>502</v>
      </c>
      <c r="I2" s="14"/>
      <c r="J2" s="14"/>
    </row>
    <row r="3" spans="1:11" x14ac:dyDescent="0.35">
      <c r="A3" s="17" t="s">
        <v>292</v>
      </c>
      <c r="B3" s="17" t="str">
        <f t="shared" ref="B3:B66" si="1">REPLACE(A3,6,3,"XXX")</f>
        <v>SPS21XXX</v>
      </c>
      <c r="C3" s="17" t="s">
        <v>293</v>
      </c>
      <c r="D3" s="17" t="s">
        <v>86</v>
      </c>
      <c r="E3" s="9">
        <v>120</v>
      </c>
      <c r="F3" s="13">
        <f t="shared" si="0"/>
        <v>10</v>
      </c>
      <c r="H3" s="13"/>
      <c r="I3" s="14">
        <v>0</v>
      </c>
      <c r="J3" s="14"/>
    </row>
    <row r="4" spans="1:11" x14ac:dyDescent="0.35">
      <c r="A4" s="17" t="s">
        <v>294</v>
      </c>
      <c r="B4" s="17" t="str">
        <f t="shared" si="1"/>
        <v>SPS21XXX</v>
      </c>
      <c r="C4" s="17" t="s">
        <v>295</v>
      </c>
      <c r="D4" s="17" t="s">
        <v>86</v>
      </c>
      <c r="E4" s="9">
        <v>61</v>
      </c>
      <c r="F4" s="13">
        <f t="shared" si="0"/>
        <v>10</v>
      </c>
      <c r="H4" s="13" t="str">
        <f>"&gt;"&amp;I3&amp;" "&amp;"and"&amp;" "&amp;"&lt;"&amp;I4</f>
        <v>&gt;0 and &lt;1</v>
      </c>
      <c r="I4" s="14">
        <v>1</v>
      </c>
      <c r="J4" s="14">
        <v>1</v>
      </c>
    </row>
    <row r="5" spans="1:11" x14ac:dyDescent="0.35">
      <c r="A5" s="17" t="s">
        <v>296</v>
      </c>
      <c r="B5" s="17" t="str">
        <f t="shared" si="1"/>
        <v>SPS21XXX</v>
      </c>
      <c r="C5" s="17" t="s">
        <v>297</v>
      </c>
      <c r="D5" s="17" t="s">
        <v>86</v>
      </c>
      <c r="E5" s="9">
        <v>4</v>
      </c>
      <c r="F5" s="13">
        <f t="shared" si="0"/>
        <v>2</v>
      </c>
      <c r="H5" s="13" t="str">
        <f t="shared" ref="H5:H12" si="2">"&gt;="&amp;I4&amp;" "&amp;"and"&amp;" "&amp;"&lt;"&amp;I5</f>
        <v>&gt;=1 and &lt;5</v>
      </c>
      <c r="I5" s="14">
        <v>5</v>
      </c>
      <c r="J5" s="14">
        <v>2</v>
      </c>
    </row>
    <row r="6" spans="1:11" x14ac:dyDescent="0.35">
      <c r="A6" s="17" t="s">
        <v>298</v>
      </c>
      <c r="B6" s="17" t="str">
        <f t="shared" si="1"/>
        <v>SPS21XXX</v>
      </c>
      <c r="C6" s="17" t="s">
        <v>87</v>
      </c>
      <c r="D6" s="17" t="s">
        <v>86</v>
      </c>
      <c r="E6" s="9">
        <v>41</v>
      </c>
      <c r="F6" s="13">
        <f t="shared" si="0"/>
        <v>8</v>
      </c>
      <c r="H6" s="13" t="str">
        <f t="shared" si="2"/>
        <v>&gt;=5 and &lt;10</v>
      </c>
      <c r="I6" s="14">
        <v>10</v>
      </c>
      <c r="J6" s="14">
        <v>3</v>
      </c>
    </row>
    <row r="7" spans="1:11" x14ac:dyDescent="0.35">
      <c r="A7" s="17" t="s">
        <v>299</v>
      </c>
      <c r="B7" s="17" t="str">
        <f t="shared" si="1"/>
        <v>SPS21XXX</v>
      </c>
      <c r="C7" s="17" t="s">
        <v>88</v>
      </c>
      <c r="D7" s="17" t="s">
        <v>86</v>
      </c>
      <c r="E7" s="9">
        <v>11</v>
      </c>
      <c r="F7" s="13">
        <f t="shared" si="0"/>
        <v>4</v>
      </c>
      <c r="H7" s="13" t="str">
        <f t="shared" si="2"/>
        <v>&gt;=10 and &lt;15</v>
      </c>
      <c r="I7" s="14">
        <v>15</v>
      </c>
      <c r="J7" s="14">
        <v>4</v>
      </c>
    </row>
    <row r="8" spans="1:11" x14ac:dyDescent="0.35">
      <c r="A8" s="17" t="s">
        <v>300</v>
      </c>
      <c r="B8" s="17" t="str">
        <f t="shared" si="1"/>
        <v>SPS21XXX</v>
      </c>
      <c r="C8" s="17" t="s">
        <v>89</v>
      </c>
      <c r="D8" s="17" t="s">
        <v>86</v>
      </c>
      <c r="E8" s="9">
        <v>12</v>
      </c>
      <c r="F8" s="13">
        <f t="shared" si="0"/>
        <v>4</v>
      </c>
      <c r="H8" s="13" t="str">
        <f t="shared" si="2"/>
        <v>&gt;=15 and &lt;20</v>
      </c>
      <c r="I8" s="14">
        <v>20</v>
      </c>
      <c r="J8" s="14">
        <v>5</v>
      </c>
    </row>
    <row r="9" spans="1:11" x14ac:dyDescent="0.35">
      <c r="A9" s="17" t="s">
        <v>301</v>
      </c>
      <c r="B9" s="17" t="str">
        <f t="shared" si="1"/>
        <v>SPS21XXX</v>
      </c>
      <c r="C9" s="17" t="s">
        <v>90</v>
      </c>
      <c r="D9" s="17" t="s">
        <v>86</v>
      </c>
      <c r="E9" s="9">
        <v>2</v>
      </c>
      <c r="F9" s="13">
        <f t="shared" si="0"/>
        <v>2</v>
      </c>
      <c r="H9" s="13" t="str">
        <f t="shared" si="2"/>
        <v>&gt;=20 and &lt;30</v>
      </c>
      <c r="I9" s="14">
        <v>30</v>
      </c>
      <c r="J9" s="14">
        <v>6</v>
      </c>
    </row>
    <row r="10" spans="1:11" x14ac:dyDescent="0.35">
      <c r="A10" s="17" t="s">
        <v>302</v>
      </c>
      <c r="B10" s="17" t="str">
        <f t="shared" si="1"/>
        <v>SPS21XXX</v>
      </c>
      <c r="C10" s="17" t="s">
        <v>91</v>
      </c>
      <c r="D10" s="17" t="s">
        <v>86</v>
      </c>
      <c r="E10" s="9">
        <v>19</v>
      </c>
      <c r="F10" s="13">
        <f t="shared" si="0"/>
        <v>5</v>
      </c>
      <c r="H10" s="13" t="str">
        <f t="shared" si="2"/>
        <v>&gt;=30 and &lt;40</v>
      </c>
      <c r="I10" s="14">
        <v>40</v>
      </c>
      <c r="J10" s="14">
        <v>7</v>
      </c>
    </row>
    <row r="11" spans="1:11" x14ac:dyDescent="0.35">
      <c r="A11" s="17" t="s">
        <v>303</v>
      </c>
      <c r="B11" s="17" t="str">
        <f t="shared" si="1"/>
        <v>SPS21XXX</v>
      </c>
      <c r="C11" s="17" t="s">
        <v>92</v>
      </c>
      <c r="D11" s="17" t="s">
        <v>86</v>
      </c>
      <c r="E11" s="9">
        <v>14</v>
      </c>
      <c r="F11" s="13">
        <f t="shared" si="0"/>
        <v>4</v>
      </c>
      <c r="H11" s="13" t="str">
        <f t="shared" si="2"/>
        <v>&gt;=40 and &lt;50</v>
      </c>
      <c r="I11" s="14">
        <v>50</v>
      </c>
      <c r="J11" s="14">
        <v>8</v>
      </c>
    </row>
    <row r="12" spans="1:11" x14ac:dyDescent="0.35">
      <c r="A12" s="17" t="s">
        <v>304</v>
      </c>
      <c r="B12" s="17" t="str">
        <f t="shared" si="1"/>
        <v>SPS21XXX</v>
      </c>
      <c r="C12" s="17" t="s">
        <v>93</v>
      </c>
      <c r="D12" s="17" t="s">
        <v>86</v>
      </c>
      <c r="E12" s="9">
        <v>63</v>
      </c>
      <c r="F12" s="13">
        <f t="shared" si="0"/>
        <v>10</v>
      </c>
      <c r="H12" s="13" t="str">
        <f t="shared" si="2"/>
        <v>&gt;=50 and &lt;60</v>
      </c>
      <c r="I12" s="14">
        <v>60</v>
      </c>
      <c r="J12" s="14">
        <v>9</v>
      </c>
    </row>
    <row r="13" spans="1:11" s="15" customFormat="1" x14ac:dyDescent="0.35">
      <c r="A13" s="17" t="s">
        <v>305</v>
      </c>
      <c r="B13" s="17" t="str">
        <f t="shared" si="1"/>
        <v>SPS21XXX</v>
      </c>
      <c r="C13" s="17" t="s">
        <v>95</v>
      </c>
      <c r="D13" s="17" t="s">
        <v>86</v>
      </c>
      <c r="E13" s="9">
        <v>68</v>
      </c>
      <c r="F13" s="13">
        <f t="shared" si="0"/>
        <v>10</v>
      </c>
      <c r="G13" s="8"/>
      <c r="H13" s="13" t="str">
        <f>"&gt;"&amp;" "&amp;I12</f>
        <v>&gt; 60</v>
      </c>
      <c r="I13" s="14"/>
      <c r="J13" s="14">
        <v>10</v>
      </c>
      <c r="K13" s="8"/>
    </row>
    <row r="14" spans="1:11" x14ac:dyDescent="0.35">
      <c r="A14" s="17" t="s">
        <v>306</v>
      </c>
      <c r="B14" s="17" t="str">
        <f t="shared" si="1"/>
        <v>SPS21XXX</v>
      </c>
      <c r="C14" s="17" t="s">
        <v>96</v>
      </c>
      <c r="D14" s="17" t="s">
        <v>86</v>
      </c>
      <c r="E14" s="9">
        <v>5</v>
      </c>
      <c r="F14" s="13">
        <f t="shared" si="0"/>
        <v>3</v>
      </c>
    </row>
    <row r="15" spans="1:11" x14ac:dyDescent="0.35">
      <c r="A15" s="17" t="s">
        <v>307</v>
      </c>
      <c r="B15" s="17" t="str">
        <f t="shared" si="1"/>
        <v>SPS21XXX</v>
      </c>
      <c r="C15" s="17" t="s">
        <v>97</v>
      </c>
      <c r="D15" s="17" t="s">
        <v>86</v>
      </c>
      <c r="E15" s="9">
        <v>296</v>
      </c>
      <c r="F15" s="13">
        <f t="shared" si="0"/>
        <v>10</v>
      </c>
    </row>
    <row r="16" spans="1:11" x14ac:dyDescent="0.35">
      <c r="A16" s="17" t="s">
        <v>308</v>
      </c>
      <c r="B16" s="17" t="str">
        <f t="shared" si="1"/>
        <v>SPS21XXX</v>
      </c>
      <c r="C16" s="17" t="s">
        <v>309</v>
      </c>
      <c r="D16" s="17" t="s">
        <v>86</v>
      </c>
      <c r="E16" s="9">
        <v>1</v>
      </c>
      <c r="F16" s="13">
        <f t="shared" si="0"/>
        <v>2</v>
      </c>
    </row>
    <row r="17" spans="1:6" x14ac:dyDescent="0.35">
      <c r="A17" s="17" t="s">
        <v>310</v>
      </c>
      <c r="B17" s="17" t="str">
        <f t="shared" si="1"/>
        <v>SPS21XXX</v>
      </c>
      <c r="C17" s="17" t="s">
        <v>311</v>
      </c>
      <c r="D17" s="17" t="s">
        <v>86</v>
      </c>
      <c r="E17" s="9">
        <v>3</v>
      </c>
      <c r="F17" s="13">
        <f t="shared" si="0"/>
        <v>2</v>
      </c>
    </row>
    <row r="18" spans="1:6" x14ac:dyDescent="0.35">
      <c r="A18" s="17" t="s">
        <v>312</v>
      </c>
      <c r="B18" s="17" t="str">
        <f t="shared" si="1"/>
        <v>SPS21XXX</v>
      </c>
      <c r="C18" s="17" t="s">
        <v>98</v>
      </c>
      <c r="D18" s="17" t="s">
        <v>86</v>
      </c>
      <c r="E18" s="9">
        <v>20</v>
      </c>
      <c r="F18" s="13">
        <f t="shared" si="0"/>
        <v>6</v>
      </c>
    </row>
    <row r="19" spans="1:6" x14ac:dyDescent="0.35">
      <c r="A19" s="17" t="s">
        <v>313</v>
      </c>
      <c r="B19" s="17" t="str">
        <f t="shared" si="1"/>
        <v>SPS21XXX</v>
      </c>
      <c r="C19" s="17" t="s">
        <v>99</v>
      </c>
      <c r="D19" s="17" t="s">
        <v>86</v>
      </c>
      <c r="E19" s="9">
        <v>7</v>
      </c>
      <c r="F19" s="13">
        <f t="shared" si="0"/>
        <v>3</v>
      </c>
    </row>
    <row r="20" spans="1:6" x14ac:dyDescent="0.35">
      <c r="A20" s="17" t="s">
        <v>314</v>
      </c>
      <c r="B20" s="17" t="str">
        <f t="shared" si="1"/>
        <v>SPS21XXX</v>
      </c>
      <c r="C20" s="17" t="s">
        <v>100</v>
      </c>
      <c r="D20" s="17" t="s">
        <v>86</v>
      </c>
      <c r="E20" s="9">
        <v>33</v>
      </c>
      <c r="F20" s="13">
        <f t="shared" si="0"/>
        <v>7</v>
      </c>
    </row>
    <row r="21" spans="1:6" x14ac:dyDescent="0.35">
      <c r="A21" s="17" t="s">
        <v>315</v>
      </c>
      <c r="B21" s="17" t="str">
        <f t="shared" si="1"/>
        <v>SPS21XXX</v>
      </c>
      <c r="C21" s="17" t="s">
        <v>101</v>
      </c>
      <c r="D21" s="17" t="s">
        <v>86</v>
      </c>
      <c r="E21" s="9">
        <v>16</v>
      </c>
      <c r="F21" s="13">
        <f t="shared" si="0"/>
        <v>5</v>
      </c>
    </row>
    <row r="22" spans="1:6" x14ac:dyDescent="0.35">
      <c r="A22" s="17" t="s">
        <v>316</v>
      </c>
      <c r="B22" s="17" t="str">
        <f t="shared" si="1"/>
        <v>SPS21XXX</v>
      </c>
      <c r="C22" s="17" t="s">
        <v>102</v>
      </c>
      <c r="D22" s="17" t="s">
        <v>86</v>
      </c>
      <c r="E22" s="9">
        <v>22</v>
      </c>
      <c r="F22" s="13">
        <f t="shared" si="0"/>
        <v>6</v>
      </c>
    </row>
    <row r="23" spans="1:6" x14ac:dyDescent="0.35">
      <c r="A23" s="17" t="s">
        <v>317</v>
      </c>
      <c r="B23" s="17" t="str">
        <f t="shared" si="1"/>
        <v>SPS21XXX</v>
      </c>
      <c r="C23" s="17" t="s">
        <v>103</v>
      </c>
      <c r="D23" s="17" t="s">
        <v>86</v>
      </c>
      <c r="E23" s="9">
        <v>8</v>
      </c>
      <c r="F23" s="13">
        <f t="shared" si="0"/>
        <v>3</v>
      </c>
    </row>
    <row r="24" spans="1:6" x14ac:dyDescent="0.35">
      <c r="A24" s="17" t="s">
        <v>318</v>
      </c>
      <c r="B24" s="17" t="str">
        <f t="shared" si="1"/>
        <v>SPS21XXX</v>
      </c>
      <c r="C24" s="17" t="s">
        <v>319</v>
      </c>
      <c r="D24" s="17" t="s">
        <v>86</v>
      </c>
      <c r="E24" s="9">
        <v>35</v>
      </c>
      <c r="F24" s="13">
        <f t="shared" si="0"/>
        <v>7</v>
      </c>
    </row>
    <row r="25" spans="1:6" x14ac:dyDescent="0.35">
      <c r="A25" s="17" t="s">
        <v>320</v>
      </c>
      <c r="B25" s="17" t="str">
        <f t="shared" si="1"/>
        <v>SPS21XXX</v>
      </c>
      <c r="C25" s="17" t="s">
        <v>321</v>
      </c>
      <c r="D25" s="17" t="s">
        <v>86</v>
      </c>
      <c r="E25" s="9">
        <v>29</v>
      </c>
      <c r="F25" s="13">
        <f t="shared" si="0"/>
        <v>6</v>
      </c>
    </row>
    <row r="26" spans="1:6" x14ac:dyDescent="0.35">
      <c r="A26" s="17" t="s">
        <v>322</v>
      </c>
      <c r="B26" s="17" t="str">
        <f t="shared" si="1"/>
        <v>SPS21XXX</v>
      </c>
      <c r="C26" s="17" t="s">
        <v>323</v>
      </c>
      <c r="D26" s="17" t="s">
        <v>86</v>
      </c>
      <c r="E26" s="9">
        <v>14</v>
      </c>
      <c r="F26" s="13">
        <f t="shared" si="0"/>
        <v>4</v>
      </c>
    </row>
    <row r="27" spans="1:6" x14ac:dyDescent="0.35">
      <c r="A27" s="17" t="s">
        <v>324</v>
      </c>
      <c r="B27" s="17" t="str">
        <f t="shared" si="1"/>
        <v>SPS21XXX</v>
      </c>
      <c r="C27" s="17" t="s">
        <v>104</v>
      </c>
      <c r="D27" s="17" t="s">
        <v>86</v>
      </c>
      <c r="E27" s="9">
        <v>35</v>
      </c>
      <c r="F27" s="13">
        <f t="shared" si="0"/>
        <v>7</v>
      </c>
    </row>
    <row r="28" spans="1:6" x14ac:dyDescent="0.35">
      <c r="A28" s="17" t="s">
        <v>325</v>
      </c>
      <c r="B28" s="17" t="str">
        <f t="shared" si="1"/>
        <v>SPS21XXX</v>
      </c>
      <c r="C28" s="17" t="s">
        <v>105</v>
      </c>
      <c r="D28" s="17" t="s">
        <v>86</v>
      </c>
      <c r="E28" s="9">
        <v>4</v>
      </c>
      <c r="F28" s="13">
        <f t="shared" si="0"/>
        <v>2</v>
      </c>
    </row>
    <row r="29" spans="1:6" x14ac:dyDescent="0.35">
      <c r="A29" s="17" t="s">
        <v>326</v>
      </c>
      <c r="B29" s="17" t="str">
        <f t="shared" si="1"/>
        <v>SPS21XXX</v>
      </c>
      <c r="C29" s="17" t="s">
        <v>106</v>
      </c>
      <c r="D29" s="17" t="s">
        <v>86</v>
      </c>
      <c r="E29" s="9">
        <v>10</v>
      </c>
      <c r="F29" s="13">
        <f t="shared" si="0"/>
        <v>4</v>
      </c>
    </row>
    <row r="30" spans="1:6" x14ac:dyDescent="0.35">
      <c r="A30" s="17" t="s">
        <v>327</v>
      </c>
      <c r="B30" s="17" t="str">
        <f t="shared" si="1"/>
        <v>SPS21XXX</v>
      </c>
      <c r="C30" s="17" t="s">
        <v>107</v>
      </c>
      <c r="D30" s="17" t="s">
        <v>86</v>
      </c>
      <c r="E30" s="9">
        <v>8</v>
      </c>
      <c r="F30" s="13">
        <f t="shared" si="0"/>
        <v>3</v>
      </c>
    </row>
    <row r="31" spans="1:6" x14ac:dyDescent="0.35">
      <c r="A31" s="17" t="s">
        <v>328</v>
      </c>
      <c r="B31" s="17" t="str">
        <f t="shared" si="1"/>
        <v>SPS21XXX</v>
      </c>
      <c r="C31" s="17" t="s">
        <v>108</v>
      </c>
      <c r="D31" s="17" t="s">
        <v>86</v>
      </c>
      <c r="E31" s="9">
        <v>6</v>
      </c>
      <c r="F31" s="13">
        <f t="shared" si="0"/>
        <v>3</v>
      </c>
    </row>
    <row r="32" spans="1:6" x14ac:dyDescent="0.35">
      <c r="A32" s="17" t="s">
        <v>329</v>
      </c>
      <c r="B32" s="17" t="str">
        <f t="shared" si="1"/>
        <v>SPS21XXX</v>
      </c>
      <c r="C32" s="17" t="s">
        <v>330</v>
      </c>
      <c r="D32" s="17" t="s">
        <v>86</v>
      </c>
      <c r="E32" s="9">
        <v>18</v>
      </c>
      <c r="F32" s="13">
        <f t="shared" si="0"/>
        <v>5</v>
      </c>
    </row>
    <row r="33" spans="1:6" x14ac:dyDescent="0.35">
      <c r="A33" s="17" t="s">
        <v>331</v>
      </c>
      <c r="B33" s="17" t="str">
        <f t="shared" si="1"/>
        <v>SPS21XXX</v>
      </c>
      <c r="C33" s="17" t="s">
        <v>109</v>
      </c>
      <c r="D33" s="17" t="s">
        <v>86</v>
      </c>
      <c r="E33" s="9">
        <v>3</v>
      </c>
      <c r="F33" s="13">
        <f t="shared" si="0"/>
        <v>2</v>
      </c>
    </row>
    <row r="34" spans="1:6" x14ac:dyDescent="0.35">
      <c r="A34" s="17" t="s">
        <v>332</v>
      </c>
      <c r="B34" s="17" t="str">
        <f t="shared" si="1"/>
        <v>SPS21XXX</v>
      </c>
      <c r="C34" s="17" t="s">
        <v>94</v>
      </c>
      <c r="D34" s="17" t="s">
        <v>86</v>
      </c>
      <c r="E34" s="9">
        <v>0</v>
      </c>
      <c r="F34" s="13">
        <f t="shared" ref="F34:F60" si="3">IF(E34&lt;$I$4,$J$4,IF(E34&lt;$I$5,$J$5,IF(E34&lt;$I$6,$J$6,IF(E34&lt;$I$7,$J$7,IF(E34&lt;$I$8,$J$8,IF(E34&lt;$I$9,$J$9,IF(E34&lt;$I$10,$J$10,IF(E34&lt;$I$11,$J$11,IF(E34&lt;$I$12,$J$12,$J$13)))))))))</f>
        <v>1</v>
      </c>
    </row>
    <row r="35" spans="1:6" x14ac:dyDescent="0.35">
      <c r="A35" s="17" t="s">
        <v>333</v>
      </c>
      <c r="B35" s="17" t="str">
        <f t="shared" si="1"/>
        <v>SPS21XXX</v>
      </c>
      <c r="C35" s="17" t="s">
        <v>334</v>
      </c>
      <c r="D35" s="17" t="s">
        <v>86</v>
      </c>
      <c r="E35" s="9">
        <v>0</v>
      </c>
      <c r="F35" s="13">
        <f t="shared" si="3"/>
        <v>1</v>
      </c>
    </row>
    <row r="36" spans="1:6" x14ac:dyDescent="0.35">
      <c r="A36" s="17" t="s">
        <v>335</v>
      </c>
      <c r="B36" s="17" t="str">
        <f t="shared" si="1"/>
        <v>SPS21XXX</v>
      </c>
      <c r="C36" s="17" t="s">
        <v>110</v>
      </c>
      <c r="D36" s="17" t="s">
        <v>86</v>
      </c>
      <c r="E36" s="9">
        <v>3</v>
      </c>
      <c r="F36" s="13">
        <f t="shared" si="3"/>
        <v>2</v>
      </c>
    </row>
    <row r="37" spans="1:6" x14ac:dyDescent="0.35">
      <c r="A37" s="17" t="s">
        <v>336</v>
      </c>
      <c r="B37" s="17" t="str">
        <f t="shared" si="1"/>
        <v>SPS21XXX</v>
      </c>
      <c r="C37" s="17" t="s">
        <v>112</v>
      </c>
      <c r="D37" s="17" t="s">
        <v>86</v>
      </c>
      <c r="E37" s="9">
        <v>0</v>
      </c>
      <c r="F37" s="13">
        <f t="shared" si="3"/>
        <v>1</v>
      </c>
    </row>
    <row r="38" spans="1:6" x14ac:dyDescent="0.35">
      <c r="A38" s="17" t="s">
        <v>337</v>
      </c>
      <c r="B38" s="17" t="str">
        <f t="shared" si="1"/>
        <v>SPS21XXX</v>
      </c>
      <c r="C38" s="17" t="s">
        <v>114</v>
      </c>
      <c r="D38" s="17" t="s">
        <v>86</v>
      </c>
      <c r="E38" s="9">
        <v>3</v>
      </c>
      <c r="F38" s="13">
        <f t="shared" si="3"/>
        <v>2</v>
      </c>
    </row>
    <row r="39" spans="1:6" x14ac:dyDescent="0.35">
      <c r="A39" s="17" t="s">
        <v>338</v>
      </c>
      <c r="B39" s="17" t="str">
        <f t="shared" si="1"/>
        <v>SPS21XXX</v>
      </c>
      <c r="C39" s="17" t="s">
        <v>115</v>
      </c>
      <c r="D39" s="17" t="s">
        <v>86</v>
      </c>
      <c r="E39" s="9">
        <v>11</v>
      </c>
      <c r="F39" s="13">
        <f t="shared" si="3"/>
        <v>4</v>
      </c>
    </row>
    <row r="40" spans="1:6" x14ac:dyDescent="0.35">
      <c r="A40" s="17" t="s">
        <v>339</v>
      </c>
      <c r="B40" s="17" t="str">
        <f t="shared" si="1"/>
        <v>SPS21XXX</v>
      </c>
      <c r="C40" s="17" t="s">
        <v>116</v>
      </c>
      <c r="D40" s="17" t="s">
        <v>86</v>
      </c>
      <c r="E40" s="9">
        <v>5</v>
      </c>
      <c r="F40" s="13">
        <f t="shared" si="3"/>
        <v>3</v>
      </c>
    </row>
    <row r="41" spans="1:6" x14ac:dyDescent="0.35">
      <c r="A41" s="17" t="s">
        <v>340</v>
      </c>
      <c r="B41" s="17" t="str">
        <f t="shared" si="1"/>
        <v>SPS21XXX</v>
      </c>
      <c r="C41" s="17" t="s">
        <v>117</v>
      </c>
      <c r="D41" s="17" t="s">
        <v>86</v>
      </c>
      <c r="E41" s="9">
        <v>8</v>
      </c>
      <c r="F41" s="13">
        <f t="shared" si="3"/>
        <v>3</v>
      </c>
    </row>
    <row r="42" spans="1:6" x14ac:dyDescent="0.35">
      <c r="A42" s="17" t="s">
        <v>341</v>
      </c>
      <c r="B42" s="17" t="str">
        <f t="shared" si="1"/>
        <v>SPS21XXX</v>
      </c>
      <c r="C42" s="17" t="s">
        <v>342</v>
      </c>
      <c r="D42" s="17" t="s">
        <v>86</v>
      </c>
      <c r="E42" s="9">
        <v>3</v>
      </c>
      <c r="F42" s="13">
        <f t="shared" si="3"/>
        <v>2</v>
      </c>
    </row>
    <row r="43" spans="1:6" x14ac:dyDescent="0.35">
      <c r="A43" s="17" t="s">
        <v>343</v>
      </c>
      <c r="B43" s="17" t="str">
        <f t="shared" si="1"/>
        <v>SPS21XXX</v>
      </c>
      <c r="C43" s="17" t="s">
        <v>113</v>
      </c>
      <c r="D43" s="17" t="s">
        <v>86</v>
      </c>
      <c r="E43" s="9">
        <v>26</v>
      </c>
      <c r="F43" s="13">
        <f t="shared" si="3"/>
        <v>6</v>
      </c>
    </row>
    <row r="44" spans="1:6" x14ac:dyDescent="0.35">
      <c r="A44" s="17" t="s">
        <v>344</v>
      </c>
      <c r="B44" s="17" t="str">
        <f t="shared" si="1"/>
        <v>SPS21XXX</v>
      </c>
      <c r="C44" s="17" t="s">
        <v>118</v>
      </c>
      <c r="D44" s="17" t="s">
        <v>86</v>
      </c>
      <c r="E44" s="9">
        <v>0</v>
      </c>
      <c r="F44" s="13">
        <f t="shared" si="3"/>
        <v>1</v>
      </c>
    </row>
    <row r="45" spans="1:6" x14ac:dyDescent="0.35">
      <c r="A45" s="17" t="s">
        <v>345</v>
      </c>
      <c r="B45" s="17" t="str">
        <f t="shared" si="1"/>
        <v>SPS21XXX</v>
      </c>
      <c r="C45" s="17" t="s">
        <v>346</v>
      </c>
      <c r="D45" s="17" t="s">
        <v>86</v>
      </c>
      <c r="E45" s="9">
        <v>0</v>
      </c>
      <c r="F45" s="13">
        <f t="shared" si="3"/>
        <v>1</v>
      </c>
    </row>
    <row r="46" spans="1:6" x14ac:dyDescent="0.35">
      <c r="A46" s="17" t="s">
        <v>347</v>
      </c>
      <c r="B46" s="17" t="str">
        <f t="shared" si="1"/>
        <v>SPS21XXX</v>
      </c>
      <c r="C46" s="17" t="s">
        <v>119</v>
      </c>
      <c r="D46" s="17" t="s">
        <v>86</v>
      </c>
      <c r="E46" s="9">
        <v>7</v>
      </c>
      <c r="F46" s="13">
        <f t="shared" si="3"/>
        <v>3</v>
      </c>
    </row>
    <row r="47" spans="1:6" x14ac:dyDescent="0.35">
      <c r="A47" s="17" t="s">
        <v>348</v>
      </c>
      <c r="B47" s="17" t="str">
        <f t="shared" si="1"/>
        <v>SPS21XXX</v>
      </c>
      <c r="C47" s="17" t="s">
        <v>120</v>
      </c>
      <c r="D47" s="17" t="s">
        <v>86</v>
      </c>
      <c r="E47" s="9">
        <v>0</v>
      </c>
      <c r="F47" s="13">
        <f t="shared" si="3"/>
        <v>1</v>
      </c>
    </row>
    <row r="48" spans="1:6" x14ac:dyDescent="0.35">
      <c r="A48" s="17" t="s">
        <v>349</v>
      </c>
      <c r="B48" s="17" t="str">
        <f t="shared" si="1"/>
        <v>SPS21XXX</v>
      </c>
      <c r="C48" s="17" t="s">
        <v>121</v>
      </c>
      <c r="D48" s="17" t="s">
        <v>86</v>
      </c>
      <c r="E48" s="9">
        <v>0</v>
      </c>
      <c r="F48" s="13">
        <f t="shared" si="3"/>
        <v>1</v>
      </c>
    </row>
    <row r="49" spans="1:6" x14ac:dyDescent="0.35">
      <c r="A49" s="17" t="s">
        <v>350</v>
      </c>
      <c r="B49" s="17" t="str">
        <f t="shared" si="1"/>
        <v>SPS21XXX</v>
      </c>
      <c r="C49" s="17" t="s">
        <v>122</v>
      </c>
      <c r="D49" s="17" t="s">
        <v>86</v>
      </c>
      <c r="E49" s="9">
        <v>8</v>
      </c>
      <c r="F49" s="13">
        <f t="shared" si="3"/>
        <v>3</v>
      </c>
    </row>
    <row r="50" spans="1:6" x14ac:dyDescent="0.35">
      <c r="A50" s="17" t="s">
        <v>351</v>
      </c>
      <c r="B50" s="17" t="str">
        <f t="shared" si="1"/>
        <v>SPS21XXX</v>
      </c>
      <c r="C50" s="17" t="s">
        <v>352</v>
      </c>
      <c r="D50" s="17" t="s">
        <v>86</v>
      </c>
      <c r="E50" s="9">
        <v>0</v>
      </c>
      <c r="F50" s="13">
        <f t="shared" si="3"/>
        <v>1</v>
      </c>
    </row>
    <row r="51" spans="1:6" x14ac:dyDescent="0.35">
      <c r="A51" s="17" t="s">
        <v>353</v>
      </c>
      <c r="B51" s="17" t="str">
        <f t="shared" si="1"/>
        <v>SPS21XXX</v>
      </c>
      <c r="C51" s="17" t="s">
        <v>111</v>
      </c>
      <c r="D51" s="17" t="s">
        <v>86</v>
      </c>
      <c r="E51" s="9">
        <v>0</v>
      </c>
      <c r="F51" s="13">
        <f t="shared" si="3"/>
        <v>1</v>
      </c>
    </row>
    <row r="52" spans="1:6" x14ac:dyDescent="0.35">
      <c r="A52" s="17" t="s">
        <v>354</v>
      </c>
      <c r="B52" s="17" t="str">
        <f t="shared" si="1"/>
        <v>SPS21XXX</v>
      </c>
      <c r="C52" s="17" t="s">
        <v>123</v>
      </c>
      <c r="D52" s="17" t="s">
        <v>86</v>
      </c>
      <c r="E52" s="9">
        <v>62</v>
      </c>
      <c r="F52" s="13">
        <f t="shared" si="3"/>
        <v>10</v>
      </c>
    </row>
    <row r="53" spans="1:6" x14ac:dyDescent="0.35">
      <c r="A53" s="17" t="s">
        <v>355</v>
      </c>
      <c r="B53" s="17" t="str">
        <f t="shared" si="1"/>
        <v>SPS21XXX</v>
      </c>
      <c r="C53" s="17" t="s">
        <v>356</v>
      </c>
      <c r="D53" s="17" t="s">
        <v>86</v>
      </c>
      <c r="E53" s="9">
        <v>2</v>
      </c>
      <c r="F53" s="13">
        <f t="shared" si="3"/>
        <v>2</v>
      </c>
    </row>
    <row r="54" spans="1:6" x14ac:dyDescent="0.35">
      <c r="A54" s="17" t="s">
        <v>357</v>
      </c>
      <c r="B54" s="17" t="str">
        <f t="shared" si="1"/>
        <v>SPS21XXX</v>
      </c>
      <c r="C54" s="17" t="s">
        <v>358</v>
      </c>
      <c r="D54" s="17" t="s">
        <v>86</v>
      </c>
      <c r="E54" s="9">
        <v>2</v>
      </c>
      <c r="F54" s="13">
        <f t="shared" si="3"/>
        <v>2</v>
      </c>
    </row>
    <row r="55" spans="1:6" x14ac:dyDescent="0.35">
      <c r="A55" s="17" t="s">
        <v>359</v>
      </c>
      <c r="B55" s="17" t="str">
        <f t="shared" si="1"/>
        <v>SPS21XXX</v>
      </c>
      <c r="C55" s="17" t="s">
        <v>360</v>
      </c>
      <c r="D55" s="17" t="s">
        <v>86</v>
      </c>
      <c r="E55" s="9">
        <v>6</v>
      </c>
      <c r="F55" s="13">
        <f t="shared" si="3"/>
        <v>3</v>
      </c>
    </row>
    <row r="56" spans="1:6" x14ac:dyDescent="0.35">
      <c r="A56" s="17" t="s">
        <v>361</v>
      </c>
      <c r="B56" s="17" t="str">
        <f t="shared" si="1"/>
        <v>SPS21XXX</v>
      </c>
      <c r="C56" s="17" t="s">
        <v>124</v>
      </c>
      <c r="D56" s="17" t="s">
        <v>86</v>
      </c>
      <c r="E56" s="9">
        <v>13</v>
      </c>
      <c r="F56" s="13">
        <f t="shared" si="3"/>
        <v>4</v>
      </c>
    </row>
    <row r="57" spans="1:6" x14ac:dyDescent="0.35">
      <c r="A57" s="17" t="s">
        <v>362</v>
      </c>
      <c r="B57" s="17" t="str">
        <f t="shared" si="1"/>
        <v>SPS21XXX</v>
      </c>
      <c r="C57" s="17" t="s">
        <v>363</v>
      </c>
      <c r="D57" s="17" t="s">
        <v>86</v>
      </c>
      <c r="E57" s="9">
        <v>24</v>
      </c>
      <c r="F57" s="13">
        <f t="shared" si="3"/>
        <v>6</v>
      </c>
    </row>
    <row r="58" spans="1:6" x14ac:dyDescent="0.35">
      <c r="A58" s="17" t="s">
        <v>364</v>
      </c>
      <c r="B58" s="17" t="str">
        <f t="shared" si="1"/>
        <v>SPS21XXX</v>
      </c>
      <c r="C58" s="17" t="s">
        <v>125</v>
      </c>
      <c r="D58" s="17" t="s">
        <v>86</v>
      </c>
      <c r="E58" s="9">
        <v>30</v>
      </c>
      <c r="F58" s="13">
        <f t="shared" si="3"/>
        <v>7</v>
      </c>
    </row>
    <row r="59" spans="1:6" x14ac:dyDescent="0.35">
      <c r="A59" s="17" t="s">
        <v>365</v>
      </c>
      <c r="B59" s="17" t="str">
        <f t="shared" si="1"/>
        <v>SPS21XXX</v>
      </c>
      <c r="C59" s="17" t="s">
        <v>126</v>
      </c>
      <c r="D59" s="17" t="s">
        <v>86</v>
      </c>
      <c r="E59" s="9">
        <v>0</v>
      </c>
      <c r="F59" s="13">
        <f t="shared" si="3"/>
        <v>1</v>
      </c>
    </row>
    <row r="60" spans="1:6" x14ac:dyDescent="0.35">
      <c r="A60" s="17" t="s">
        <v>366</v>
      </c>
      <c r="B60" s="17" t="str">
        <f t="shared" si="1"/>
        <v>SPS21XXX</v>
      </c>
      <c r="C60" s="17" t="s">
        <v>127</v>
      </c>
      <c r="D60" s="17" t="s">
        <v>86</v>
      </c>
      <c r="E60" s="9">
        <v>4</v>
      </c>
      <c r="F60" s="13">
        <f t="shared" si="3"/>
        <v>2</v>
      </c>
    </row>
    <row r="61" spans="1:6" x14ac:dyDescent="0.35">
      <c r="B61" s="17" t="str">
        <f t="shared" si="1"/>
        <v>XXX</v>
      </c>
      <c r="E61" s="8"/>
    </row>
    <row r="62" spans="1:6" x14ac:dyDescent="0.35">
      <c r="B62" s="17" t="str">
        <f t="shared" si="1"/>
        <v>XXX</v>
      </c>
      <c r="E62" s="8"/>
    </row>
    <row r="63" spans="1:6" x14ac:dyDescent="0.35">
      <c r="B63" s="17" t="str">
        <f t="shared" si="1"/>
        <v>XXX</v>
      </c>
      <c r="E63" s="8"/>
    </row>
    <row r="64" spans="1:6" x14ac:dyDescent="0.35">
      <c r="B64" s="17" t="str">
        <f t="shared" si="1"/>
        <v>XXX</v>
      </c>
      <c r="E64" s="8"/>
    </row>
    <row r="65" spans="2:5" x14ac:dyDescent="0.35">
      <c r="B65" s="17" t="str">
        <f t="shared" si="1"/>
        <v>XXX</v>
      </c>
      <c r="E65" s="8"/>
    </row>
    <row r="66" spans="2:5" x14ac:dyDescent="0.35">
      <c r="B66" s="17" t="str">
        <f t="shared" si="1"/>
        <v>XXX</v>
      </c>
      <c r="E66" s="8"/>
    </row>
    <row r="67" spans="2:5" x14ac:dyDescent="0.35">
      <c r="B67" s="17" t="str">
        <f t="shared" ref="B67:B81" si="4">REPLACE(A67,6,3,"XXX")</f>
        <v>XXX</v>
      </c>
      <c r="E67" s="8"/>
    </row>
    <row r="68" spans="2:5" x14ac:dyDescent="0.35">
      <c r="B68" s="17" t="str">
        <f t="shared" si="4"/>
        <v>XXX</v>
      </c>
      <c r="E68" s="8"/>
    </row>
    <row r="69" spans="2:5" x14ac:dyDescent="0.35">
      <c r="B69" s="17" t="str">
        <f t="shared" si="4"/>
        <v>XXX</v>
      </c>
      <c r="E69" s="8"/>
    </row>
    <row r="70" spans="2:5" x14ac:dyDescent="0.35">
      <c r="B70" s="17" t="str">
        <f t="shared" si="4"/>
        <v>XXX</v>
      </c>
      <c r="E70" s="8"/>
    </row>
    <row r="71" spans="2:5" x14ac:dyDescent="0.35">
      <c r="B71" s="17" t="str">
        <f t="shared" si="4"/>
        <v>XXX</v>
      </c>
      <c r="E71" s="8"/>
    </row>
    <row r="72" spans="2:5" x14ac:dyDescent="0.35">
      <c r="B72" s="17" t="str">
        <f t="shared" si="4"/>
        <v>XXX</v>
      </c>
      <c r="E72" s="8"/>
    </row>
    <row r="73" spans="2:5" x14ac:dyDescent="0.35">
      <c r="B73" s="17" t="str">
        <f t="shared" si="4"/>
        <v>XXX</v>
      </c>
      <c r="E73" s="8"/>
    </row>
    <row r="74" spans="2:5" x14ac:dyDescent="0.35">
      <c r="B74" s="17" t="str">
        <f t="shared" si="4"/>
        <v>XXX</v>
      </c>
      <c r="E74" s="8"/>
    </row>
    <row r="75" spans="2:5" x14ac:dyDescent="0.35">
      <c r="B75" s="17" t="str">
        <f t="shared" si="4"/>
        <v>XXX</v>
      </c>
      <c r="E75" s="8"/>
    </row>
    <row r="76" spans="2:5" x14ac:dyDescent="0.35">
      <c r="B76" s="17" t="str">
        <f t="shared" si="4"/>
        <v>XXX</v>
      </c>
      <c r="E76" s="8"/>
    </row>
    <row r="77" spans="2:5" x14ac:dyDescent="0.35">
      <c r="B77" s="17" t="str">
        <f t="shared" si="4"/>
        <v>XXX</v>
      </c>
      <c r="E77" s="8"/>
    </row>
    <row r="78" spans="2:5" x14ac:dyDescent="0.35">
      <c r="B78" s="17" t="str">
        <f t="shared" si="4"/>
        <v>XXX</v>
      </c>
      <c r="E78" s="8"/>
    </row>
    <row r="79" spans="2:5" x14ac:dyDescent="0.35">
      <c r="B79" s="17" t="str">
        <f t="shared" si="4"/>
        <v>XXX</v>
      </c>
      <c r="E79" s="8"/>
    </row>
    <row r="80" spans="2:5" x14ac:dyDescent="0.35">
      <c r="B80" s="17" t="str">
        <f t="shared" si="4"/>
        <v>XXX</v>
      </c>
      <c r="E80" s="8"/>
    </row>
    <row r="81" spans="2:5" x14ac:dyDescent="0.35">
      <c r="B81" s="17" t="str">
        <f t="shared" si="4"/>
        <v>XXX</v>
      </c>
    </row>
    <row r="96" spans="2:5" x14ac:dyDescent="0.35">
      <c r="E96" s="8"/>
    </row>
    <row r="97" spans="5:5" x14ac:dyDescent="0.35">
      <c r="E97" s="8"/>
    </row>
    <row r="98" spans="5:5" x14ac:dyDescent="0.35">
      <c r="E98" s="8"/>
    </row>
    <row r="99" spans="5:5" x14ac:dyDescent="0.35">
      <c r="E99" s="8"/>
    </row>
    <row r="100" spans="5:5" x14ac:dyDescent="0.35">
      <c r="E100" s="8"/>
    </row>
    <row r="101" spans="5:5" x14ac:dyDescent="0.35">
      <c r="E101" s="8"/>
    </row>
    <row r="102" spans="5:5" x14ac:dyDescent="0.35">
      <c r="E102" s="8"/>
    </row>
    <row r="103" spans="5:5" x14ac:dyDescent="0.35">
      <c r="E103" s="8"/>
    </row>
    <row r="104" spans="5:5" x14ac:dyDescent="0.35">
      <c r="E104" s="8"/>
    </row>
    <row r="105" spans="5:5" x14ac:dyDescent="0.35">
      <c r="E105" s="8"/>
    </row>
    <row r="106" spans="5:5" x14ac:dyDescent="0.35">
      <c r="E106" s="8"/>
    </row>
    <row r="107" spans="5:5" x14ac:dyDescent="0.35">
      <c r="E107" s="8"/>
    </row>
    <row r="108" spans="5:5" x14ac:dyDescent="0.35">
      <c r="E108" s="8"/>
    </row>
    <row r="109" spans="5:5" x14ac:dyDescent="0.35">
      <c r="E109" s="8"/>
    </row>
    <row r="110" spans="5:5" x14ac:dyDescent="0.35">
      <c r="E110" s="8"/>
    </row>
    <row r="111" spans="5:5" x14ac:dyDescent="0.35">
      <c r="E111" s="8"/>
    </row>
    <row r="112" spans="5:5" x14ac:dyDescent="0.35">
      <c r="E112" s="8"/>
    </row>
    <row r="113" spans="5:5" x14ac:dyDescent="0.35">
      <c r="E113" s="8"/>
    </row>
    <row r="114" spans="5:5" x14ac:dyDescent="0.35">
      <c r="E114" s="8"/>
    </row>
    <row r="115" spans="5:5" x14ac:dyDescent="0.35">
      <c r="E115" s="8"/>
    </row>
    <row r="116" spans="5:5" x14ac:dyDescent="0.35">
      <c r="E116" s="8"/>
    </row>
    <row r="117" spans="5:5" x14ac:dyDescent="0.35">
      <c r="E117" s="8"/>
    </row>
    <row r="118" spans="5:5" x14ac:dyDescent="0.35">
      <c r="E118" s="8"/>
    </row>
    <row r="119" spans="5:5" x14ac:dyDescent="0.35">
      <c r="E119" s="8"/>
    </row>
    <row r="120" spans="5:5" x14ac:dyDescent="0.35">
      <c r="E120" s="8"/>
    </row>
    <row r="121" spans="5:5" x14ac:dyDescent="0.35">
      <c r="E121" s="8"/>
    </row>
    <row r="122" spans="5:5" x14ac:dyDescent="0.35">
      <c r="E122" s="8"/>
    </row>
    <row r="123" spans="5:5" x14ac:dyDescent="0.35">
      <c r="E123" s="8"/>
    </row>
    <row r="124" spans="5:5" x14ac:dyDescent="0.35">
      <c r="E124" s="8"/>
    </row>
    <row r="125" spans="5:5" x14ac:dyDescent="0.35">
      <c r="E125" s="8"/>
    </row>
    <row r="126" spans="5:5" x14ac:dyDescent="0.35">
      <c r="E126" s="8"/>
    </row>
    <row r="127" spans="5:5" x14ac:dyDescent="0.35">
      <c r="E127" s="8"/>
    </row>
    <row r="128" spans="5:5" x14ac:dyDescent="0.35">
      <c r="E128" s="8"/>
    </row>
    <row r="129" spans="5:5" x14ac:dyDescent="0.35">
      <c r="E129" s="8"/>
    </row>
    <row r="130" spans="5:5" x14ac:dyDescent="0.35">
      <c r="E130" s="8"/>
    </row>
    <row r="131" spans="5:5" x14ac:dyDescent="0.35">
      <c r="E131" s="8"/>
    </row>
    <row r="132" spans="5:5" x14ac:dyDescent="0.35">
      <c r="E132" s="8"/>
    </row>
    <row r="133" spans="5:5" x14ac:dyDescent="0.35">
      <c r="E133" s="8"/>
    </row>
    <row r="134" spans="5:5" x14ac:dyDescent="0.35">
      <c r="E134" s="8"/>
    </row>
    <row r="135" spans="5:5" x14ac:dyDescent="0.35">
      <c r="E135" s="8"/>
    </row>
    <row r="136" spans="5:5" x14ac:dyDescent="0.35">
      <c r="E136" s="8"/>
    </row>
    <row r="137" spans="5:5" x14ac:dyDescent="0.35">
      <c r="E137" s="8"/>
    </row>
    <row r="138" spans="5:5" x14ac:dyDescent="0.35">
      <c r="E138" s="8"/>
    </row>
    <row r="139" spans="5:5" x14ac:dyDescent="0.35">
      <c r="E139" s="8"/>
    </row>
    <row r="140" spans="5:5" x14ac:dyDescent="0.35">
      <c r="E140" s="8"/>
    </row>
    <row r="141" spans="5:5" x14ac:dyDescent="0.35">
      <c r="E141" s="8"/>
    </row>
    <row r="142" spans="5:5" x14ac:dyDescent="0.35">
      <c r="E142" s="8"/>
    </row>
    <row r="143" spans="5:5" x14ac:dyDescent="0.35">
      <c r="E143" s="8"/>
    </row>
    <row r="144" spans="5:5" x14ac:dyDescent="0.35">
      <c r="E144" s="8"/>
    </row>
    <row r="145" spans="5:5" x14ac:dyDescent="0.35">
      <c r="E145" s="8"/>
    </row>
    <row r="146" spans="5:5" x14ac:dyDescent="0.35">
      <c r="E146" s="8"/>
    </row>
    <row r="147" spans="5:5" x14ac:dyDescent="0.35">
      <c r="E147" s="8"/>
    </row>
    <row r="148" spans="5:5" x14ac:dyDescent="0.35">
      <c r="E148" s="8"/>
    </row>
    <row r="149" spans="5:5" x14ac:dyDescent="0.35">
      <c r="E149" s="8"/>
    </row>
    <row r="150" spans="5:5" x14ac:dyDescent="0.35">
      <c r="E150" s="8"/>
    </row>
    <row r="151" spans="5:5" x14ac:dyDescent="0.35">
      <c r="E151" s="8"/>
    </row>
    <row r="152" spans="5:5" x14ac:dyDescent="0.35">
      <c r="E152" s="8"/>
    </row>
    <row r="153" spans="5:5" x14ac:dyDescent="0.35">
      <c r="E153" s="8"/>
    </row>
    <row r="154" spans="5:5" x14ac:dyDescent="0.35">
      <c r="E154" s="8"/>
    </row>
    <row r="155" spans="5:5" x14ac:dyDescent="0.35">
      <c r="E155" s="8"/>
    </row>
    <row r="156" spans="5:5" x14ac:dyDescent="0.35">
      <c r="E156" s="8"/>
    </row>
    <row r="157" spans="5:5" x14ac:dyDescent="0.35">
      <c r="E157" s="8"/>
    </row>
    <row r="158" spans="5:5" x14ac:dyDescent="0.35">
      <c r="E158" s="8"/>
    </row>
    <row r="159" spans="5:5" x14ac:dyDescent="0.35">
      <c r="E159" s="8"/>
    </row>
    <row r="160" spans="5:5" x14ac:dyDescent="0.35">
      <c r="E160" s="8"/>
    </row>
    <row r="161" spans="5:5" x14ac:dyDescent="0.35">
      <c r="E161" s="8"/>
    </row>
    <row r="162" spans="5:5" x14ac:dyDescent="0.35">
      <c r="E162" s="8"/>
    </row>
    <row r="163" spans="5:5" x14ac:dyDescent="0.35">
      <c r="E163" s="8"/>
    </row>
    <row r="164" spans="5:5" x14ac:dyDescent="0.35">
      <c r="E164" s="8"/>
    </row>
    <row r="165" spans="5:5" x14ac:dyDescent="0.35">
      <c r="E165" s="8"/>
    </row>
    <row r="166" spans="5:5" x14ac:dyDescent="0.35">
      <c r="E166" s="8"/>
    </row>
    <row r="167" spans="5:5" x14ac:dyDescent="0.35">
      <c r="E167" s="8"/>
    </row>
    <row r="168" spans="5:5" x14ac:dyDescent="0.35">
      <c r="E168" s="8"/>
    </row>
    <row r="169" spans="5:5" x14ac:dyDescent="0.35">
      <c r="E169" s="8"/>
    </row>
    <row r="170" spans="5:5" x14ac:dyDescent="0.35">
      <c r="E170" s="8"/>
    </row>
    <row r="171" spans="5:5" x14ac:dyDescent="0.35">
      <c r="E171" s="8"/>
    </row>
    <row r="172" spans="5:5" x14ac:dyDescent="0.35">
      <c r="E172" s="8"/>
    </row>
    <row r="173" spans="5:5" x14ac:dyDescent="0.35">
      <c r="E173" s="8"/>
    </row>
    <row r="174" spans="5:5" x14ac:dyDescent="0.35">
      <c r="E174" s="8"/>
    </row>
    <row r="175" spans="5:5" x14ac:dyDescent="0.35">
      <c r="E175" s="8"/>
    </row>
    <row r="176" spans="5:5" x14ac:dyDescent="0.35">
      <c r="E176" s="8"/>
    </row>
    <row r="177" spans="5:5" x14ac:dyDescent="0.35">
      <c r="E177" s="8"/>
    </row>
    <row r="178" spans="5:5" x14ac:dyDescent="0.35">
      <c r="E178" s="8"/>
    </row>
    <row r="179" spans="5:5" x14ac:dyDescent="0.35">
      <c r="E179" s="8"/>
    </row>
    <row r="180" spans="5:5" x14ac:dyDescent="0.35">
      <c r="E180" s="8"/>
    </row>
    <row r="181" spans="5:5" x14ac:dyDescent="0.35">
      <c r="E181" s="8"/>
    </row>
    <row r="182" spans="5:5" x14ac:dyDescent="0.35">
      <c r="E182" s="8"/>
    </row>
    <row r="183" spans="5:5" x14ac:dyDescent="0.35">
      <c r="E183" s="8"/>
    </row>
    <row r="184" spans="5:5" x14ac:dyDescent="0.35">
      <c r="E184" s="8"/>
    </row>
    <row r="185" spans="5:5" x14ac:dyDescent="0.35">
      <c r="E185" s="8"/>
    </row>
    <row r="186" spans="5:5" x14ac:dyDescent="0.35">
      <c r="E186" s="8"/>
    </row>
    <row r="187" spans="5:5" x14ac:dyDescent="0.35">
      <c r="E187" s="8"/>
    </row>
    <row r="188" spans="5:5" x14ac:dyDescent="0.35">
      <c r="E188" s="8"/>
    </row>
    <row r="189" spans="5:5" x14ac:dyDescent="0.35">
      <c r="E189" s="8"/>
    </row>
    <row r="190" spans="5:5" x14ac:dyDescent="0.35">
      <c r="E190" s="8"/>
    </row>
    <row r="191" spans="5:5" x14ac:dyDescent="0.35">
      <c r="E191" s="8"/>
    </row>
    <row r="192" spans="5:5" x14ac:dyDescent="0.35">
      <c r="E192" s="8"/>
    </row>
    <row r="193" spans="5:5" x14ac:dyDescent="0.35">
      <c r="E193" s="8"/>
    </row>
    <row r="194" spans="5:5" x14ac:dyDescent="0.35">
      <c r="E194" s="8"/>
    </row>
    <row r="195" spans="5:5" x14ac:dyDescent="0.35">
      <c r="E195" s="8"/>
    </row>
    <row r="196" spans="5:5" x14ac:dyDescent="0.35">
      <c r="E196" s="8"/>
    </row>
    <row r="197" spans="5:5" x14ac:dyDescent="0.35">
      <c r="E197" s="8"/>
    </row>
    <row r="198" spans="5:5" x14ac:dyDescent="0.35">
      <c r="E198" s="8"/>
    </row>
    <row r="199" spans="5:5" x14ac:dyDescent="0.35">
      <c r="E199" s="8"/>
    </row>
    <row r="200" spans="5:5" x14ac:dyDescent="0.35">
      <c r="E200" s="8"/>
    </row>
    <row r="201" spans="5:5" x14ac:dyDescent="0.35">
      <c r="E201" s="8"/>
    </row>
    <row r="202" spans="5:5" x14ac:dyDescent="0.35">
      <c r="E202" s="8"/>
    </row>
    <row r="203" spans="5:5" x14ac:dyDescent="0.35">
      <c r="E203" s="8"/>
    </row>
    <row r="204" spans="5:5" x14ac:dyDescent="0.35">
      <c r="E204" s="8"/>
    </row>
    <row r="205" spans="5:5" x14ac:dyDescent="0.35">
      <c r="E205" s="8"/>
    </row>
    <row r="206" spans="5:5" x14ac:dyDescent="0.35">
      <c r="E206" s="8"/>
    </row>
    <row r="207" spans="5:5" x14ac:dyDescent="0.35">
      <c r="E207" s="8"/>
    </row>
    <row r="208" spans="5:5" x14ac:dyDescent="0.35">
      <c r="E208" s="8"/>
    </row>
    <row r="209" spans="5:5" x14ac:dyDescent="0.35">
      <c r="E209" s="8"/>
    </row>
    <row r="210" spans="5:5" x14ac:dyDescent="0.35">
      <c r="E210" s="8"/>
    </row>
    <row r="211" spans="5:5" x14ac:dyDescent="0.35">
      <c r="E211" s="8"/>
    </row>
    <row r="212" spans="5:5" x14ac:dyDescent="0.35">
      <c r="E212" s="8"/>
    </row>
    <row r="213" spans="5:5" x14ac:dyDescent="0.35">
      <c r="E213" s="8"/>
    </row>
    <row r="214" spans="5:5" x14ac:dyDescent="0.35">
      <c r="E214" s="8"/>
    </row>
    <row r="215" spans="5:5" x14ac:dyDescent="0.35">
      <c r="E215" s="8"/>
    </row>
    <row r="216" spans="5:5" x14ac:dyDescent="0.35">
      <c r="E216" s="8"/>
    </row>
    <row r="217" spans="5:5" x14ac:dyDescent="0.35">
      <c r="E217" s="8"/>
    </row>
    <row r="218" spans="5:5" x14ac:dyDescent="0.35">
      <c r="E218" s="8"/>
    </row>
    <row r="219" spans="5:5" x14ac:dyDescent="0.35">
      <c r="E219" s="8"/>
    </row>
    <row r="220" spans="5:5" x14ac:dyDescent="0.35">
      <c r="E220" s="8"/>
    </row>
    <row r="221" spans="5:5" x14ac:dyDescent="0.35">
      <c r="E221" s="8"/>
    </row>
    <row r="222" spans="5:5" x14ac:dyDescent="0.35">
      <c r="E222" s="8"/>
    </row>
    <row r="223" spans="5:5" x14ac:dyDescent="0.35">
      <c r="E223" s="8"/>
    </row>
    <row r="224" spans="5:5" x14ac:dyDescent="0.35">
      <c r="E224" s="8"/>
    </row>
    <row r="225" spans="5:5" x14ac:dyDescent="0.35">
      <c r="E225" s="8"/>
    </row>
    <row r="226" spans="5:5" x14ac:dyDescent="0.35">
      <c r="E226" s="8"/>
    </row>
    <row r="227" spans="5:5" x14ac:dyDescent="0.35">
      <c r="E227" s="8"/>
    </row>
    <row r="228" spans="5:5" x14ac:dyDescent="0.35">
      <c r="E228" s="8"/>
    </row>
    <row r="229" spans="5:5" x14ac:dyDescent="0.35">
      <c r="E229" s="8"/>
    </row>
    <row r="230" spans="5:5" x14ac:dyDescent="0.35">
      <c r="E230" s="8"/>
    </row>
    <row r="231" spans="5:5" x14ac:dyDescent="0.35">
      <c r="E231" s="8"/>
    </row>
    <row r="232" spans="5:5" x14ac:dyDescent="0.35">
      <c r="E232" s="8"/>
    </row>
    <row r="233" spans="5:5" x14ac:dyDescent="0.35">
      <c r="E233" s="8"/>
    </row>
    <row r="234" spans="5:5" x14ac:dyDescent="0.35">
      <c r="E234" s="8"/>
    </row>
    <row r="235" spans="5:5" x14ac:dyDescent="0.35">
      <c r="E235" s="8"/>
    </row>
    <row r="236" spans="5:5" x14ac:dyDescent="0.35">
      <c r="E236" s="8"/>
    </row>
    <row r="237" spans="5:5" x14ac:dyDescent="0.35">
      <c r="E237" s="8"/>
    </row>
    <row r="238" spans="5:5" x14ac:dyDescent="0.35">
      <c r="E238" s="8"/>
    </row>
    <row r="239" spans="5:5" x14ac:dyDescent="0.35">
      <c r="E239" s="8"/>
    </row>
    <row r="240" spans="5:5" x14ac:dyDescent="0.35">
      <c r="E240" s="8"/>
    </row>
    <row r="241" spans="5:5" x14ac:dyDescent="0.35">
      <c r="E241" s="8"/>
    </row>
    <row r="242" spans="5:5" x14ac:dyDescent="0.35">
      <c r="E242" s="8"/>
    </row>
    <row r="243" spans="5:5" x14ac:dyDescent="0.35">
      <c r="E243" s="8"/>
    </row>
    <row r="244" spans="5:5" x14ac:dyDescent="0.35">
      <c r="E244" s="8"/>
    </row>
  </sheetData>
  <sheetProtection algorithmName="SHA-512" hashValue="6T0qjDTFuLk5j87EmflYJqHDzLp2cnHETr8bquasMmE+1qrbIQd1FrUtf77KwFw8goI36KTwybpYR+xj1NTBGw==" saltValue="XDAjpHJzQ/Sg6Bic3mo5RQ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5"/>
  <sheetViews>
    <sheetView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15.453125" style="8" hidden="1" customWidth="1"/>
    <col min="2" max="2" width="15.453125" style="8" customWidth="1"/>
    <col min="3" max="3" width="48.453125" style="8" hidden="1" customWidth="1"/>
    <col min="4" max="4" width="3.90625" style="8" bestFit="1" customWidth="1"/>
    <col min="5" max="5" width="23.453125" style="16" customWidth="1"/>
    <col min="6" max="6" width="15.453125" style="8" customWidth="1"/>
    <col min="7" max="7" width="8.7265625" style="8"/>
    <col min="8" max="8" width="17.90625" style="8" customWidth="1"/>
    <col min="9" max="16384" width="8.7265625" style="8"/>
  </cols>
  <sheetData>
    <row r="1" spans="1:10" ht="15.5" x14ac:dyDescent="0.35">
      <c r="A1" s="1" t="s">
        <v>1</v>
      </c>
      <c r="B1" s="1" t="s">
        <v>506</v>
      </c>
      <c r="C1" s="2" t="s">
        <v>0</v>
      </c>
      <c r="D1" s="1" t="s">
        <v>2</v>
      </c>
      <c r="E1" s="3" t="s">
        <v>3</v>
      </c>
      <c r="F1" s="7" t="s">
        <v>85</v>
      </c>
    </row>
    <row r="2" spans="1:10" x14ac:dyDescent="0.35">
      <c r="A2" s="17" t="s">
        <v>367</v>
      </c>
      <c r="B2" s="17" t="str">
        <f>REPLACE(A2,6,3,"XXX")</f>
        <v>SPS21XXX</v>
      </c>
      <c r="C2" s="17" t="s">
        <v>128</v>
      </c>
      <c r="D2" s="17" t="s">
        <v>62</v>
      </c>
      <c r="E2" s="9">
        <v>11</v>
      </c>
      <c r="F2" s="13">
        <f t="shared" ref="F2:F33" si="0">IF(E2&lt;$I$4,$J$4,IF(E2&lt;$I$5,$J$5,IF(E2&lt;$I$6,$J$6,IF(E2&lt;$I$7,$J$7,IF(E2&lt;$I$8,$J$8,IF(E2&lt;$I$9,$J$9,IF(E2&lt;$I$10,$J$10,IF(E2&lt;$I$11,$J$11,IF(E2&lt;$I$12,$J$12,$J$13)))))))))</f>
        <v>4</v>
      </c>
      <c r="H2" s="13" t="s">
        <v>502</v>
      </c>
      <c r="I2" s="14"/>
      <c r="J2" s="14"/>
    </row>
    <row r="3" spans="1:10" x14ac:dyDescent="0.35">
      <c r="A3" s="17" t="s">
        <v>368</v>
      </c>
      <c r="B3" s="17" t="str">
        <f t="shared" ref="B3:B66" si="1">REPLACE(A3,6,3,"XXX")</f>
        <v>SPS21XXX</v>
      </c>
      <c r="C3" s="17" t="s">
        <v>129</v>
      </c>
      <c r="D3" s="17" t="s">
        <v>62</v>
      </c>
      <c r="E3" s="9">
        <v>11</v>
      </c>
      <c r="F3" s="13">
        <f t="shared" si="0"/>
        <v>4</v>
      </c>
      <c r="H3" s="13"/>
      <c r="I3" s="14">
        <v>0</v>
      </c>
      <c r="J3" s="14"/>
    </row>
    <row r="4" spans="1:10" x14ac:dyDescent="0.35">
      <c r="A4" s="17" t="s">
        <v>369</v>
      </c>
      <c r="B4" s="17" t="str">
        <f t="shared" si="1"/>
        <v>SPS21XXX</v>
      </c>
      <c r="C4" s="17" t="s">
        <v>130</v>
      </c>
      <c r="D4" s="17" t="s">
        <v>62</v>
      </c>
      <c r="E4" s="9">
        <v>1</v>
      </c>
      <c r="F4" s="13">
        <f t="shared" si="0"/>
        <v>2</v>
      </c>
      <c r="H4" s="13" t="str">
        <f>"&gt;"&amp;I3&amp;" "&amp;"and"&amp;" "&amp;"&lt;"&amp;I4</f>
        <v>&gt;0 and &lt;1</v>
      </c>
      <c r="I4" s="14">
        <v>1</v>
      </c>
      <c r="J4" s="14">
        <v>1</v>
      </c>
    </row>
    <row r="5" spans="1:10" x14ac:dyDescent="0.35">
      <c r="A5" s="17" t="s">
        <v>370</v>
      </c>
      <c r="B5" s="17" t="str">
        <f t="shared" si="1"/>
        <v>SPS21XXX</v>
      </c>
      <c r="C5" s="17" t="s">
        <v>136</v>
      </c>
      <c r="D5" s="17" t="s">
        <v>62</v>
      </c>
      <c r="E5" s="9">
        <v>7</v>
      </c>
      <c r="F5" s="13">
        <f t="shared" si="0"/>
        <v>3</v>
      </c>
      <c r="H5" s="13" t="str">
        <f t="shared" ref="H5:H12" si="2">"&gt;="&amp;I4&amp;" "&amp;"and"&amp;" "&amp;"&lt;"&amp;I5</f>
        <v>&gt;=1 and &lt;5</v>
      </c>
      <c r="I5" s="14">
        <v>5</v>
      </c>
      <c r="J5" s="14">
        <v>2</v>
      </c>
    </row>
    <row r="6" spans="1:10" x14ac:dyDescent="0.35">
      <c r="A6" s="17" t="s">
        <v>371</v>
      </c>
      <c r="B6" s="17" t="str">
        <f t="shared" si="1"/>
        <v>SPS21XXX</v>
      </c>
      <c r="C6" s="17" t="s">
        <v>131</v>
      </c>
      <c r="D6" s="17" t="s">
        <v>62</v>
      </c>
      <c r="E6" s="9">
        <v>0</v>
      </c>
      <c r="F6" s="13">
        <f t="shared" si="0"/>
        <v>1</v>
      </c>
      <c r="H6" s="13" t="str">
        <f t="shared" si="2"/>
        <v>&gt;=5 and &lt;10</v>
      </c>
      <c r="I6" s="14">
        <v>10</v>
      </c>
      <c r="J6" s="14">
        <v>3</v>
      </c>
    </row>
    <row r="7" spans="1:10" x14ac:dyDescent="0.35">
      <c r="A7" s="17" t="s">
        <v>372</v>
      </c>
      <c r="B7" s="17" t="str">
        <f t="shared" si="1"/>
        <v>SPS21XXX</v>
      </c>
      <c r="C7" s="17" t="s">
        <v>132</v>
      </c>
      <c r="D7" s="17" t="s">
        <v>62</v>
      </c>
      <c r="E7" s="9">
        <v>0</v>
      </c>
      <c r="F7" s="13">
        <f t="shared" si="0"/>
        <v>1</v>
      </c>
      <c r="H7" s="13" t="str">
        <f t="shared" si="2"/>
        <v>&gt;=10 and &lt;12</v>
      </c>
      <c r="I7" s="14">
        <v>12</v>
      </c>
      <c r="J7" s="14">
        <v>4</v>
      </c>
    </row>
    <row r="8" spans="1:10" x14ac:dyDescent="0.35">
      <c r="A8" s="17" t="s">
        <v>373</v>
      </c>
      <c r="B8" s="17" t="str">
        <f t="shared" si="1"/>
        <v>SPS21XXX</v>
      </c>
      <c r="C8" s="17" t="s">
        <v>133</v>
      </c>
      <c r="D8" s="17" t="s">
        <v>62</v>
      </c>
      <c r="E8" s="9">
        <v>11</v>
      </c>
      <c r="F8" s="13">
        <f t="shared" si="0"/>
        <v>4</v>
      </c>
      <c r="H8" s="13" t="str">
        <f t="shared" si="2"/>
        <v>&gt;=12 and &lt;14</v>
      </c>
      <c r="I8" s="14">
        <v>14</v>
      </c>
      <c r="J8" s="14">
        <v>5</v>
      </c>
    </row>
    <row r="9" spans="1:10" x14ac:dyDescent="0.35">
      <c r="A9" s="17" t="s">
        <v>374</v>
      </c>
      <c r="B9" s="17" t="str">
        <f t="shared" si="1"/>
        <v>SPS21XXX</v>
      </c>
      <c r="C9" s="17" t="s">
        <v>135</v>
      </c>
      <c r="D9" s="17" t="s">
        <v>62</v>
      </c>
      <c r="E9" s="9">
        <v>0</v>
      </c>
      <c r="F9" s="13">
        <f t="shared" si="0"/>
        <v>1</v>
      </c>
      <c r="H9" s="13" t="str">
        <f t="shared" si="2"/>
        <v>&gt;=14 and &lt;16</v>
      </c>
      <c r="I9" s="14">
        <v>16</v>
      </c>
      <c r="J9" s="14">
        <v>6</v>
      </c>
    </row>
    <row r="10" spans="1:10" x14ac:dyDescent="0.35">
      <c r="A10" s="17" t="s">
        <v>375</v>
      </c>
      <c r="B10" s="17" t="str">
        <f t="shared" si="1"/>
        <v>SPS21XXX</v>
      </c>
      <c r="C10" s="17" t="s">
        <v>376</v>
      </c>
      <c r="D10" s="17" t="s">
        <v>62</v>
      </c>
      <c r="E10" s="9">
        <v>0</v>
      </c>
      <c r="F10" s="13">
        <f t="shared" si="0"/>
        <v>1</v>
      </c>
      <c r="H10" s="13" t="str">
        <f t="shared" si="2"/>
        <v>&gt;=16 and &lt;18</v>
      </c>
      <c r="I10" s="14">
        <v>18</v>
      </c>
      <c r="J10" s="14">
        <v>7</v>
      </c>
    </row>
    <row r="11" spans="1:10" x14ac:dyDescent="0.35">
      <c r="A11" s="17" t="s">
        <v>377</v>
      </c>
      <c r="B11" s="17" t="str">
        <f t="shared" si="1"/>
        <v>SPS21XXX</v>
      </c>
      <c r="C11" s="17" t="s">
        <v>137</v>
      </c>
      <c r="D11" s="17" t="s">
        <v>62</v>
      </c>
      <c r="E11" s="9">
        <v>14</v>
      </c>
      <c r="F11" s="13">
        <f t="shared" si="0"/>
        <v>6</v>
      </c>
      <c r="H11" s="13" t="str">
        <f t="shared" si="2"/>
        <v>&gt;=18 and &lt;20</v>
      </c>
      <c r="I11" s="14">
        <v>20</v>
      </c>
      <c r="J11" s="14">
        <v>8</v>
      </c>
    </row>
    <row r="12" spans="1:10" x14ac:dyDescent="0.35">
      <c r="A12" s="17" t="s">
        <v>378</v>
      </c>
      <c r="B12" s="17" t="str">
        <f t="shared" si="1"/>
        <v>SPS21XXX</v>
      </c>
      <c r="C12" s="17" t="s">
        <v>138</v>
      </c>
      <c r="D12" s="17" t="s">
        <v>62</v>
      </c>
      <c r="E12" s="9">
        <v>10</v>
      </c>
      <c r="F12" s="13">
        <f t="shared" si="0"/>
        <v>4</v>
      </c>
      <c r="H12" s="13" t="str">
        <f t="shared" si="2"/>
        <v>&gt;=20 and &lt;25</v>
      </c>
      <c r="I12" s="14">
        <v>25</v>
      </c>
      <c r="J12" s="14">
        <v>9</v>
      </c>
    </row>
    <row r="13" spans="1:10" s="15" customFormat="1" x14ac:dyDescent="0.35">
      <c r="A13" s="17" t="s">
        <v>379</v>
      </c>
      <c r="B13" s="17" t="str">
        <f t="shared" si="1"/>
        <v>SPS21XXX</v>
      </c>
      <c r="C13" s="17" t="s">
        <v>140</v>
      </c>
      <c r="D13" s="17" t="s">
        <v>62</v>
      </c>
      <c r="E13" s="9">
        <v>109</v>
      </c>
      <c r="F13" s="13">
        <f t="shared" si="0"/>
        <v>10</v>
      </c>
      <c r="G13" s="8"/>
      <c r="H13" s="13" t="str">
        <f>"&gt;"&amp;" "&amp;I12</f>
        <v>&gt; 25</v>
      </c>
      <c r="I13" s="14"/>
      <c r="J13" s="14">
        <v>10</v>
      </c>
    </row>
    <row r="14" spans="1:10" x14ac:dyDescent="0.35">
      <c r="A14" s="17" t="s">
        <v>380</v>
      </c>
      <c r="B14" s="17" t="str">
        <f t="shared" si="1"/>
        <v>SPS21XXX</v>
      </c>
      <c r="C14" s="17" t="s">
        <v>141</v>
      </c>
      <c r="D14" s="17" t="s">
        <v>62</v>
      </c>
      <c r="E14" s="9">
        <v>0</v>
      </c>
      <c r="F14" s="13">
        <f t="shared" si="0"/>
        <v>1</v>
      </c>
    </row>
    <row r="15" spans="1:10" x14ac:dyDescent="0.35">
      <c r="A15" s="17" t="s">
        <v>381</v>
      </c>
      <c r="B15" s="17" t="str">
        <f t="shared" si="1"/>
        <v>SPS21XXX</v>
      </c>
      <c r="C15" s="17" t="s">
        <v>142</v>
      </c>
      <c r="D15" s="17" t="s">
        <v>62</v>
      </c>
      <c r="E15" s="9">
        <v>0</v>
      </c>
      <c r="F15" s="13">
        <f t="shared" si="0"/>
        <v>1</v>
      </c>
    </row>
    <row r="16" spans="1:10" x14ac:dyDescent="0.35">
      <c r="A16" s="17" t="s">
        <v>382</v>
      </c>
      <c r="B16" s="17" t="str">
        <f t="shared" si="1"/>
        <v>SPS21XXX</v>
      </c>
      <c r="C16" s="17" t="s">
        <v>383</v>
      </c>
      <c r="D16" s="17" t="s">
        <v>62</v>
      </c>
      <c r="E16" s="9">
        <v>0</v>
      </c>
      <c r="F16" s="13">
        <f t="shared" si="0"/>
        <v>1</v>
      </c>
    </row>
    <row r="17" spans="1:6" x14ac:dyDescent="0.35">
      <c r="A17" s="17" t="s">
        <v>384</v>
      </c>
      <c r="B17" s="17" t="str">
        <f t="shared" si="1"/>
        <v>SPS21XXX</v>
      </c>
      <c r="C17" s="17" t="s">
        <v>143</v>
      </c>
      <c r="D17" s="17" t="s">
        <v>62</v>
      </c>
      <c r="E17" s="9">
        <v>0</v>
      </c>
      <c r="F17" s="13">
        <f t="shared" si="0"/>
        <v>1</v>
      </c>
    </row>
    <row r="18" spans="1:6" x14ac:dyDescent="0.35">
      <c r="A18" s="17" t="s">
        <v>385</v>
      </c>
      <c r="B18" s="17" t="str">
        <f t="shared" si="1"/>
        <v>SPS21XXX</v>
      </c>
      <c r="C18" s="17" t="s">
        <v>144</v>
      </c>
      <c r="D18" s="17" t="s">
        <v>62</v>
      </c>
      <c r="E18" s="9">
        <v>0</v>
      </c>
      <c r="F18" s="13">
        <f t="shared" si="0"/>
        <v>1</v>
      </c>
    </row>
    <row r="19" spans="1:6" x14ac:dyDescent="0.35">
      <c r="A19" s="17" t="s">
        <v>386</v>
      </c>
      <c r="B19" s="17" t="str">
        <f t="shared" si="1"/>
        <v>SPS21XXX</v>
      </c>
      <c r="C19" s="17" t="s">
        <v>145</v>
      </c>
      <c r="D19" s="17" t="s">
        <v>62</v>
      </c>
      <c r="E19" s="9">
        <v>27</v>
      </c>
      <c r="F19" s="13">
        <f t="shared" si="0"/>
        <v>10</v>
      </c>
    </row>
    <row r="20" spans="1:6" x14ac:dyDescent="0.35">
      <c r="A20" s="17" t="s">
        <v>387</v>
      </c>
      <c r="B20" s="17" t="str">
        <f t="shared" si="1"/>
        <v>SPS21XXX</v>
      </c>
      <c r="C20" s="17" t="s">
        <v>146</v>
      </c>
      <c r="D20" s="17" t="s">
        <v>62</v>
      </c>
      <c r="E20" s="9">
        <v>0</v>
      </c>
      <c r="F20" s="13">
        <f t="shared" si="0"/>
        <v>1</v>
      </c>
    </row>
    <row r="21" spans="1:6" x14ac:dyDescent="0.35">
      <c r="A21" s="17" t="s">
        <v>388</v>
      </c>
      <c r="B21" s="17" t="str">
        <f t="shared" si="1"/>
        <v>SPS21XXX</v>
      </c>
      <c r="C21" s="17" t="s">
        <v>389</v>
      </c>
      <c r="D21" s="17" t="s">
        <v>62</v>
      </c>
      <c r="E21" s="9">
        <v>0</v>
      </c>
      <c r="F21" s="13">
        <f t="shared" si="0"/>
        <v>1</v>
      </c>
    </row>
    <row r="22" spans="1:6" x14ac:dyDescent="0.35">
      <c r="A22" s="17" t="s">
        <v>390</v>
      </c>
      <c r="B22" s="17" t="str">
        <f t="shared" si="1"/>
        <v>SPS21XXX</v>
      </c>
      <c r="C22" s="17" t="s">
        <v>147</v>
      </c>
      <c r="D22" s="17" t="s">
        <v>62</v>
      </c>
      <c r="E22" s="9">
        <v>20</v>
      </c>
      <c r="F22" s="13">
        <f t="shared" si="0"/>
        <v>9</v>
      </c>
    </row>
    <row r="23" spans="1:6" x14ac:dyDescent="0.35">
      <c r="A23" s="17" t="s">
        <v>391</v>
      </c>
      <c r="B23" s="17" t="str">
        <f t="shared" si="1"/>
        <v>SPS21XXX</v>
      </c>
      <c r="C23" s="17" t="s">
        <v>148</v>
      </c>
      <c r="D23" s="17" t="s">
        <v>62</v>
      </c>
      <c r="E23" s="9">
        <v>11</v>
      </c>
      <c r="F23" s="13">
        <f t="shared" si="0"/>
        <v>4</v>
      </c>
    </row>
    <row r="24" spans="1:6" x14ac:dyDescent="0.35">
      <c r="A24" s="17" t="s">
        <v>392</v>
      </c>
      <c r="B24" s="17" t="str">
        <f t="shared" si="1"/>
        <v>SPS21XXX</v>
      </c>
      <c r="C24" s="17" t="s">
        <v>173</v>
      </c>
      <c r="D24" s="17" t="s">
        <v>62</v>
      </c>
      <c r="E24" s="9">
        <v>0</v>
      </c>
      <c r="F24" s="13">
        <f t="shared" si="0"/>
        <v>1</v>
      </c>
    </row>
    <row r="25" spans="1:6" x14ac:dyDescent="0.35">
      <c r="A25" s="17" t="s">
        <v>393</v>
      </c>
      <c r="B25" s="17" t="str">
        <f t="shared" si="1"/>
        <v>SPS21XXX</v>
      </c>
      <c r="C25" s="17" t="s">
        <v>150</v>
      </c>
      <c r="D25" s="17" t="s">
        <v>62</v>
      </c>
      <c r="E25" s="9">
        <v>267</v>
      </c>
      <c r="F25" s="13">
        <f t="shared" si="0"/>
        <v>10</v>
      </c>
    </row>
    <row r="26" spans="1:6" x14ac:dyDescent="0.35">
      <c r="A26" s="17" t="s">
        <v>394</v>
      </c>
      <c r="B26" s="17" t="str">
        <f t="shared" si="1"/>
        <v>SPS21XXX</v>
      </c>
      <c r="C26" s="17" t="s">
        <v>152</v>
      </c>
      <c r="D26" s="17" t="s">
        <v>62</v>
      </c>
      <c r="E26" s="9">
        <v>5</v>
      </c>
      <c r="F26" s="13">
        <f t="shared" si="0"/>
        <v>3</v>
      </c>
    </row>
    <row r="27" spans="1:6" x14ac:dyDescent="0.35">
      <c r="A27" s="17" t="s">
        <v>395</v>
      </c>
      <c r="B27" s="17" t="str">
        <f t="shared" si="1"/>
        <v>SPS21XXX</v>
      </c>
      <c r="C27" s="17" t="s">
        <v>153</v>
      </c>
      <c r="D27" s="17" t="s">
        <v>62</v>
      </c>
      <c r="E27" s="9">
        <v>3</v>
      </c>
      <c r="F27" s="13">
        <f t="shared" si="0"/>
        <v>2</v>
      </c>
    </row>
    <row r="28" spans="1:6" x14ac:dyDescent="0.35">
      <c r="A28" s="17" t="s">
        <v>396</v>
      </c>
      <c r="B28" s="17" t="str">
        <f t="shared" si="1"/>
        <v>SPS21XXX</v>
      </c>
      <c r="C28" s="17" t="s">
        <v>397</v>
      </c>
      <c r="D28" s="17" t="s">
        <v>62</v>
      </c>
      <c r="E28" s="9">
        <v>0</v>
      </c>
      <c r="F28" s="13">
        <f t="shared" si="0"/>
        <v>1</v>
      </c>
    </row>
    <row r="29" spans="1:6" x14ac:dyDescent="0.35">
      <c r="A29" s="17" t="s">
        <v>398</v>
      </c>
      <c r="B29" s="17" t="str">
        <f t="shared" si="1"/>
        <v>SPS21XXX</v>
      </c>
      <c r="C29" s="17" t="s">
        <v>171</v>
      </c>
      <c r="D29" s="17" t="s">
        <v>62</v>
      </c>
      <c r="E29" s="9">
        <v>0</v>
      </c>
      <c r="F29" s="13">
        <f t="shared" si="0"/>
        <v>1</v>
      </c>
    </row>
    <row r="30" spans="1:6" x14ac:dyDescent="0.35">
      <c r="A30" s="17" t="s">
        <v>399</v>
      </c>
      <c r="B30" s="17" t="str">
        <f t="shared" si="1"/>
        <v>SPS21XXX</v>
      </c>
      <c r="C30" s="17" t="s">
        <v>154</v>
      </c>
      <c r="D30" s="17" t="s">
        <v>62</v>
      </c>
      <c r="E30" s="9">
        <v>6</v>
      </c>
      <c r="F30" s="13">
        <f t="shared" si="0"/>
        <v>3</v>
      </c>
    </row>
    <row r="31" spans="1:6" x14ac:dyDescent="0.35">
      <c r="A31" s="17" t="s">
        <v>400</v>
      </c>
      <c r="B31" s="17" t="str">
        <f t="shared" si="1"/>
        <v>SPS21XXX</v>
      </c>
      <c r="C31" s="17" t="s">
        <v>155</v>
      </c>
      <c r="D31" s="17" t="s">
        <v>62</v>
      </c>
      <c r="E31" s="9">
        <v>0</v>
      </c>
      <c r="F31" s="13">
        <f t="shared" si="0"/>
        <v>1</v>
      </c>
    </row>
    <row r="32" spans="1:6" x14ac:dyDescent="0.35">
      <c r="A32" s="17" t="s">
        <v>401</v>
      </c>
      <c r="B32" s="17" t="str">
        <f t="shared" si="1"/>
        <v>SPS21XXX</v>
      </c>
      <c r="C32" s="17" t="s">
        <v>156</v>
      </c>
      <c r="D32" s="17" t="s">
        <v>62</v>
      </c>
      <c r="E32" s="9">
        <v>0</v>
      </c>
      <c r="F32" s="13">
        <f t="shared" si="0"/>
        <v>1</v>
      </c>
    </row>
    <row r="33" spans="1:6" x14ac:dyDescent="0.35">
      <c r="A33" s="17" t="s">
        <v>402</v>
      </c>
      <c r="B33" s="17" t="str">
        <f t="shared" si="1"/>
        <v>SPS21XXX</v>
      </c>
      <c r="C33" s="17" t="s">
        <v>157</v>
      </c>
      <c r="D33" s="17" t="s">
        <v>62</v>
      </c>
      <c r="E33" s="9">
        <v>0</v>
      </c>
      <c r="F33" s="13">
        <f t="shared" si="0"/>
        <v>1</v>
      </c>
    </row>
    <row r="34" spans="1:6" x14ac:dyDescent="0.35">
      <c r="A34" s="17" t="s">
        <v>403</v>
      </c>
      <c r="B34" s="17" t="str">
        <f t="shared" si="1"/>
        <v>SPS21XXX</v>
      </c>
      <c r="C34" s="17" t="s">
        <v>158</v>
      </c>
      <c r="D34" s="17" t="s">
        <v>62</v>
      </c>
      <c r="E34" s="9">
        <v>5</v>
      </c>
      <c r="F34" s="13">
        <f t="shared" ref="F34:F65" si="3">IF(E34&lt;$I$4,$J$4,IF(E34&lt;$I$5,$J$5,IF(E34&lt;$I$6,$J$6,IF(E34&lt;$I$7,$J$7,IF(E34&lt;$I$8,$J$8,IF(E34&lt;$I$9,$J$9,IF(E34&lt;$I$10,$J$10,IF(E34&lt;$I$11,$J$11,IF(E34&lt;$I$12,$J$12,$J$13)))))))))</f>
        <v>3</v>
      </c>
    </row>
    <row r="35" spans="1:6" x14ac:dyDescent="0.35">
      <c r="A35" s="17" t="s">
        <v>404</v>
      </c>
      <c r="B35" s="17" t="str">
        <f t="shared" si="1"/>
        <v>SPS21XXX</v>
      </c>
      <c r="C35" s="17" t="s">
        <v>159</v>
      </c>
      <c r="D35" s="17" t="s">
        <v>62</v>
      </c>
      <c r="E35" s="9">
        <v>0</v>
      </c>
      <c r="F35" s="13">
        <f t="shared" si="3"/>
        <v>1</v>
      </c>
    </row>
    <row r="36" spans="1:6" x14ac:dyDescent="0.35">
      <c r="A36" s="17" t="s">
        <v>405</v>
      </c>
      <c r="B36" s="17" t="str">
        <f t="shared" si="1"/>
        <v>SPS21XXX</v>
      </c>
      <c r="C36" s="17" t="s">
        <v>406</v>
      </c>
      <c r="D36" s="17" t="s">
        <v>62</v>
      </c>
      <c r="E36" s="9">
        <v>7</v>
      </c>
      <c r="F36" s="13">
        <f t="shared" si="3"/>
        <v>3</v>
      </c>
    </row>
    <row r="37" spans="1:6" x14ac:dyDescent="0.35">
      <c r="A37" s="17" t="s">
        <v>407</v>
      </c>
      <c r="B37" s="17" t="str">
        <f t="shared" si="1"/>
        <v>SPS21XXX</v>
      </c>
      <c r="C37" s="17" t="s">
        <v>161</v>
      </c>
      <c r="D37" s="17" t="s">
        <v>62</v>
      </c>
      <c r="E37" s="9">
        <v>19</v>
      </c>
      <c r="F37" s="13">
        <f t="shared" si="3"/>
        <v>8</v>
      </c>
    </row>
    <row r="38" spans="1:6" x14ac:dyDescent="0.35">
      <c r="A38" s="17" t="s">
        <v>408</v>
      </c>
      <c r="B38" s="17" t="str">
        <f t="shared" si="1"/>
        <v>SPS21XXX</v>
      </c>
      <c r="C38" s="17" t="s">
        <v>160</v>
      </c>
      <c r="D38" s="17" t="s">
        <v>62</v>
      </c>
      <c r="E38" s="9">
        <v>0</v>
      </c>
      <c r="F38" s="13">
        <f t="shared" si="3"/>
        <v>1</v>
      </c>
    </row>
    <row r="39" spans="1:6" x14ac:dyDescent="0.35">
      <c r="A39" s="17" t="s">
        <v>409</v>
      </c>
      <c r="B39" s="17" t="str">
        <f t="shared" si="1"/>
        <v>SPS21XXX</v>
      </c>
      <c r="C39" s="17" t="s">
        <v>410</v>
      </c>
      <c r="D39" s="17" t="s">
        <v>62</v>
      </c>
      <c r="E39" s="9">
        <v>0</v>
      </c>
      <c r="F39" s="13">
        <f t="shared" si="3"/>
        <v>1</v>
      </c>
    </row>
    <row r="40" spans="1:6" x14ac:dyDescent="0.35">
      <c r="A40" s="17" t="s">
        <v>411</v>
      </c>
      <c r="B40" s="17" t="str">
        <f t="shared" si="1"/>
        <v>SPS21XXX</v>
      </c>
      <c r="C40" s="17" t="s">
        <v>162</v>
      </c>
      <c r="D40" s="17" t="s">
        <v>62</v>
      </c>
      <c r="E40" s="9">
        <v>19</v>
      </c>
      <c r="F40" s="13">
        <f t="shared" si="3"/>
        <v>8</v>
      </c>
    </row>
    <row r="41" spans="1:6" x14ac:dyDescent="0.35">
      <c r="A41" s="17" t="s">
        <v>412</v>
      </c>
      <c r="B41" s="17" t="str">
        <f t="shared" si="1"/>
        <v>SPS21XXX</v>
      </c>
      <c r="C41" s="17" t="s">
        <v>413</v>
      </c>
      <c r="D41" s="17" t="s">
        <v>62</v>
      </c>
      <c r="E41" s="9">
        <v>0</v>
      </c>
      <c r="F41" s="13">
        <f t="shared" si="3"/>
        <v>1</v>
      </c>
    </row>
    <row r="42" spans="1:6" x14ac:dyDescent="0.35">
      <c r="A42" s="17" t="s">
        <v>414</v>
      </c>
      <c r="B42" s="17" t="str">
        <f t="shared" si="1"/>
        <v>SPS21XXX</v>
      </c>
      <c r="C42" s="17" t="s">
        <v>163</v>
      </c>
      <c r="D42" s="17" t="s">
        <v>62</v>
      </c>
      <c r="E42" s="9">
        <v>0</v>
      </c>
      <c r="F42" s="13">
        <f t="shared" si="3"/>
        <v>1</v>
      </c>
    </row>
    <row r="43" spans="1:6" x14ac:dyDescent="0.35">
      <c r="A43" s="17" t="s">
        <v>415</v>
      </c>
      <c r="B43" s="17" t="str">
        <f t="shared" si="1"/>
        <v>SPS21XXX</v>
      </c>
      <c r="C43" s="17" t="s">
        <v>134</v>
      </c>
      <c r="D43" s="17" t="s">
        <v>62</v>
      </c>
      <c r="E43" s="9">
        <v>0</v>
      </c>
      <c r="F43" s="13">
        <f t="shared" si="3"/>
        <v>1</v>
      </c>
    </row>
    <row r="44" spans="1:6" x14ac:dyDescent="0.35">
      <c r="A44" s="17" t="s">
        <v>416</v>
      </c>
      <c r="B44" s="17" t="str">
        <f t="shared" si="1"/>
        <v>SPS21XXX</v>
      </c>
      <c r="C44" s="17" t="s">
        <v>164</v>
      </c>
      <c r="D44" s="17" t="s">
        <v>62</v>
      </c>
      <c r="E44" s="9">
        <v>0</v>
      </c>
      <c r="F44" s="13">
        <f t="shared" si="3"/>
        <v>1</v>
      </c>
    </row>
    <row r="45" spans="1:6" x14ac:dyDescent="0.35">
      <c r="A45" s="17" t="s">
        <v>417</v>
      </c>
      <c r="B45" s="17" t="str">
        <f t="shared" si="1"/>
        <v>SPS21XXX</v>
      </c>
      <c r="C45" s="17" t="s">
        <v>139</v>
      </c>
      <c r="D45" s="17" t="s">
        <v>62</v>
      </c>
      <c r="E45" s="9">
        <v>0</v>
      </c>
      <c r="F45" s="13">
        <f t="shared" si="3"/>
        <v>1</v>
      </c>
    </row>
    <row r="46" spans="1:6" x14ac:dyDescent="0.35">
      <c r="A46" s="17" t="s">
        <v>418</v>
      </c>
      <c r="B46" s="17" t="str">
        <f t="shared" si="1"/>
        <v>SPS21XXX</v>
      </c>
      <c r="C46" s="17" t="s">
        <v>419</v>
      </c>
      <c r="D46" s="17" t="s">
        <v>62</v>
      </c>
      <c r="E46" s="9">
        <v>0</v>
      </c>
      <c r="F46" s="13">
        <f t="shared" si="3"/>
        <v>1</v>
      </c>
    </row>
    <row r="47" spans="1:6" x14ac:dyDescent="0.35">
      <c r="A47" s="17" t="s">
        <v>420</v>
      </c>
      <c r="B47" s="17" t="str">
        <f t="shared" si="1"/>
        <v>SPS21XXX</v>
      </c>
      <c r="C47" s="17" t="s">
        <v>167</v>
      </c>
      <c r="D47" s="17" t="s">
        <v>62</v>
      </c>
      <c r="E47" s="9">
        <v>12</v>
      </c>
      <c r="F47" s="13">
        <f t="shared" si="3"/>
        <v>5</v>
      </c>
    </row>
    <row r="48" spans="1:6" x14ac:dyDescent="0.35">
      <c r="A48" s="17" t="s">
        <v>421</v>
      </c>
      <c r="B48" s="17" t="str">
        <f t="shared" si="1"/>
        <v>SPS21XXX</v>
      </c>
      <c r="C48" s="17" t="s">
        <v>168</v>
      </c>
      <c r="D48" s="17" t="s">
        <v>62</v>
      </c>
      <c r="E48" s="9">
        <v>0</v>
      </c>
      <c r="F48" s="13">
        <f t="shared" si="3"/>
        <v>1</v>
      </c>
    </row>
    <row r="49" spans="1:6" x14ac:dyDescent="0.35">
      <c r="A49" s="17" t="s">
        <v>422</v>
      </c>
      <c r="B49" s="17" t="str">
        <f t="shared" si="1"/>
        <v>SPS21XXX</v>
      </c>
      <c r="C49" s="17" t="s">
        <v>169</v>
      </c>
      <c r="D49" s="17" t="s">
        <v>62</v>
      </c>
      <c r="E49" s="9">
        <v>6</v>
      </c>
      <c r="F49" s="13">
        <f t="shared" si="3"/>
        <v>3</v>
      </c>
    </row>
    <row r="50" spans="1:6" x14ac:dyDescent="0.35">
      <c r="A50" s="17" t="s">
        <v>423</v>
      </c>
      <c r="B50" s="17" t="str">
        <f t="shared" si="1"/>
        <v>SPS21XXX</v>
      </c>
      <c r="C50" s="17" t="s">
        <v>166</v>
      </c>
      <c r="D50" s="17" t="s">
        <v>62</v>
      </c>
      <c r="E50" s="9">
        <v>0</v>
      </c>
      <c r="F50" s="13">
        <f t="shared" si="3"/>
        <v>1</v>
      </c>
    </row>
    <row r="51" spans="1:6" x14ac:dyDescent="0.35">
      <c r="A51" s="17" t="s">
        <v>424</v>
      </c>
      <c r="B51" s="17" t="str">
        <f t="shared" si="1"/>
        <v>SPS21XXX</v>
      </c>
      <c r="C51" s="17" t="s">
        <v>170</v>
      </c>
      <c r="D51" s="17" t="s">
        <v>62</v>
      </c>
      <c r="E51" s="9">
        <v>0</v>
      </c>
      <c r="F51" s="13">
        <f t="shared" si="3"/>
        <v>1</v>
      </c>
    </row>
    <row r="52" spans="1:6" x14ac:dyDescent="0.35">
      <c r="A52" s="17" t="s">
        <v>425</v>
      </c>
      <c r="B52" s="17" t="str">
        <f t="shared" si="1"/>
        <v>SPS21XXX</v>
      </c>
      <c r="C52" s="17" t="s">
        <v>172</v>
      </c>
      <c r="D52" s="17" t="s">
        <v>62</v>
      </c>
      <c r="E52" s="9">
        <v>0</v>
      </c>
      <c r="F52" s="13">
        <f t="shared" si="3"/>
        <v>1</v>
      </c>
    </row>
    <row r="53" spans="1:6" x14ac:dyDescent="0.35">
      <c r="A53" s="17" t="s">
        <v>426</v>
      </c>
      <c r="B53" s="17" t="str">
        <f t="shared" si="1"/>
        <v>SPS21XXX</v>
      </c>
      <c r="C53" s="17" t="s">
        <v>199</v>
      </c>
      <c r="D53" s="17" t="s">
        <v>62</v>
      </c>
      <c r="E53" s="9">
        <v>34</v>
      </c>
      <c r="F53" s="13">
        <f t="shared" si="3"/>
        <v>10</v>
      </c>
    </row>
    <row r="54" spans="1:6" x14ac:dyDescent="0.35">
      <c r="A54" s="17" t="s">
        <v>427</v>
      </c>
      <c r="B54" s="17" t="str">
        <f t="shared" si="1"/>
        <v>SPS21XXX</v>
      </c>
      <c r="C54" s="17" t="s">
        <v>428</v>
      </c>
      <c r="D54" s="17" t="s">
        <v>62</v>
      </c>
      <c r="E54" s="9">
        <v>0</v>
      </c>
      <c r="F54" s="13">
        <f t="shared" si="3"/>
        <v>1</v>
      </c>
    </row>
    <row r="55" spans="1:6" x14ac:dyDescent="0.35">
      <c r="A55" s="17" t="s">
        <v>429</v>
      </c>
      <c r="B55" s="17" t="str">
        <f t="shared" si="1"/>
        <v>SPS21XXX</v>
      </c>
      <c r="C55" s="17" t="s">
        <v>149</v>
      </c>
      <c r="D55" s="17" t="s">
        <v>62</v>
      </c>
      <c r="E55" s="9">
        <v>0</v>
      </c>
      <c r="F55" s="13">
        <f t="shared" si="3"/>
        <v>1</v>
      </c>
    </row>
    <row r="56" spans="1:6" x14ac:dyDescent="0.35">
      <c r="A56" s="17" t="s">
        <v>430</v>
      </c>
      <c r="B56" s="17" t="str">
        <f t="shared" si="1"/>
        <v>SPS21XXX</v>
      </c>
      <c r="C56" s="17" t="s">
        <v>174</v>
      </c>
      <c r="D56" s="17" t="s">
        <v>62</v>
      </c>
      <c r="E56" s="9">
        <v>0</v>
      </c>
      <c r="F56" s="13">
        <f t="shared" si="3"/>
        <v>1</v>
      </c>
    </row>
    <row r="57" spans="1:6" x14ac:dyDescent="0.35">
      <c r="A57" s="17" t="s">
        <v>431</v>
      </c>
      <c r="B57" s="17" t="str">
        <f t="shared" si="1"/>
        <v>SPS21XXX</v>
      </c>
      <c r="C57" s="17" t="s">
        <v>175</v>
      </c>
      <c r="D57" s="17" t="s">
        <v>62</v>
      </c>
      <c r="E57" s="9">
        <v>0</v>
      </c>
      <c r="F57" s="13">
        <f t="shared" si="3"/>
        <v>1</v>
      </c>
    </row>
    <row r="58" spans="1:6" x14ac:dyDescent="0.35">
      <c r="A58" s="17" t="s">
        <v>432</v>
      </c>
      <c r="B58" s="17" t="str">
        <f t="shared" si="1"/>
        <v>SPS21XXX</v>
      </c>
      <c r="C58" s="17" t="s">
        <v>176</v>
      </c>
      <c r="D58" s="17" t="s">
        <v>62</v>
      </c>
      <c r="E58" s="9">
        <v>0</v>
      </c>
      <c r="F58" s="13">
        <f t="shared" si="3"/>
        <v>1</v>
      </c>
    </row>
    <row r="59" spans="1:6" x14ac:dyDescent="0.35">
      <c r="A59" s="17" t="s">
        <v>433</v>
      </c>
      <c r="B59" s="17" t="str">
        <f t="shared" si="1"/>
        <v>SPS21XXX</v>
      </c>
      <c r="C59" s="17" t="s">
        <v>178</v>
      </c>
      <c r="D59" s="17" t="s">
        <v>62</v>
      </c>
      <c r="E59" s="9">
        <v>0</v>
      </c>
      <c r="F59" s="13">
        <f t="shared" si="3"/>
        <v>1</v>
      </c>
    </row>
    <row r="60" spans="1:6" x14ac:dyDescent="0.35">
      <c r="A60" s="17" t="s">
        <v>434</v>
      </c>
      <c r="B60" s="17" t="str">
        <f t="shared" si="1"/>
        <v>SPS21XXX</v>
      </c>
      <c r="C60" s="17" t="s">
        <v>179</v>
      </c>
      <c r="D60" s="17" t="s">
        <v>62</v>
      </c>
      <c r="E60" s="9">
        <v>0</v>
      </c>
      <c r="F60" s="13">
        <f t="shared" si="3"/>
        <v>1</v>
      </c>
    </row>
    <row r="61" spans="1:6" x14ac:dyDescent="0.35">
      <c r="A61" s="17" t="s">
        <v>435</v>
      </c>
      <c r="B61" s="17" t="str">
        <f t="shared" si="1"/>
        <v>SPS21XXX</v>
      </c>
      <c r="C61" s="17" t="s">
        <v>180</v>
      </c>
      <c r="D61" s="17" t="s">
        <v>62</v>
      </c>
      <c r="E61" s="9">
        <v>0</v>
      </c>
      <c r="F61" s="13">
        <f t="shared" si="3"/>
        <v>1</v>
      </c>
    </row>
    <row r="62" spans="1:6" x14ac:dyDescent="0.35">
      <c r="A62" s="17" t="s">
        <v>436</v>
      </c>
      <c r="B62" s="17" t="str">
        <f t="shared" si="1"/>
        <v>SPS21XXX</v>
      </c>
      <c r="C62" s="17" t="s">
        <v>181</v>
      </c>
      <c r="D62" s="17" t="s">
        <v>62</v>
      </c>
      <c r="E62" s="9">
        <v>0</v>
      </c>
      <c r="F62" s="13">
        <f t="shared" si="3"/>
        <v>1</v>
      </c>
    </row>
    <row r="63" spans="1:6" x14ac:dyDescent="0.35">
      <c r="A63" s="17" t="s">
        <v>437</v>
      </c>
      <c r="B63" s="17" t="str">
        <f t="shared" si="1"/>
        <v>SPS21XXX</v>
      </c>
      <c r="C63" s="17" t="s">
        <v>182</v>
      </c>
      <c r="D63" s="17" t="s">
        <v>62</v>
      </c>
      <c r="E63" s="9">
        <v>37</v>
      </c>
      <c r="F63" s="13">
        <f t="shared" si="3"/>
        <v>10</v>
      </c>
    </row>
    <row r="64" spans="1:6" x14ac:dyDescent="0.35">
      <c r="A64" s="17" t="s">
        <v>438</v>
      </c>
      <c r="B64" s="17" t="str">
        <f t="shared" si="1"/>
        <v>SPS21XXX</v>
      </c>
      <c r="C64" s="17" t="s">
        <v>183</v>
      </c>
      <c r="D64" s="17" t="s">
        <v>62</v>
      </c>
      <c r="E64" s="9">
        <v>0</v>
      </c>
      <c r="F64" s="13">
        <f t="shared" si="3"/>
        <v>1</v>
      </c>
    </row>
    <row r="65" spans="1:6" x14ac:dyDescent="0.35">
      <c r="A65" s="17" t="s">
        <v>439</v>
      </c>
      <c r="B65" s="17" t="str">
        <f t="shared" si="1"/>
        <v>SPS21XXX</v>
      </c>
      <c r="C65" s="17" t="s">
        <v>184</v>
      </c>
      <c r="D65" s="17" t="s">
        <v>62</v>
      </c>
      <c r="E65" s="9">
        <v>0</v>
      </c>
      <c r="F65" s="13">
        <f t="shared" si="3"/>
        <v>1</v>
      </c>
    </row>
    <row r="66" spans="1:6" x14ac:dyDescent="0.35">
      <c r="A66" s="17" t="s">
        <v>440</v>
      </c>
      <c r="B66" s="17" t="str">
        <f t="shared" si="1"/>
        <v>SPS21XXX</v>
      </c>
      <c r="C66" s="17" t="s">
        <v>185</v>
      </c>
      <c r="D66" s="17" t="s">
        <v>62</v>
      </c>
      <c r="E66" s="9">
        <v>0</v>
      </c>
      <c r="F66" s="13">
        <f t="shared" ref="F66:F82" si="4">IF(E66&lt;$I$4,$J$4,IF(E66&lt;$I$5,$J$5,IF(E66&lt;$I$6,$J$6,IF(E66&lt;$I$7,$J$7,IF(E66&lt;$I$8,$J$8,IF(E66&lt;$I$9,$J$9,IF(E66&lt;$I$10,$J$10,IF(E66&lt;$I$11,$J$11,IF(E66&lt;$I$12,$J$12,$J$13)))))))))</f>
        <v>1</v>
      </c>
    </row>
    <row r="67" spans="1:6" x14ac:dyDescent="0.35">
      <c r="A67" s="17" t="s">
        <v>441</v>
      </c>
      <c r="B67" s="17" t="str">
        <f t="shared" ref="B67:B81" si="5">REPLACE(A67,6,3,"XXX")</f>
        <v>SPS21XXX</v>
      </c>
      <c r="C67" s="17" t="s">
        <v>187</v>
      </c>
      <c r="D67" s="17" t="s">
        <v>62</v>
      </c>
      <c r="E67" s="9">
        <v>6</v>
      </c>
      <c r="F67" s="13">
        <f t="shared" si="4"/>
        <v>3</v>
      </c>
    </row>
    <row r="68" spans="1:6" x14ac:dyDescent="0.35">
      <c r="A68" s="17" t="s">
        <v>442</v>
      </c>
      <c r="B68" s="17" t="str">
        <f t="shared" si="5"/>
        <v>SPS21XXX</v>
      </c>
      <c r="C68" s="17" t="s">
        <v>165</v>
      </c>
      <c r="D68" s="17" t="s">
        <v>62</v>
      </c>
      <c r="E68" s="9">
        <v>5</v>
      </c>
      <c r="F68" s="13">
        <f t="shared" si="4"/>
        <v>3</v>
      </c>
    </row>
    <row r="69" spans="1:6" x14ac:dyDescent="0.35">
      <c r="A69" s="17" t="s">
        <v>443</v>
      </c>
      <c r="B69" s="17" t="str">
        <f t="shared" si="5"/>
        <v>SPS21XXX</v>
      </c>
      <c r="C69" s="17" t="s">
        <v>444</v>
      </c>
      <c r="D69" s="17" t="s">
        <v>62</v>
      </c>
      <c r="E69" s="9">
        <v>0</v>
      </c>
      <c r="F69" s="13">
        <f t="shared" si="4"/>
        <v>1</v>
      </c>
    </row>
    <row r="70" spans="1:6" x14ac:dyDescent="0.35">
      <c r="A70" s="17" t="s">
        <v>445</v>
      </c>
      <c r="B70" s="17" t="str">
        <f t="shared" si="5"/>
        <v>SPS21XXX</v>
      </c>
      <c r="C70" s="17" t="s">
        <v>188</v>
      </c>
      <c r="D70" s="17" t="s">
        <v>62</v>
      </c>
      <c r="E70" s="9">
        <v>0</v>
      </c>
      <c r="F70" s="13">
        <f t="shared" si="4"/>
        <v>1</v>
      </c>
    </row>
    <row r="71" spans="1:6" x14ac:dyDescent="0.35">
      <c r="A71" s="17" t="s">
        <v>446</v>
      </c>
      <c r="B71" s="17" t="str">
        <f t="shared" si="5"/>
        <v>SPS21XXX</v>
      </c>
      <c r="C71" s="17" t="s">
        <v>189</v>
      </c>
      <c r="D71" s="17" t="s">
        <v>62</v>
      </c>
      <c r="E71" s="9">
        <v>0</v>
      </c>
      <c r="F71" s="13">
        <f t="shared" si="4"/>
        <v>1</v>
      </c>
    </row>
    <row r="72" spans="1:6" x14ac:dyDescent="0.35">
      <c r="A72" s="17" t="s">
        <v>447</v>
      </c>
      <c r="B72" s="17" t="str">
        <f t="shared" si="5"/>
        <v>SPS21XXX</v>
      </c>
      <c r="C72" s="17" t="s">
        <v>448</v>
      </c>
      <c r="D72" s="17" t="s">
        <v>62</v>
      </c>
      <c r="E72" s="9">
        <v>0</v>
      </c>
      <c r="F72" s="13">
        <f t="shared" si="4"/>
        <v>1</v>
      </c>
    </row>
    <row r="73" spans="1:6" x14ac:dyDescent="0.35">
      <c r="A73" s="17" t="s">
        <v>449</v>
      </c>
      <c r="B73" s="17" t="str">
        <f t="shared" si="5"/>
        <v>SPS21XXX</v>
      </c>
      <c r="C73" s="17" t="s">
        <v>450</v>
      </c>
      <c r="D73" s="17" t="s">
        <v>62</v>
      </c>
      <c r="E73" s="9">
        <v>2</v>
      </c>
      <c r="F73" s="13">
        <f t="shared" si="4"/>
        <v>2</v>
      </c>
    </row>
    <row r="74" spans="1:6" x14ac:dyDescent="0.35">
      <c r="A74" s="17" t="s">
        <v>451</v>
      </c>
      <c r="B74" s="17" t="str">
        <f t="shared" si="5"/>
        <v>SPS21XXX</v>
      </c>
      <c r="C74" s="17" t="s">
        <v>190</v>
      </c>
      <c r="D74" s="17" t="s">
        <v>62</v>
      </c>
      <c r="E74" s="9">
        <v>0</v>
      </c>
      <c r="F74" s="13">
        <f t="shared" si="4"/>
        <v>1</v>
      </c>
    </row>
    <row r="75" spans="1:6" x14ac:dyDescent="0.35">
      <c r="A75" s="17" t="s">
        <v>452</v>
      </c>
      <c r="B75" s="17" t="str">
        <f t="shared" si="5"/>
        <v>SPS21XXX</v>
      </c>
      <c r="C75" s="17" t="s">
        <v>192</v>
      </c>
      <c r="D75" s="17" t="s">
        <v>62</v>
      </c>
      <c r="E75" s="9">
        <v>0</v>
      </c>
      <c r="F75" s="13">
        <f t="shared" si="4"/>
        <v>1</v>
      </c>
    </row>
    <row r="76" spans="1:6" x14ac:dyDescent="0.35">
      <c r="A76" s="17" t="s">
        <v>453</v>
      </c>
      <c r="B76" s="17" t="str">
        <f t="shared" si="5"/>
        <v>SPS21XXX</v>
      </c>
      <c r="C76" s="17" t="s">
        <v>454</v>
      </c>
      <c r="D76" s="17" t="s">
        <v>62</v>
      </c>
      <c r="E76" s="9">
        <v>0</v>
      </c>
      <c r="F76" s="13">
        <f t="shared" si="4"/>
        <v>1</v>
      </c>
    </row>
    <row r="77" spans="1:6" x14ac:dyDescent="0.35">
      <c r="A77" s="17" t="s">
        <v>455</v>
      </c>
      <c r="B77" s="17" t="str">
        <f t="shared" si="5"/>
        <v>SPS21XXX</v>
      </c>
      <c r="C77" s="17" t="s">
        <v>193</v>
      </c>
      <c r="D77" s="17" t="s">
        <v>62</v>
      </c>
      <c r="E77" s="9">
        <v>0</v>
      </c>
      <c r="F77" s="13">
        <f t="shared" si="4"/>
        <v>1</v>
      </c>
    </row>
    <row r="78" spans="1:6" x14ac:dyDescent="0.35">
      <c r="A78" s="17" t="s">
        <v>456</v>
      </c>
      <c r="B78" s="17" t="str">
        <f t="shared" si="5"/>
        <v>SPS21XXX</v>
      </c>
      <c r="C78" s="17" t="s">
        <v>151</v>
      </c>
      <c r="D78" s="17" t="s">
        <v>62</v>
      </c>
      <c r="E78" s="9">
        <v>0</v>
      </c>
      <c r="F78" s="13">
        <f t="shared" si="4"/>
        <v>1</v>
      </c>
    </row>
    <row r="79" spans="1:6" x14ac:dyDescent="0.35">
      <c r="A79" s="17" t="s">
        <v>457</v>
      </c>
      <c r="B79" s="17" t="str">
        <f t="shared" si="5"/>
        <v>SPS21XXX</v>
      </c>
      <c r="C79" s="17" t="s">
        <v>200</v>
      </c>
      <c r="D79" s="17" t="s">
        <v>62</v>
      </c>
      <c r="E79" s="9">
        <v>0</v>
      </c>
      <c r="F79" s="13">
        <f t="shared" si="4"/>
        <v>1</v>
      </c>
    </row>
    <row r="80" spans="1:6" x14ac:dyDescent="0.35">
      <c r="A80" s="17" t="s">
        <v>458</v>
      </c>
      <c r="B80" s="17" t="str">
        <f t="shared" si="5"/>
        <v>SPS21XXX</v>
      </c>
      <c r="C80" s="17" t="s">
        <v>459</v>
      </c>
      <c r="D80" s="17" t="s">
        <v>62</v>
      </c>
      <c r="E80" s="9">
        <v>0</v>
      </c>
      <c r="F80" s="13">
        <f t="shared" si="4"/>
        <v>1</v>
      </c>
    </row>
    <row r="81" spans="1:6" x14ac:dyDescent="0.35">
      <c r="A81" s="17" t="s">
        <v>460</v>
      </c>
      <c r="B81" s="17" t="str">
        <f t="shared" si="5"/>
        <v>SPS21XXX</v>
      </c>
      <c r="C81" s="17" t="s">
        <v>461</v>
      </c>
      <c r="D81" s="17" t="s">
        <v>62</v>
      </c>
      <c r="E81" s="9">
        <v>0</v>
      </c>
      <c r="F81" s="13">
        <f t="shared" si="4"/>
        <v>1</v>
      </c>
    </row>
    <row r="82" spans="1:6" x14ac:dyDescent="0.35">
      <c r="A82" s="17" t="s">
        <v>462</v>
      </c>
      <c r="B82" s="17"/>
      <c r="C82" s="17" t="s">
        <v>194</v>
      </c>
      <c r="D82" s="17" t="s">
        <v>62</v>
      </c>
      <c r="E82" s="9">
        <v>18</v>
      </c>
      <c r="F82" s="13">
        <f t="shared" si="4"/>
        <v>8</v>
      </c>
    </row>
    <row r="83" spans="1:6" x14ac:dyDescent="0.35">
      <c r="A83" s="17" t="s">
        <v>463</v>
      </c>
      <c r="B83" s="17"/>
      <c r="C83" s="17" t="s">
        <v>196</v>
      </c>
      <c r="D83" s="17" t="s">
        <v>62</v>
      </c>
      <c r="E83" s="9">
        <v>0</v>
      </c>
      <c r="F83" s="13">
        <f t="shared" ref="F83:F106" si="6">IF(E83&lt;$I$4,$J$4,IF(E83&lt;$I$5,$J$5,IF(E83&lt;$I$6,$J$6,IF(E83&lt;$I$7,$J$7,IF(E83&lt;$I$8,$J$8,IF(E83&lt;$I$9,$J$9,IF(E83&lt;$I$10,$J$10,IF(E83&lt;$I$11,$J$11,IF(E83&lt;$I$12,$J$12,$J$13)))))))))</f>
        <v>1</v>
      </c>
    </row>
    <row r="84" spans="1:6" x14ac:dyDescent="0.35">
      <c r="A84" s="17" t="s">
        <v>464</v>
      </c>
      <c r="B84" s="17"/>
      <c r="C84" s="17" t="s">
        <v>465</v>
      </c>
      <c r="D84" s="17" t="s">
        <v>62</v>
      </c>
      <c r="E84" s="9">
        <v>26</v>
      </c>
      <c r="F84" s="13">
        <f t="shared" si="6"/>
        <v>10</v>
      </c>
    </row>
    <row r="85" spans="1:6" x14ac:dyDescent="0.35">
      <c r="A85" s="17" t="s">
        <v>466</v>
      </c>
      <c r="B85" s="17"/>
      <c r="C85" s="17" t="s">
        <v>195</v>
      </c>
      <c r="D85" s="17" t="s">
        <v>62</v>
      </c>
      <c r="E85" s="9">
        <v>0</v>
      </c>
      <c r="F85" s="13">
        <f t="shared" si="6"/>
        <v>1</v>
      </c>
    </row>
    <row r="86" spans="1:6" x14ac:dyDescent="0.35">
      <c r="A86" s="17" t="s">
        <v>467</v>
      </c>
      <c r="B86" s="17"/>
      <c r="C86" s="17" t="s">
        <v>468</v>
      </c>
      <c r="D86" s="17" t="s">
        <v>62</v>
      </c>
      <c r="E86" s="9">
        <v>0</v>
      </c>
      <c r="F86" s="13">
        <f t="shared" si="6"/>
        <v>1</v>
      </c>
    </row>
    <row r="87" spans="1:6" x14ac:dyDescent="0.35">
      <c r="A87" s="17" t="s">
        <v>469</v>
      </c>
      <c r="B87" s="17"/>
      <c r="C87" s="17" t="s">
        <v>197</v>
      </c>
      <c r="D87" s="17" t="s">
        <v>62</v>
      </c>
      <c r="E87" s="9">
        <v>2</v>
      </c>
      <c r="F87" s="13">
        <f t="shared" si="6"/>
        <v>2</v>
      </c>
    </row>
    <row r="88" spans="1:6" x14ac:dyDescent="0.35">
      <c r="A88" s="17" t="s">
        <v>470</v>
      </c>
      <c r="B88" s="17"/>
      <c r="C88" s="17" t="s">
        <v>471</v>
      </c>
      <c r="D88" s="17" t="s">
        <v>62</v>
      </c>
      <c r="E88" s="9">
        <v>0</v>
      </c>
      <c r="F88" s="13">
        <f t="shared" si="6"/>
        <v>1</v>
      </c>
    </row>
    <row r="89" spans="1:6" x14ac:dyDescent="0.35">
      <c r="A89" s="17" t="s">
        <v>472</v>
      </c>
      <c r="B89" s="17"/>
      <c r="C89" s="17" t="s">
        <v>191</v>
      </c>
      <c r="D89" s="17" t="s">
        <v>62</v>
      </c>
      <c r="E89" s="9">
        <v>0</v>
      </c>
      <c r="F89" s="13">
        <f t="shared" si="6"/>
        <v>1</v>
      </c>
    </row>
    <row r="90" spans="1:6" x14ac:dyDescent="0.35">
      <c r="A90" s="17" t="s">
        <v>473</v>
      </c>
      <c r="B90" s="17"/>
      <c r="C90" s="17" t="s">
        <v>177</v>
      </c>
      <c r="D90" s="17" t="s">
        <v>62</v>
      </c>
      <c r="E90" s="9">
        <v>0</v>
      </c>
      <c r="F90" s="13">
        <f t="shared" si="6"/>
        <v>1</v>
      </c>
    </row>
    <row r="91" spans="1:6" x14ac:dyDescent="0.35">
      <c r="A91" s="17" t="s">
        <v>474</v>
      </c>
      <c r="B91" s="17"/>
      <c r="C91" s="17" t="s">
        <v>475</v>
      </c>
      <c r="D91" s="17" t="s">
        <v>62</v>
      </c>
      <c r="E91" s="9">
        <v>3</v>
      </c>
      <c r="F91" s="13">
        <f t="shared" si="6"/>
        <v>2</v>
      </c>
    </row>
    <row r="92" spans="1:6" x14ac:dyDescent="0.35">
      <c r="A92" s="17" t="s">
        <v>476</v>
      </c>
      <c r="B92" s="17"/>
      <c r="C92" s="17" t="s">
        <v>477</v>
      </c>
      <c r="D92" s="17" t="s">
        <v>62</v>
      </c>
      <c r="E92" s="9">
        <v>0</v>
      </c>
      <c r="F92" s="13">
        <f t="shared" si="6"/>
        <v>1</v>
      </c>
    </row>
    <row r="93" spans="1:6" x14ac:dyDescent="0.35">
      <c r="A93" s="17" t="s">
        <v>478</v>
      </c>
      <c r="B93" s="17"/>
      <c r="C93" s="17" t="s">
        <v>479</v>
      </c>
      <c r="D93" s="17" t="s">
        <v>62</v>
      </c>
      <c r="E93" s="9">
        <v>0</v>
      </c>
      <c r="F93" s="13">
        <f t="shared" si="6"/>
        <v>1</v>
      </c>
    </row>
    <row r="94" spans="1:6" x14ac:dyDescent="0.35">
      <c r="A94" s="17" t="s">
        <v>480</v>
      </c>
      <c r="B94" s="17"/>
      <c r="C94" s="17" t="s">
        <v>198</v>
      </c>
      <c r="D94" s="17" t="s">
        <v>62</v>
      </c>
      <c r="E94" s="9">
        <v>0</v>
      </c>
      <c r="F94" s="13">
        <f t="shared" si="6"/>
        <v>1</v>
      </c>
    </row>
    <row r="95" spans="1:6" x14ac:dyDescent="0.35">
      <c r="A95" s="17" t="s">
        <v>481</v>
      </c>
      <c r="B95" s="17"/>
      <c r="C95" s="17" t="s">
        <v>482</v>
      </c>
      <c r="D95" s="17" t="s">
        <v>62</v>
      </c>
      <c r="E95" s="9">
        <v>0</v>
      </c>
      <c r="F95" s="13">
        <f t="shared" si="6"/>
        <v>1</v>
      </c>
    </row>
    <row r="96" spans="1:6" x14ac:dyDescent="0.35">
      <c r="A96" s="17" t="s">
        <v>483</v>
      </c>
      <c r="B96" s="17"/>
      <c r="C96" s="17" t="s">
        <v>202</v>
      </c>
      <c r="D96" s="17" t="s">
        <v>62</v>
      </c>
      <c r="E96" s="9">
        <v>0</v>
      </c>
      <c r="F96" s="13">
        <f t="shared" si="6"/>
        <v>1</v>
      </c>
    </row>
    <row r="97" spans="1:6" x14ac:dyDescent="0.35">
      <c r="A97" s="17" t="s">
        <v>484</v>
      </c>
      <c r="B97" s="17"/>
      <c r="C97" s="17" t="s">
        <v>201</v>
      </c>
      <c r="D97" s="17" t="s">
        <v>62</v>
      </c>
      <c r="E97" s="9">
        <v>9</v>
      </c>
      <c r="F97" s="13">
        <f t="shared" si="6"/>
        <v>3</v>
      </c>
    </row>
    <row r="98" spans="1:6" x14ac:dyDescent="0.35">
      <c r="A98" s="17" t="s">
        <v>485</v>
      </c>
      <c r="B98" s="17"/>
      <c r="C98" s="17" t="s">
        <v>486</v>
      </c>
      <c r="D98" s="17" t="s">
        <v>62</v>
      </c>
      <c r="E98" s="9">
        <v>0</v>
      </c>
      <c r="F98" s="13">
        <f t="shared" si="6"/>
        <v>1</v>
      </c>
    </row>
    <row r="99" spans="1:6" x14ac:dyDescent="0.35">
      <c r="A99" s="17" t="s">
        <v>487</v>
      </c>
      <c r="B99" s="17"/>
      <c r="C99" s="17" t="s">
        <v>488</v>
      </c>
      <c r="D99" s="17" t="s">
        <v>62</v>
      </c>
      <c r="E99" s="9">
        <v>0</v>
      </c>
      <c r="F99" s="13">
        <f t="shared" si="6"/>
        <v>1</v>
      </c>
    </row>
    <row r="100" spans="1:6" x14ac:dyDescent="0.35">
      <c r="A100" s="17" t="s">
        <v>489</v>
      </c>
      <c r="B100" s="17"/>
      <c r="C100" s="17" t="s">
        <v>490</v>
      </c>
      <c r="D100" s="17" t="s">
        <v>62</v>
      </c>
      <c r="E100" s="9">
        <v>0</v>
      </c>
      <c r="F100" s="13">
        <f t="shared" si="6"/>
        <v>1</v>
      </c>
    </row>
    <row r="101" spans="1:6" x14ac:dyDescent="0.35">
      <c r="A101" s="17" t="s">
        <v>491</v>
      </c>
      <c r="B101" s="17"/>
      <c r="C101" s="17" t="s">
        <v>203</v>
      </c>
      <c r="D101" s="17" t="s">
        <v>62</v>
      </c>
      <c r="E101" s="9">
        <v>0</v>
      </c>
      <c r="F101" s="13">
        <f t="shared" si="6"/>
        <v>1</v>
      </c>
    </row>
    <row r="102" spans="1:6" x14ac:dyDescent="0.35">
      <c r="A102" s="17" t="s">
        <v>492</v>
      </c>
      <c r="B102" s="17"/>
      <c r="C102" s="17" t="s">
        <v>493</v>
      </c>
      <c r="D102" s="17" t="s">
        <v>62</v>
      </c>
      <c r="E102" s="9">
        <v>0</v>
      </c>
      <c r="F102" s="13">
        <f t="shared" si="6"/>
        <v>1</v>
      </c>
    </row>
    <row r="103" spans="1:6" x14ac:dyDescent="0.35">
      <c r="A103" s="17" t="s">
        <v>494</v>
      </c>
      <c r="B103" s="17"/>
      <c r="C103" s="17" t="s">
        <v>204</v>
      </c>
      <c r="D103" s="17" t="s">
        <v>62</v>
      </c>
      <c r="E103" s="9">
        <v>1</v>
      </c>
      <c r="F103" s="13">
        <f t="shared" si="6"/>
        <v>2</v>
      </c>
    </row>
    <row r="104" spans="1:6" x14ac:dyDescent="0.35">
      <c r="A104" s="17" t="s">
        <v>495</v>
      </c>
      <c r="B104" s="17"/>
      <c r="C104" s="17" t="s">
        <v>496</v>
      </c>
      <c r="D104" s="17" t="s">
        <v>62</v>
      </c>
      <c r="E104" s="9">
        <v>0</v>
      </c>
      <c r="F104" s="13">
        <f t="shared" si="6"/>
        <v>1</v>
      </c>
    </row>
    <row r="105" spans="1:6" x14ac:dyDescent="0.35">
      <c r="A105" s="17" t="s">
        <v>497</v>
      </c>
      <c r="B105" s="17"/>
      <c r="C105" s="17" t="s">
        <v>498</v>
      </c>
      <c r="D105" s="17" t="s">
        <v>62</v>
      </c>
      <c r="E105" s="9">
        <v>0</v>
      </c>
      <c r="F105" s="13">
        <f t="shared" si="6"/>
        <v>1</v>
      </c>
    </row>
    <row r="106" spans="1:6" x14ac:dyDescent="0.35">
      <c r="A106" s="17" t="s">
        <v>499</v>
      </c>
      <c r="B106" s="17"/>
      <c r="C106" s="17" t="s">
        <v>186</v>
      </c>
      <c r="D106" s="17" t="s">
        <v>62</v>
      </c>
      <c r="E106" s="9">
        <v>4</v>
      </c>
      <c r="F106" s="13">
        <f t="shared" si="6"/>
        <v>2</v>
      </c>
    </row>
    <row r="107" spans="1:6" x14ac:dyDescent="0.35">
      <c r="E107" s="8"/>
    </row>
    <row r="108" spans="1:6" x14ac:dyDescent="0.35">
      <c r="E108" s="8"/>
    </row>
    <row r="109" spans="1:6" x14ac:dyDescent="0.35">
      <c r="E109" s="8"/>
    </row>
    <row r="110" spans="1:6" x14ac:dyDescent="0.35">
      <c r="E110" s="8"/>
    </row>
    <row r="111" spans="1:6" x14ac:dyDescent="0.35">
      <c r="E111" s="8"/>
    </row>
    <row r="112" spans="1:6" x14ac:dyDescent="0.35">
      <c r="E112" s="8"/>
    </row>
    <row r="113" spans="5:5" x14ac:dyDescent="0.35">
      <c r="E113" s="8"/>
    </row>
    <row r="114" spans="5:5" x14ac:dyDescent="0.35">
      <c r="E114" s="8"/>
    </row>
    <row r="115" spans="5:5" x14ac:dyDescent="0.35">
      <c r="E115" s="8"/>
    </row>
    <row r="116" spans="5:5" x14ac:dyDescent="0.35">
      <c r="E116" s="8"/>
    </row>
    <row r="117" spans="5:5" x14ac:dyDescent="0.35">
      <c r="E117" s="8"/>
    </row>
    <row r="118" spans="5:5" x14ac:dyDescent="0.35">
      <c r="E118" s="8"/>
    </row>
    <row r="119" spans="5:5" x14ac:dyDescent="0.35">
      <c r="E119" s="8"/>
    </row>
    <row r="120" spans="5:5" x14ac:dyDescent="0.35">
      <c r="E120" s="8"/>
    </row>
    <row r="121" spans="5:5" x14ac:dyDescent="0.35">
      <c r="E121" s="8"/>
    </row>
    <row r="122" spans="5:5" x14ac:dyDescent="0.35">
      <c r="E122" s="8"/>
    </row>
    <row r="123" spans="5:5" x14ac:dyDescent="0.35">
      <c r="E123" s="8"/>
    </row>
    <row r="124" spans="5:5" x14ac:dyDescent="0.35">
      <c r="E124" s="8"/>
    </row>
    <row r="125" spans="5:5" x14ac:dyDescent="0.35">
      <c r="E125" s="8"/>
    </row>
    <row r="126" spans="5:5" x14ac:dyDescent="0.35">
      <c r="E126" s="8"/>
    </row>
    <row r="127" spans="5:5" x14ac:dyDescent="0.35">
      <c r="E127" s="8"/>
    </row>
    <row r="128" spans="5:5" x14ac:dyDescent="0.35">
      <c r="E128" s="8"/>
    </row>
    <row r="129" spans="5:5" x14ac:dyDescent="0.35">
      <c r="E129" s="8"/>
    </row>
    <row r="130" spans="5:5" x14ac:dyDescent="0.35">
      <c r="E130" s="8"/>
    </row>
    <row r="131" spans="5:5" x14ac:dyDescent="0.35">
      <c r="E131" s="8"/>
    </row>
    <row r="132" spans="5:5" x14ac:dyDescent="0.35">
      <c r="E132" s="8"/>
    </row>
    <row r="133" spans="5:5" x14ac:dyDescent="0.35">
      <c r="E133" s="8"/>
    </row>
    <row r="134" spans="5:5" x14ac:dyDescent="0.35">
      <c r="E134" s="8"/>
    </row>
    <row r="135" spans="5:5" x14ac:dyDescent="0.35">
      <c r="E135" s="8"/>
    </row>
    <row r="136" spans="5:5" x14ac:dyDescent="0.35">
      <c r="E136" s="8"/>
    </row>
    <row r="137" spans="5:5" x14ac:dyDescent="0.35">
      <c r="E137" s="8"/>
    </row>
    <row r="138" spans="5:5" x14ac:dyDescent="0.35">
      <c r="E138" s="8"/>
    </row>
    <row r="139" spans="5:5" x14ac:dyDescent="0.35">
      <c r="E139" s="8"/>
    </row>
    <row r="140" spans="5:5" x14ac:dyDescent="0.35">
      <c r="E140" s="8"/>
    </row>
    <row r="141" spans="5:5" x14ac:dyDescent="0.35">
      <c r="E141" s="8"/>
    </row>
    <row r="142" spans="5:5" x14ac:dyDescent="0.35">
      <c r="E142" s="8"/>
    </row>
    <row r="143" spans="5:5" x14ac:dyDescent="0.35">
      <c r="E143" s="8"/>
    </row>
    <row r="144" spans="5:5" x14ac:dyDescent="0.35">
      <c r="E144" s="8"/>
    </row>
    <row r="145" spans="5:5" x14ac:dyDescent="0.35">
      <c r="E145" s="8"/>
    </row>
    <row r="146" spans="5:5" x14ac:dyDescent="0.35">
      <c r="E146" s="8"/>
    </row>
    <row r="147" spans="5:5" x14ac:dyDescent="0.35">
      <c r="E147" s="8"/>
    </row>
    <row r="148" spans="5:5" x14ac:dyDescent="0.35">
      <c r="E148" s="8"/>
    </row>
    <row r="149" spans="5:5" x14ac:dyDescent="0.35">
      <c r="E149" s="8"/>
    </row>
    <row r="150" spans="5:5" x14ac:dyDescent="0.35">
      <c r="E150" s="8"/>
    </row>
    <row r="151" spans="5:5" x14ac:dyDescent="0.35">
      <c r="E151" s="8"/>
    </row>
    <row r="152" spans="5:5" x14ac:dyDescent="0.35">
      <c r="E152" s="8"/>
    </row>
    <row r="153" spans="5:5" x14ac:dyDescent="0.35">
      <c r="E153" s="8"/>
    </row>
    <row r="154" spans="5:5" x14ac:dyDescent="0.35">
      <c r="E154" s="8"/>
    </row>
    <row r="155" spans="5:5" x14ac:dyDescent="0.35">
      <c r="E155" s="8"/>
    </row>
    <row r="156" spans="5:5" x14ac:dyDescent="0.35">
      <c r="E156" s="8"/>
    </row>
    <row r="157" spans="5:5" x14ac:dyDescent="0.35">
      <c r="E157" s="8"/>
    </row>
    <row r="158" spans="5:5" x14ac:dyDescent="0.35">
      <c r="E158" s="8"/>
    </row>
    <row r="159" spans="5:5" x14ac:dyDescent="0.35">
      <c r="E159" s="8"/>
    </row>
    <row r="160" spans="5:5" x14ac:dyDescent="0.35">
      <c r="E160" s="8"/>
    </row>
    <row r="161" spans="5:5" x14ac:dyDescent="0.35">
      <c r="E161" s="8"/>
    </row>
    <row r="162" spans="5:5" x14ac:dyDescent="0.35">
      <c r="E162" s="8"/>
    </row>
    <row r="163" spans="5:5" x14ac:dyDescent="0.35">
      <c r="E163" s="8"/>
    </row>
    <row r="164" spans="5:5" x14ac:dyDescent="0.35">
      <c r="E164" s="8"/>
    </row>
    <row r="165" spans="5:5" x14ac:dyDescent="0.35">
      <c r="E165" s="8"/>
    </row>
    <row r="166" spans="5:5" x14ac:dyDescent="0.35">
      <c r="E166" s="8"/>
    </row>
    <row r="167" spans="5:5" x14ac:dyDescent="0.35">
      <c r="E167" s="8"/>
    </row>
    <row r="168" spans="5:5" x14ac:dyDescent="0.35">
      <c r="E168" s="8"/>
    </row>
    <row r="169" spans="5:5" x14ac:dyDescent="0.35">
      <c r="E169" s="8"/>
    </row>
    <row r="170" spans="5:5" x14ac:dyDescent="0.35">
      <c r="E170" s="8"/>
    </row>
    <row r="171" spans="5:5" x14ac:dyDescent="0.35">
      <c r="E171" s="8"/>
    </row>
    <row r="172" spans="5:5" x14ac:dyDescent="0.35">
      <c r="E172" s="8"/>
    </row>
    <row r="173" spans="5:5" x14ac:dyDescent="0.35">
      <c r="E173" s="8"/>
    </row>
    <row r="174" spans="5:5" x14ac:dyDescent="0.35">
      <c r="E174" s="8"/>
    </row>
    <row r="175" spans="5:5" x14ac:dyDescent="0.35">
      <c r="E175" s="8"/>
    </row>
    <row r="176" spans="5:5" x14ac:dyDescent="0.35">
      <c r="E176" s="8"/>
    </row>
    <row r="177" spans="5:5" x14ac:dyDescent="0.35">
      <c r="E177" s="8"/>
    </row>
    <row r="178" spans="5:5" x14ac:dyDescent="0.35">
      <c r="E178" s="8"/>
    </row>
    <row r="179" spans="5:5" x14ac:dyDescent="0.35">
      <c r="E179" s="8"/>
    </row>
    <row r="180" spans="5:5" x14ac:dyDescent="0.35">
      <c r="E180" s="8"/>
    </row>
    <row r="181" spans="5:5" x14ac:dyDescent="0.35">
      <c r="E181" s="8"/>
    </row>
    <row r="182" spans="5:5" x14ac:dyDescent="0.35">
      <c r="E182" s="8"/>
    </row>
    <row r="183" spans="5:5" x14ac:dyDescent="0.35">
      <c r="E183" s="8"/>
    </row>
    <row r="184" spans="5:5" x14ac:dyDescent="0.35">
      <c r="E184" s="8"/>
    </row>
    <row r="185" spans="5:5" x14ac:dyDescent="0.35">
      <c r="E185" s="8"/>
    </row>
    <row r="186" spans="5:5" x14ac:dyDescent="0.35">
      <c r="E186" s="8"/>
    </row>
    <row r="187" spans="5:5" x14ac:dyDescent="0.35">
      <c r="E187" s="8"/>
    </row>
    <row r="188" spans="5:5" x14ac:dyDescent="0.35">
      <c r="E188" s="8"/>
    </row>
    <row r="189" spans="5:5" x14ac:dyDescent="0.35">
      <c r="E189" s="8"/>
    </row>
    <row r="190" spans="5:5" x14ac:dyDescent="0.35">
      <c r="E190" s="8"/>
    </row>
    <row r="191" spans="5:5" x14ac:dyDescent="0.35">
      <c r="E191" s="8"/>
    </row>
    <row r="192" spans="5:5" x14ac:dyDescent="0.35">
      <c r="E192" s="8"/>
    </row>
    <row r="193" spans="5:5" x14ac:dyDescent="0.35">
      <c r="E193" s="8"/>
    </row>
    <row r="194" spans="5:5" x14ac:dyDescent="0.35">
      <c r="E194" s="8"/>
    </row>
    <row r="195" spans="5:5" x14ac:dyDescent="0.35">
      <c r="E195" s="8"/>
    </row>
    <row r="196" spans="5:5" x14ac:dyDescent="0.35">
      <c r="E196" s="8"/>
    </row>
    <row r="197" spans="5:5" x14ac:dyDescent="0.35">
      <c r="E197" s="8"/>
    </row>
    <row r="198" spans="5:5" x14ac:dyDescent="0.35">
      <c r="E198" s="8"/>
    </row>
    <row r="199" spans="5:5" x14ac:dyDescent="0.35">
      <c r="E199" s="8"/>
    </row>
    <row r="200" spans="5:5" x14ac:dyDescent="0.35">
      <c r="E200" s="8"/>
    </row>
    <row r="201" spans="5:5" x14ac:dyDescent="0.35">
      <c r="E201" s="8"/>
    </row>
    <row r="202" spans="5:5" x14ac:dyDescent="0.35">
      <c r="E202" s="8"/>
    </row>
    <row r="203" spans="5:5" x14ac:dyDescent="0.35">
      <c r="E203" s="8"/>
    </row>
    <row r="204" spans="5:5" x14ac:dyDescent="0.35">
      <c r="E204" s="8"/>
    </row>
    <row r="205" spans="5:5" x14ac:dyDescent="0.35">
      <c r="E205" s="8"/>
    </row>
    <row r="206" spans="5:5" x14ac:dyDescent="0.35">
      <c r="E206" s="8"/>
    </row>
    <row r="207" spans="5:5" x14ac:dyDescent="0.35">
      <c r="E207" s="8"/>
    </row>
    <row r="208" spans="5:5" x14ac:dyDescent="0.35">
      <c r="E208" s="8"/>
    </row>
    <row r="209" spans="5:5" x14ac:dyDescent="0.35">
      <c r="E209" s="8"/>
    </row>
    <row r="210" spans="5:5" x14ac:dyDescent="0.35">
      <c r="E210" s="8"/>
    </row>
    <row r="211" spans="5:5" x14ac:dyDescent="0.35">
      <c r="E211" s="8"/>
    </row>
    <row r="212" spans="5:5" x14ac:dyDescent="0.35">
      <c r="E212" s="8"/>
    </row>
    <row r="213" spans="5:5" x14ac:dyDescent="0.35">
      <c r="E213" s="8"/>
    </row>
    <row r="214" spans="5:5" x14ac:dyDescent="0.35">
      <c r="E214" s="8"/>
    </row>
    <row r="215" spans="5:5" x14ac:dyDescent="0.35">
      <c r="E215" s="8"/>
    </row>
    <row r="216" spans="5:5" x14ac:dyDescent="0.35">
      <c r="E216" s="8"/>
    </row>
    <row r="217" spans="5:5" x14ac:dyDescent="0.35">
      <c r="E217" s="8"/>
    </row>
    <row r="218" spans="5:5" x14ac:dyDescent="0.35">
      <c r="E218" s="8"/>
    </row>
    <row r="219" spans="5:5" x14ac:dyDescent="0.35">
      <c r="E219" s="8"/>
    </row>
    <row r="220" spans="5:5" x14ac:dyDescent="0.35">
      <c r="E220" s="8"/>
    </row>
    <row r="221" spans="5:5" x14ac:dyDescent="0.35">
      <c r="E221" s="8"/>
    </row>
    <row r="222" spans="5:5" x14ac:dyDescent="0.35">
      <c r="E222" s="8"/>
    </row>
    <row r="223" spans="5:5" x14ac:dyDescent="0.35">
      <c r="E223" s="8"/>
    </row>
    <row r="224" spans="5:5" x14ac:dyDescent="0.35">
      <c r="E224" s="8"/>
    </row>
    <row r="225" spans="5:5" x14ac:dyDescent="0.35">
      <c r="E225" s="8"/>
    </row>
    <row r="226" spans="5:5" x14ac:dyDescent="0.35">
      <c r="E226" s="8"/>
    </row>
    <row r="227" spans="5:5" x14ac:dyDescent="0.35">
      <c r="E227" s="8"/>
    </row>
    <row r="228" spans="5:5" x14ac:dyDescent="0.35">
      <c r="E228" s="8"/>
    </row>
    <row r="229" spans="5:5" x14ac:dyDescent="0.35">
      <c r="E229" s="8"/>
    </row>
    <row r="230" spans="5:5" x14ac:dyDescent="0.35">
      <c r="E230" s="8"/>
    </row>
    <row r="231" spans="5:5" x14ac:dyDescent="0.35">
      <c r="E231" s="8"/>
    </row>
    <row r="232" spans="5:5" x14ac:dyDescent="0.35">
      <c r="E232" s="8"/>
    </row>
    <row r="233" spans="5:5" x14ac:dyDescent="0.35">
      <c r="E233" s="8"/>
    </row>
    <row r="234" spans="5:5" x14ac:dyDescent="0.35">
      <c r="E234" s="8"/>
    </row>
    <row r="235" spans="5:5" x14ac:dyDescent="0.35">
      <c r="E235" s="8"/>
    </row>
    <row r="236" spans="5:5" x14ac:dyDescent="0.35">
      <c r="E236" s="8"/>
    </row>
    <row r="237" spans="5:5" x14ac:dyDescent="0.35">
      <c r="E237" s="8"/>
    </row>
    <row r="238" spans="5:5" x14ac:dyDescent="0.35">
      <c r="E238" s="8"/>
    </row>
    <row r="239" spans="5:5" x14ac:dyDescent="0.35">
      <c r="E239" s="8"/>
    </row>
    <row r="240" spans="5:5" x14ac:dyDescent="0.35">
      <c r="E240" s="8"/>
    </row>
    <row r="241" spans="5:5" x14ac:dyDescent="0.35">
      <c r="E241" s="8"/>
    </row>
    <row r="242" spans="5:5" x14ac:dyDescent="0.35">
      <c r="E242" s="8"/>
    </row>
    <row r="243" spans="5:5" x14ac:dyDescent="0.35">
      <c r="E243" s="8"/>
    </row>
    <row r="244" spans="5:5" x14ac:dyDescent="0.35">
      <c r="E244" s="8"/>
    </row>
    <row r="245" spans="5:5" x14ac:dyDescent="0.35">
      <c r="E245" s="8"/>
    </row>
  </sheetData>
  <sheetProtection algorithmName="SHA-512" hashValue="SpniI1DYGUYBe4qDWJXYwZooob5fDrn+hC2Oxjy/jjK7LaXXb2Qrtm5VNGQ0GvrnYwOWCu6GgzRZcyyLXuY7Uw==" saltValue="kgFdbYuuTZOG0nb3qeC7Xw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5"/>
  <sheetViews>
    <sheetView tabSelected="1"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13.08984375" style="8" hidden="1" customWidth="1"/>
    <col min="2" max="2" width="14.453125" style="8" customWidth="1"/>
    <col min="3" max="3" width="48.453125" style="8" hidden="1" customWidth="1"/>
    <col min="4" max="4" width="10.08984375" style="22" bestFit="1" customWidth="1"/>
    <col min="5" max="8" width="8.90625" style="8"/>
    <col min="9" max="16384" width="8.7265625" style="8"/>
  </cols>
  <sheetData>
    <row r="1" spans="1:8" ht="29" x14ac:dyDescent="0.35">
      <c r="A1" s="18" t="s">
        <v>287</v>
      </c>
      <c r="B1" s="1" t="s">
        <v>506</v>
      </c>
      <c r="C1" s="18" t="s">
        <v>288</v>
      </c>
      <c r="D1" s="19" t="s">
        <v>289</v>
      </c>
      <c r="E1" s="13" t="s">
        <v>504</v>
      </c>
      <c r="F1" s="13" t="s">
        <v>502</v>
      </c>
      <c r="G1" s="13" t="s">
        <v>503</v>
      </c>
      <c r="H1" s="20" t="s">
        <v>505</v>
      </c>
    </row>
    <row r="2" spans="1:8" x14ac:dyDescent="0.35">
      <c r="A2" s="21" t="s">
        <v>205</v>
      </c>
      <c r="B2" s="17" t="str">
        <f>REPLACE(A2,6,3,"XXX")</f>
        <v>SPS21XXX</v>
      </c>
      <c r="C2" s="21" t="s">
        <v>61</v>
      </c>
      <c r="D2" s="22" t="s">
        <v>5</v>
      </c>
      <c r="E2" s="13">
        <v>9</v>
      </c>
      <c r="F2" s="13">
        <v>0</v>
      </c>
      <c r="G2" s="13">
        <v>0</v>
      </c>
      <c r="H2" s="13">
        <f>SUM(E2:G2)</f>
        <v>9</v>
      </c>
    </row>
    <row r="3" spans="1:8" x14ac:dyDescent="0.35">
      <c r="A3" s="21" t="s">
        <v>206</v>
      </c>
      <c r="B3" s="17" t="str">
        <f t="shared" ref="B3:B66" si="0">REPLACE(A3,6,3,"XXX")</f>
        <v>SPS21XXX</v>
      </c>
      <c r="C3" s="21" t="s">
        <v>4</v>
      </c>
      <c r="D3" s="22" t="s">
        <v>5</v>
      </c>
      <c r="E3" s="13">
        <v>4</v>
      </c>
      <c r="F3" s="13">
        <v>0</v>
      </c>
      <c r="G3" s="13">
        <v>0</v>
      </c>
      <c r="H3" s="13">
        <f t="shared" ref="H3:H66" si="1">SUM(E3:G3)</f>
        <v>4</v>
      </c>
    </row>
    <row r="4" spans="1:8" x14ac:dyDescent="0.35">
      <c r="A4" s="21" t="s">
        <v>207</v>
      </c>
      <c r="B4" s="17" t="str">
        <f t="shared" si="0"/>
        <v>SPS21XXX</v>
      </c>
      <c r="C4" s="21" t="s">
        <v>6</v>
      </c>
      <c r="D4" s="22" t="s">
        <v>5</v>
      </c>
      <c r="E4" s="13">
        <v>5</v>
      </c>
      <c r="F4" s="13">
        <v>0</v>
      </c>
      <c r="G4" s="13">
        <v>0</v>
      </c>
      <c r="H4" s="13">
        <f t="shared" si="1"/>
        <v>5</v>
      </c>
    </row>
    <row r="5" spans="1:8" x14ac:dyDescent="0.35">
      <c r="A5" s="21" t="s">
        <v>208</v>
      </c>
      <c r="B5" s="17" t="str">
        <f t="shared" si="0"/>
        <v>SPS21XXX</v>
      </c>
      <c r="C5" s="21" t="s">
        <v>63</v>
      </c>
      <c r="D5" s="22" t="s">
        <v>5</v>
      </c>
      <c r="E5" s="13">
        <v>6</v>
      </c>
      <c r="F5" s="13">
        <v>0</v>
      </c>
      <c r="G5" s="13">
        <v>0</v>
      </c>
      <c r="H5" s="13">
        <f t="shared" si="1"/>
        <v>6</v>
      </c>
    </row>
    <row r="6" spans="1:8" x14ac:dyDescent="0.35">
      <c r="A6" s="21" t="s">
        <v>209</v>
      </c>
      <c r="B6" s="17" t="str">
        <f t="shared" si="0"/>
        <v>SPS21XXX</v>
      </c>
      <c r="C6" s="21" t="s">
        <v>285</v>
      </c>
      <c r="D6" s="22" t="s">
        <v>5</v>
      </c>
      <c r="E6" s="13">
        <v>2</v>
      </c>
      <c r="F6" s="13">
        <v>0</v>
      </c>
      <c r="G6" s="13">
        <v>0</v>
      </c>
      <c r="H6" s="13">
        <f t="shared" si="1"/>
        <v>2</v>
      </c>
    </row>
    <row r="7" spans="1:8" x14ac:dyDescent="0.35">
      <c r="A7" s="21" t="s">
        <v>210</v>
      </c>
      <c r="B7" s="17" t="str">
        <f t="shared" si="0"/>
        <v>SPS21XXX</v>
      </c>
      <c r="C7" s="21" t="s">
        <v>7</v>
      </c>
      <c r="D7" s="22" t="s">
        <v>5</v>
      </c>
      <c r="E7" s="13">
        <v>10</v>
      </c>
      <c r="F7" s="13">
        <v>0</v>
      </c>
      <c r="G7" s="13">
        <v>0</v>
      </c>
      <c r="H7" s="13">
        <f t="shared" si="1"/>
        <v>10</v>
      </c>
    </row>
    <row r="8" spans="1:8" x14ac:dyDescent="0.35">
      <c r="A8" s="21" t="s">
        <v>211</v>
      </c>
      <c r="B8" s="17" t="str">
        <f t="shared" si="0"/>
        <v>SPS21XXX</v>
      </c>
      <c r="C8" s="21" t="s">
        <v>8</v>
      </c>
      <c r="D8" s="22" t="s">
        <v>5</v>
      </c>
      <c r="E8" s="13">
        <v>5</v>
      </c>
      <c r="F8" s="13">
        <v>0</v>
      </c>
      <c r="G8" s="13">
        <v>0</v>
      </c>
      <c r="H8" s="13">
        <f t="shared" si="1"/>
        <v>5</v>
      </c>
    </row>
    <row r="9" spans="1:8" x14ac:dyDescent="0.35">
      <c r="A9" s="21" t="s">
        <v>212</v>
      </c>
      <c r="B9" s="17" t="str">
        <f t="shared" si="0"/>
        <v>SPS21XXX</v>
      </c>
      <c r="C9" s="21" t="s">
        <v>9</v>
      </c>
      <c r="D9" s="22" t="s">
        <v>5</v>
      </c>
      <c r="E9" s="13">
        <v>6</v>
      </c>
      <c r="F9" s="13">
        <v>0</v>
      </c>
      <c r="G9" s="13">
        <v>0</v>
      </c>
      <c r="H9" s="13">
        <f t="shared" si="1"/>
        <v>6</v>
      </c>
    </row>
    <row r="10" spans="1:8" x14ac:dyDescent="0.35">
      <c r="A10" s="21" t="s">
        <v>213</v>
      </c>
      <c r="B10" s="17" t="str">
        <f t="shared" si="0"/>
        <v>SPS21XXX</v>
      </c>
      <c r="C10" s="21" t="s">
        <v>64</v>
      </c>
      <c r="D10" s="22" t="s">
        <v>5</v>
      </c>
      <c r="E10" s="13">
        <v>2</v>
      </c>
      <c r="F10" s="13">
        <v>0</v>
      </c>
      <c r="G10" s="13">
        <v>0</v>
      </c>
      <c r="H10" s="13">
        <f t="shared" si="1"/>
        <v>2</v>
      </c>
    </row>
    <row r="11" spans="1:8" x14ac:dyDescent="0.35">
      <c r="A11" s="21" t="s">
        <v>214</v>
      </c>
      <c r="B11" s="17" t="str">
        <f t="shared" si="0"/>
        <v>SPS21XXX</v>
      </c>
      <c r="C11" s="21" t="s">
        <v>10</v>
      </c>
      <c r="D11" s="22" t="s">
        <v>5</v>
      </c>
      <c r="E11" s="13">
        <v>6</v>
      </c>
      <c r="F11" s="13">
        <v>0</v>
      </c>
      <c r="G11" s="13">
        <v>0</v>
      </c>
      <c r="H11" s="13">
        <f t="shared" si="1"/>
        <v>6</v>
      </c>
    </row>
    <row r="12" spans="1:8" x14ac:dyDescent="0.35">
      <c r="A12" s="21" t="s">
        <v>215</v>
      </c>
      <c r="B12" s="17" t="str">
        <f t="shared" si="0"/>
        <v>SPS21XXX</v>
      </c>
      <c r="C12" s="21" t="s">
        <v>11</v>
      </c>
      <c r="D12" s="22" t="s">
        <v>5</v>
      </c>
      <c r="E12" s="13">
        <v>2</v>
      </c>
      <c r="F12" s="13">
        <v>0</v>
      </c>
      <c r="G12" s="13">
        <v>0</v>
      </c>
      <c r="H12" s="13">
        <f t="shared" si="1"/>
        <v>2</v>
      </c>
    </row>
    <row r="13" spans="1:8" x14ac:dyDescent="0.35">
      <c r="A13" s="21" t="s">
        <v>216</v>
      </c>
      <c r="B13" s="17" t="str">
        <f t="shared" si="0"/>
        <v>SPS21XXX</v>
      </c>
      <c r="C13" s="21" t="s">
        <v>13</v>
      </c>
      <c r="D13" s="22" t="s">
        <v>5</v>
      </c>
      <c r="E13" s="13">
        <v>5</v>
      </c>
      <c r="F13" s="13">
        <v>0</v>
      </c>
      <c r="G13" s="13">
        <v>0</v>
      </c>
      <c r="H13" s="13">
        <f t="shared" si="1"/>
        <v>5</v>
      </c>
    </row>
    <row r="14" spans="1:8" x14ac:dyDescent="0.35">
      <c r="A14" s="21" t="s">
        <v>217</v>
      </c>
      <c r="B14" s="17" t="str">
        <f t="shared" si="0"/>
        <v>SPS21XXX</v>
      </c>
      <c r="C14" s="21" t="s">
        <v>14</v>
      </c>
      <c r="D14" s="22" t="s">
        <v>5</v>
      </c>
      <c r="E14" s="13">
        <v>2</v>
      </c>
      <c r="F14" s="13">
        <v>0</v>
      </c>
      <c r="G14" s="13">
        <v>0</v>
      </c>
      <c r="H14" s="13">
        <f t="shared" si="1"/>
        <v>2</v>
      </c>
    </row>
    <row r="15" spans="1:8" x14ac:dyDescent="0.35">
      <c r="A15" s="21" t="s">
        <v>218</v>
      </c>
      <c r="B15" s="17" t="str">
        <f t="shared" si="0"/>
        <v>SPS21XXX</v>
      </c>
      <c r="C15" s="21" t="s">
        <v>15</v>
      </c>
      <c r="D15" s="22" t="s">
        <v>5</v>
      </c>
      <c r="E15" s="13">
        <v>7</v>
      </c>
      <c r="F15" s="13">
        <v>0</v>
      </c>
      <c r="G15" s="13">
        <v>0</v>
      </c>
      <c r="H15" s="13">
        <f t="shared" si="1"/>
        <v>7</v>
      </c>
    </row>
    <row r="16" spans="1:8" x14ac:dyDescent="0.35">
      <c r="A16" s="21" t="s">
        <v>219</v>
      </c>
      <c r="B16" s="17" t="str">
        <f t="shared" si="0"/>
        <v>SPS21XXX</v>
      </c>
      <c r="C16" s="21" t="s">
        <v>16</v>
      </c>
      <c r="D16" s="22" t="s">
        <v>5</v>
      </c>
      <c r="E16" s="13">
        <v>4</v>
      </c>
      <c r="F16" s="13">
        <v>0</v>
      </c>
      <c r="G16" s="13">
        <v>0</v>
      </c>
      <c r="H16" s="13">
        <f t="shared" si="1"/>
        <v>4</v>
      </c>
    </row>
    <row r="17" spans="1:8" x14ac:dyDescent="0.35">
      <c r="A17" s="21" t="s">
        <v>220</v>
      </c>
      <c r="B17" s="17" t="str">
        <f t="shared" si="0"/>
        <v>SPS21XXX</v>
      </c>
      <c r="C17" s="21" t="s">
        <v>17</v>
      </c>
      <c r="D17" s="22" t="s">
        <v>5</v>
      </c>
      <c r="E17" s="13">
        <v>3</v>
      </c>
      <c r="F17" s="13">
        <v>0</v>
      </c>
      <c r="G17" s="13">
        <v>0</v>
      </c>
      <c r="H17" s="13">
        <f t="shared" si="1"/>
        <v>3</v>
      </c>
    </row>
    <row r="18" spans="1:8" x14ac:dyDescent="0.35">
      <c r="A18" s="21" t="s">
        <v>221</v>
      </c>
      <c r="B18" s="17" t="str">
        <f t="shared" si="0"/>
        <v>SPS21XXX</v>
      </c>
      <c r="C18" s="21" t="s">
        <v>65</v>
      </c>
      <c r="D18" s="22" t="s">
        <v>5</v>
      </c>
      <c r="E18" s="13">
        <v>3</v>
      </c>
      <c r="F18" s="13">
        <v>0</v>
      </c>
      <c r="G18" s="13">
        <v>0</v>
      </c>
      <c r="H18" s="13">
        <f t="shared" si="1"/>
        <v>3</v>
      </c>
    </row>
    <row r="19" spans="1:8" x14ac:dyDescent="0.35">
      <c r="A19" s="21" t="s">
        <v>222</v>
      </c>
      <c r="B19" s="17" t="str">
        <f t="shared" si="0"/>
        <v>SPS21XXX</v>
      </c>
      <c r="C19" s="21" t="s">
        <v>18</v>
      </c>
      <c r="D19" s="22" t="s">
        <v>5</v>
      </c>
      <c r="E19" s="13">
        <v>10</v>
      </c>
      <c r="F19" s="13">
        <v>0</v>
      </c>
      <c r="G19" s="13">
        <v>0</v>
      </c>
      <c r="H19" s="13">
        <f t="shared" si="1"/>
        <v>10</v>
      </c>
    </row>
    <row r="20" spans="1:8" x14ac:dyDescent="0.35">
      <c r="A20" s="21" t="s">
        <v>223</v>
      </c>
      <c r="B20" s="17" t="str">
        <f t="shared" si="0"/>
        <v>SPS21XXX</v>
      </c>
      <c r="C20" s="21" t="s">
        <v>21</v>
      </c>
      <c r="D20" s="22" t="s">
        <v>5</v>
      </c>
      <c r="E20" s="13">
        <v>8</v>
      </c>
      <c r="F20" s="13">
        <v>0</v>
      </c>
      <c r="G20" s="13">
        <v>0</v>
      </c>
      <c r="H20" s="13">
        <f t="shared" si="1"/>
        <v>8</v>
      </c>
    </row>
    <row r="21" spans="1:8" x14ac:dyDescent="0.35">
      <c r="A21" s="21" t="s">
        <v>224</v>
      </c>
      <c r="B21" s="17" t="str">
        <f t="shared" si="0"/>
        <v>SPS21XXX</v>
      </c>
      <c r="C21" s="21" t="s">
        <v>66</v>
      </c>
      <c r="D21" s="22" t="s">
        <v>5</v>
      </c>
      <c r="E21" s="13">
        <v>10</v>
      </c>
      <c r="F21" s="13">
        <v>0</v>
      </c>
      <c r="G21" s="13">
        <v>0</v>
      </c>
      <c r="H21" s="13">
        <f t="shared" si="1"/>
        <v>10</v>
      </c>
    </row>
    <row r="22" spans="1:8" x14ac:dyDescent="0.35">
      <c r="A22" s="21" t="s">
        <v>225</v>
      </c>
      <c r="B22" s="17" t="str">
        <f t="shared" si="0"/>
        <v>SPS21XXX</v>
      </c>
      <c r="C22" s="21" t="s">
        <v>20</v>
      </c>
      <c r="D22" s="22" t="s">
        <v>5</v>
      </c>
      <c r="E22" s="13">
        <v>1</v>
      </c>
      <c r="F22" s="13">
        <v>0</v>
      </c>
      <c r="G22" s="13">
        <v>0</v>
      </c>
      <c r="H22" s="13">
        <f t="shared" si="1"/>
        <v>1</v>
      </c>
    </row>
    <row r="23" spans="1:8" x14ac:dyDescent="0.35">
      <c r="A23" s="21" t="s">
        <v>226</v>
      </c>
      <c r="B23" s="17" t="str">
        <f t="shared" si="0"/>
        <v>SPS21XXX</v>
      </c>
      <c r="C23" s="21" t="s">
        <v>80</v>
      </c>
      <c r="D23" s="22" t="s">
        <v>5</v>
      </c>
      <c r="E23" s="13">
        <v>6</v>
      </c>
      <c r="F23" s="13">
        <v>0</v>
      </c>
      <c r="G23" s="13">
        <v>0</v>
      </c>
      <c r="H23" s="13">
        <f t="shared" si="1"/>
        <v>6</v>
      </c>
    </row>
    <row r="24" spans="1:8" x14ac:dyDescent="0.35">
      <c r="A24" s="21" t="s">
        <v>227</v>
      </c>
      <c r="B24" s="17" t="str">
        <f t="shared" si="0"/>
        <v>SPS21XXX</v>
      </c>
      <c r="C24" s="21" t="s">
        <v>19</v>
      </c>
      <c r="D24" s="22" t="s">
        <v>5</v>
      </c>
      <c r="E24" s="13">
        <v>10</v>
      </c>
      <c r="F24" s="13">
        <v>0</v>
      </c>
      <c r="G24" s="13">
        <v>0</v>
      </c>
      <c r="H24" s="13">
        <f t="shared" si="1"/>
        <v>10</v>
      </c>
    </row>
    <row r="25" spans="1:8" x14ac:dyDescent="0.35">
      <c r="A25" s="21" t="s">
        <v>228</v>
      </c>
      <c r="B25" s="17" t="str">
        <f t="shared" si="0"/>
        <v>SPS21XXX</v>
      </c>
      <c r="C25" s="21" t="s">
        <v>23</v>
      </c>
      <c r="D25" s="22" t="s">
        <v>5</v>
      </c>
      <c r="E25" s="13">
        <v>3</v>
      </c>
      <c r="F25" s="13">
        <v>0</v>
      </c>
      <c r="G25" s="13">
        <v>0</v>
      </c>
      <c r="H25" s="13">
        <f t="shared" si="1"/>
        <v>3</v>
      </c>
    </row>
    <row r="26" spans="1:8" x14ac:dyDescent="0.35">
      <c r="A26" s="21" t="s">
        <v>229</v>
      </c>
      <c r="B26" s="17" t="str">
        <f t="shared" si="0"/>
        <v>SPS21XXX</v>
      </c>
      <c r="C26" s="21" t="s">
        <v>67</v>
      </c>
      <c r="D26" s="22" t="s">
        <v>5</v>
      </c>
      <c r="E26" s="13">
        <v>6</v>
      </c>
      <c r="F26" s="13">
        <v>0</v>
      </c>
      <c r="G26" s="13">
        <v>0</v>
      </c>
      <c r="H26" s="13">
        <f t="shared" si="1"/>
        <v>6</v>
      </c>
    </row>
    <row r="27" spans="1:8" x14ac:dyDescent="0.35">
      <c r="A27" s="21" t="s">
        <v>230</v>
      </c>
      <c r="B27" s="17" t="str">
        <f t="shared" si="0"/>
        <v>SPS21XXX</v>
      </c>
      <c r="C27" s="21" t="s">
        <v>12</v>
      </c>
      <c r="D27" s="22" t="s">
        <v>5</v>
      </c>
      <c r="E27" s="13">
        <v>6</v>
      </c>
      <c r="F27" s="13">
        <v>0</v>
      </c>
      <c r="G27" s="13">
        <v>0</v>
      </c>
      <c r="H27" s="13">
        <f t="shared" si="1"/>
        <v>6</v>
      </c>
    </row>
    <row r="28" spans="1:8" x14ac:dyDescent="0.35">
      <c r="A28" s="21" t="s">
        <v>231</v>
      </c>
      <c r="B28" s="17" t="str">
        <f t="shared" si="0"/>
        <v>SPS21XXX</v>
      </c>
      <c r="C28" s="21" t="s">
        <v>24</v>
      </c>
      <c r="D28" s="22" t="s">
        <v>5</v>
      </c>
      <c r="E28" s="13">
        <v>1</v>
      </c>
      <c r="F28" s="13">
        <v>0</v>
      </c>
      <c r="G28" s="13">
        <v>0</v>
      </c>
      <c r="H28" s="13">
        <f t="shared" si="1"/>
        <v>1</v>
      </c>
    </row>
    <row r="29" spans="1:8" x14ac:dyDescent="0.35">
      <c r="A29" s="21" t="s">
        <v>232</v>
      </c>
      <c r="B29" s="17" t="str">
        <f t="shared" si="0"/>
        <v>SPS21XXX</v>
      </c>
      <c r="C29" s="21" t="s">
        <v>25</v>
      </c>
      <c r="D29" s="22" t="s">
        <v>5</v>
      </c>
      <c r="E29" s="13">
        <v>2</v>
      </c>
      <c r="F29" s="13">
        <v>0</v>
      </c>
      <c r="G29" s="13">
        <v>0</v>
      </c>
      <c r="H29" s="13">
        <f t="shared" si="1"/>
        <v>2</v>
      </c>
    </row>
    <row r="30" spans="1:8" x14ac:dyDescent="0.35">
      <c r="A30" s="21" t="s">
        <v>233</v>
      </c>
      <c r="B30" s="17" t="str">
        <f t="shared" si="0"/>
        <v>SPS21XXX</v>
      </c>
      <c r="C30" s="21" t="s">
        <v>26</v>
      </c>
      <c r="D30" s="22" t="s">
        <v>5</v>
      </c>
      <c r="E30" s="13">
        <v>6</v>
      </c>
      <c r="F30" s="13">
        <v>0</v>
      </c>
      <c r="G30" s="13">
        <v>0</v>
      </c>
      <c r="H30" s="13">
        <f t="shared" si="1"/>
        <v>6</v>
      </c>
    </row>
    <row r="31" spans="1:8" x14ac:dyDescent="0.35">
      <c r="A31" s="21" t="s">
        <v>234</v>
      </c>
      <c r="B31" s="17" t="str">
        <f t="shared" si="0"/>
        <v>SPS21XXX</v>
      </c>
      <c r="C31" s="21" t="s">
        <v>68</v>
      </c>
      <c r="D31" s="22" t="s">
        <v>5</v>
      </c>
      <c r="E31" s="13">
        <v>10</v>
      </c>
      <c r="F31" s="13">
        <v>0</v>
      </c>
      <c r="G31" s="13">
        <v>0</v>
      </c>
      <c r="H31" s="13">
        <f t="shared" si="1"/>
        <v>10</v>
      </c>
    </row>
    <row r="32" spans="1:8" x14ac:dyDescent="0.35">
      <c r="A32" s="21" t="s">
        <v>235</v>
      </c>
      <c r="B32" s="17" t="str">
        <f t="shared" si="0"/>
        <v>SPS21XXX</v>
      </c>
      <c r="C32" s="21" t="s">
        <v>286</v>
      </c>
      <c r="D32" s="22" t="s">
        <v>5</v>
      </c>
      <c r="E32" s="13">
        <v>1</v>
      </c>
      <c r="F32" s="13">
        <v>0</v>
      </c>
      <c r="G32" s="13">
        <v>0</v>
      </c>
      <c r="H32" s="13">
        <f t="shared" si="1"/>
        <v>1</v>
      </c>
    </row>
    <row r="33" spans="1:8" x14ac:dyDescent="0.35">
      <c r="A33" s="21" t="s">
        <v>236</v>
      </c>
      <c r="B33" s="17" t="str">
        <f t="shared" si="0"/>
        <v>SPS21XXX</v>
      </c>
      <c r="C33" s="21" t="s">
        <v>27</v>
      </c>
      <c r="D33" s="22" t="s">
        <v>5</v>
      </c>
      <c r="E33" s="13">
        <v>5</v>
      </c>
      <c r="F33" s="13">
        <v>0</v>
      </c>
      <c r="G33" s="13">
        <v>0</v>
      </c>
      <c r="H33" s="13">
        <f t="shared" si="1"/>
        <v>5</v>
      </c>
    </row>
    <row r="34" spans="1:8" x14ac:dyDescent="0.35">
      <c r="A34" s="21" t="s">
        <v>237</v>
      </c>
      <c r="B34" s="17" t="str">
        <f t="shared" si="0"/>
        <v>SPS21XXX</v>
      </c>
      <c r="C34" s="21" t="s">
        <v>69</v>
      </c>
      <c r="D34" s="22" t="s">
        <v>5</v>
      </c>
      <c r="E34" s="13">
        <v>6</v>
      </c>
      <c r="F34" s="13">
        <v>0</v>
      </c>
      <c r="G34" s="13">
        <v>0</v>
      </c>
      <c r="H34" s="13">
        <f t="shared" si="1"/>
        <v>6</v>
      </c>
    </row>
    <row r="35" spans="1:8" x14ac:dyDescent="0.35">
      <c r="A35" s="21" t="s">
        <v>238</v>
      </c>
      <c r="B35" s="17" t="str">
        <f t="shared" si="0"/>
        <v>SPS21XXX</v>
      </c>
      <c r="C35" s="21" t="s">
        <v>29</v>
      </c>
      <c r="D35" s="22" t="s">
        <v>5</v>
      </c>
      <c r="E35" s="13">
        <v>5</v>
      </c>
      <c r="F35" s="13">
        <v>0</v>
      </c>
      <c r="G35" s="13">
        <v>0</v>
      </c>
      <c r="H35" s="13">
        <f t="shared" si="1"/>
        <v>5</v>
      </c>
    </row>
    <row r="36" spans="1:8" x14ac:dyDescent="0.35">
      <c r="A36" s="21" t="s">
        <v>239</v>
      </c>
      <c r="B36" s="17" t="str">
        <f t="shared" si="0"/>
        <v>SPS21XXX</v>
      </c>
      <c r="C36" s="21" t="s">
        <v>30</v>
      </c>
      <c r="D36" s="22" t="s">
        <v>5</v>
      </c>
      <c r="E36" s="13">
        <v>1</v>
      </c>
      <c r="F36" s="13">
        <v>0</v>
      </c>
      <c r="G36" s="13">
        <v>0</v>
      </c>
      <c r="H36" s="13">
        <f t="shared" si="1"/>
        <v>1</v>
      </c>
    </row>
    <row r="37" spans="1:8" x14ac:dyDescent="0.35">
      <c r="A37" s="21" t="s">
        <v>240</v>
      </c>
      <c r="B37" s="17" t="str">
        <f t="shared" si="0"/>
        <v>SPS21XXX</v>
      </c>
      <c r="C37" s="21" t="s">
        <v>31</v>
      </c>
      <c r="D37" s="22" t="s">
        <v>5</v>
      </c>
      <c r="E37" s="13">
        <v>7</v>
      </c>
      <c r="F37" s="13">
        <v>0</v>
      </c>
      <c r="G37" s="13">
        <v>0</v>
      </c>
      <c r="H37" s="13">
        <f t="shared" si="1"/>
        <v>7</v>
      </c>
    </row>
    <row r="38" spans="1:8" x14ac:dyDescent="0.35">
      <c r="A38" s="21" t="s">
        <v>241</v>
      </c>
      <c r="B38" s="17" t="str">
        <f t="shared" si="0"/>
        <v>SPS21XXX</v>
      </c>
      <c r="C38" s="21" t="s">
        <v>32</v>
      </c>
      <c r="D38" s="22" t="s">
        <v>5</v>
      </c>
      <c r="E38" s="13">
        <v>1</v>
      </c>
      <c r="F38" s="13">
        <v>0</v>
      </c>
      <c r="G38" s="13">
        <v>0</v>
      </c>
      <c r="H38" s="13">
        <f t="shared" si="1"/>
        <v>1</v>
      </c>
    </row>
    <row r="39" spans="1:8" x14ac:dyDescent="0.35">
      <c r="A39" s="21" t="s">
        <v>242</v>
      </c>
      <c r="B39" s="17" t="str">
        <f t="shared" si="0"/>
        <v>SPS21XXX</v>
      </c>
      <c r="C39" s="21" t="s">
        <v>33</v>
      </c>
      <c r="D39" s="22" t="s">
        <v>5</v>
      </c>
      <c r="E39" s="13">
        <v>6</v>
      </c>
      <c r="F39" s="13">
        <v>0</v>
      </c>
      <c r="G39" s="13">
        <v>0</v>
      </c>
      <c r="H39" s="13">
        <f t="shared" si="1"/>
        <v>6</v>
      </c>
    </row>
    <row r="40" spans="1:8" x14ac:dyDescent="0.35">
      <c r="A40" s="21" t="s">
        <v>243</v>
      </c>
      <c r="B40" s="17" t="str">
        <f t="shared" si="0"/>
        <v>SPS21XXX</v>
      </c>
      <c r="C40" s="21" t="s">
        <v>81</v>
      </c>
      <c r="D40" s="22" t="s">
        <v>5</v>
      </c>
      <c r="E40" s="13">
        <v>7</v>
      </c>
      <c r="F40" s="13">
        <v>0</v>
      </c>
      <c r="G40" s="13">
        <v>0</v>
      </c>
      <c r="H40" s="13">
        <f t="shared" si="1"/>
        <v>7</v>
      </c>
    </row>
    <row r="41" spans="1:8" x14ac:dyDescent="0.35">
      <c r="A41" s="21" t="s">
        <v>244</v>
      </c>
      <c r="B41" s="17" t="str">
        <f t="shared" si="0"/>
        <v>SPS21XXX</v>
      </c>
      <c r="C41" s="21" t="s">
        <v>70</v>
      </c>
      <c r="D41" s="22" t="s">
        <v>5</v>
      </c>
      <c r="E41" s="13">
        <v>2</v>
      </c>
      <c r="F41" s="13">
        <v>0</v>
      </c>
      <c r="G41" s="13">
        <v>0</v>
      </c>
      <c r="H41" s="13">
        <f t="shared" si="1"/>
        <v>2</v>
      </c>
    </row>
    <row r="42" spans="1:8" x14ac:dyDescent="0.35">
      <c r="A42" s="21" t="s">
        <v>245</v>
      </c>
      <c r="B42" s="17" t="str">
        <f t="shared" si="0"/>
        <v>SPS21XXX</v>
      </c>
      <c r="C42" s="21" t="s">
        <v>34</v>
      </c>
      <c r="D42" s="22" t="s">
        <v>5</v>
      </c>
      <c r="E42" s="13">
        <v>6</v>
      </c>
      <c r="F42" s="13">
        <v>0</v>
      </c>
      <c r="G42" s="13">
        <v>0</v>
      </c>
      <c r="H42" s="13">
        <f t="shared" si="1"/>
        <v>6</v>
      </c>
    </row>
    <row r="43" spans="1:8" x14ac:dyDescent="0.35">
      <c r="A43" s="21" t="s">
        <v>246</v>
      </c>
      <c r="B43" s="17" t="str">
        <f t="shared" si="0"/>
        <v>SPS21XXX</v>
      </c>
      <c r="C43" s="21" t="s">
        <v>22</v>
      </c>
      <c r="D43" s="22" t="s">
        <v>5</v>
      </c>
      <c r="E43" s="13">
        <v>6</v>
      </c>
      <c r="F43" s="13">
        <v>0</v>
      </c>
      <c r="G43" s="13">
        <v>0</v>
      </c>
      <c r="H43" s="13">
        <f t="shared" si="1"/>
        <v>6</v>
      </c>
    </row>
    <row r="44" spans="1:8" x14ac:dyDescent="0.35">
      <c r="A44" s="21" t="s">
        <v>247</v>
      </c>
      <c r="B44" s="17" t="str">
        <f t="shared" si="0"/>
        <v>SPS21XXX</v>
      </c>
      <c r="C44" s="21" t="s">
        <v>50</v>
      </c>
      <c r="D44" s="22" t="s">
        <v>5</v>
      </c>
      <c r="E44" s="13">
        <v>4</v>
      </c>
      <c r="F44" s="13">
        <v>0</v>
      </c>
      <c r="G44" s="13">
        <v>0</v>
      </c>
      <c r="H44" s="13">
        <f t="shared" si="1"/>
        <v>4</v>
      </c>
    </row>
    <row r="45" spans="1:8" x14ac:dyDescent="0.35">
      <c r="A45" s="21" t="s">
        <v>248</v>
      </c>
      <c r="B45" s="17" t="str">
        <f t="shared" si="0"/>
        <v>SPS21XXX</v>
      </c>
      <c r="C45" s="21" t="s">
        <v>71</v>
      </c>
      <c r="D45" s="22" t="s">
        <v>5</v>
      </c>
      <c r="E45" s="13">
        <v>1</v>
      </c>
      <c r="F45" s="13">
        <v>0</v>
      </c>
      <c r="G45" s="13">
        <v>0</v>
      </c>
      <c r="H45" s="13">
        <f t="shared" si="1"/>
        <v>1</v>
      </c>
    </row>
    <row r="46" spans="1:8" x14ac:dyDescent="0.35">
      <c r="A46" s="21" t="s">
        <v>249</v>
      </c>
      <c r="B46" s="17" t="str">
        <f t="shared" si="0"/>
        <v>SPS21XXX</v>
      </c>
      <c r="C46" s="21" t="s">
        <v>72</v>
      </c>
      <c r="D46" s="22" t="s">
        <v>5</v>
      </c>
      <c r="E46" s="13">
        <v>6</v>
      </c>
      <c r="F46" s="13">
        <v>0</v>
      </c>
      <c r="G46" s="13">
        <v>0</v>
      </c>
      <c r="H46" s="13">
        <f t="shared" si="1"/>
        <v>6</v>
      </c>
    </row>
    <row r="47" spans="1:8" x14ac:dyDescent="0.35">
      <c r="A47" s="21" t="s">
        <v>250</v>
      </c>
      <c r="B47" s="17" t="str">
        <f t="shared" si="0"/>
        <v>SPS21XXX</v>
      </c>
      <c r="C47" s="21" t="s">
        <v>36</v>
      </c>
      <c r="D47" s="22" t="s">
        <v>5</v>
      </c>
      <c r="E47" s="13">
        <v>9</v>
      </c>
      <c r="F47" s="13">
        <v>0</v>
      </c>
      <c r="G47" s="13">
        <v>0</v>
      </c>
      <c r="H47" s="13">
        <f t="shared" si="1"/>
        <v>9</v>
      </c>
    </row>
    <row r="48" spans="1:8" x14ac:dyDescent="0.35">
      <c r="A48" s="21" t="s">
        <v>251</v>
      </c>
      <c r="B48" s="17" t="str">
        <f t="shared" si="0"/>
        <v>SPS21XXX</v>
      </c>
      <c r="C48" s="21" t="s">
        <v>37</v>
      </c>
      <c r="D48" s="22" t="s">
        <v>5</v>
      </c>
      <c r="E48" s="13">
        <v>1</v>
      </c>
      <c r="F48" s="13">
        <v>0</v>
      </c>
      <c r="G48" s="13">
        <v>0</v>
      </c>
      <c r="H48" s="13">
        <f t="shared" si="1"/>
        <v>1</v>
      </c>
    </row>
    <row r="49" spans="1:8" x14ac:dyDescent="0.35">
      <c r="A49" s="21" t="s">
        <v>252</v>
      </c>
      <c r="B49" s="17" t="str">
        <f t="shared" si="0"/>
        <v>SPS21XXX</v>
      </c>
      <c r="C49" s="21" t="s">
        <v>73</v>
      </c>
      <c r="D49" s="22" t="s">
        <v>5</v>
      </c>
      <c r="E49" s="13">
        <v>3</v>
      </c>
      <c r="F49" s="13">
        <v>0</v>
      </c>
      <c r="G49" s="13">
        <v>0</v>
      </c>
      <c r="H49" s="13">
        <f t="shared" si="1"/>
        <v>3</v>
      </c>
    </row>
    <row r="50" spans="1:8" x14ac:dyDescent="0.35">
      <c r="A50" s="21" t="s">
        <v>253</v>
      </c>
      <c r="B50" s="17" t="str">
        <f t="shared" si="0"/>
        <v>SPS21XXX</v>
      </c>
      <c r="C50" s="21" t="s">
        <v>75</v>
      </c>
      <c r="D50" s="22" t="s">
        <v>5</v>
      </c>
      <c r="E50" s="13">
        <v>2</v>
      </c>
      <c r="F50" s="13">
        <v>0</v>
      </c>
      <c r="G50" s="13">
        <v>0</v>
      </c>
      <c r="H50" s="13">
        <f t="shared" si="1"/>
        <v>2</v>
      </c>
    </row>
    <row r="51" spans="1:8" x14ac:dyDescent="0.35">
      <c r="A51" s="21" t="s">
        <v>254</v>
      </c>
      <c r="B51" s="17" t="str">
        <f t="shared" si="0"/>
        <v>SPS21XXX</v>
      </c>
      <c r="C51" s="21" t="s">
        <v>35</v>
      </c>
      <c r="D51" s="22" t="s">
        <v>5</v>
      </c>
      <c r="E51" s="13">
        <v>6</v>
      </c>
      <c r="F51" s="13">
        <v>0</v>
      </c>
      <c r="G51" s="13">
        <v>0</v>
      </c>
      <c r="H51" s="13">
        <f t="shared" si="1"/>
        <v>6</v>
      </c>
    </row>
    <row r="52" spans="1:8" x14ac:dyDescent="0.35">
      <c r="A52" s="21" t="s">
        <v>255</v>
      </c>
      <c r="B52" s="17" t="str">
        <f t="shared" si="0"/>
        <v>SPS21XXX</v>
      </c>
      <c r="C52" s="21" t="s">
        <v>76</v>
      </c>
      <c r="D52" s="22" t="s">
        <v>5</v>
      </c>
      <c r="E52" s="13">
        <v>5</v>
      </c>
      <c r="F52" s="13">
        <v>0</v>
      </c>
      <c r="G52" s="13">
        <v>0</v>
      </c>
      <c r="H52" s="13">
        <f t="shared" si="1"/>
        <v>5</v>
      </c>
    </row>
    <row r="53" spans="1:8" x14ac:dyDescent="0.35">
      <c r="A53" s="21" t="s">
        <v>256</v>
      </c>
      <c r="B53" s="17" t="str">
        <f t="shared" si="0"/>
        <v>SPS21XXX</v>
      </c>
      <c r="C53" s="21" t="s">
        <v>39</v>
      </c>
      <c r="D53" s="22" t="s">
        <v>5</v>
      </c>
      <c r="E53" s="13">
        <v>5</v>
      </c>
      <c r="F53" s="13">
        <v>0</v>
      </c>
      <c r="G53" s="13">
        <v>0</v>
      </c>
      <c r="H53" s="13">
        <f t="shared" si="1"/>
        <v>5</v>
      </c>
    </row>
    <row r="54" spans="1:8" x14ac:dyDescent="0.35">
      <c r="A54" s="21" t="s">
        <v>257</v>
      </c>
      <c r="B54" s="17" t="str">
        <f t="shared" si="0"/>
        <v>SPS21XXX</v>
      </c>
      <c r="C54" s="21" t="s">
        <v>41</v>
      </c>
      <c r="D54" s="22" t="s">
        <v>5</v>
      </c>
      <c r="E54" s="13">
        <v>5</v>
      </c>
      <c r="F54" s="13">
        <v>0</v>
      </c>
      <c r="G54" s="13">
        <v>0</v>
      </c>
      <c r="H54" s="13">
        <f t="shared" si="1"/>
        <v>5</v>
      </c>
    </row>
    <row r="55" spans="1:8" x14ac:dyDescent="0.35">
      <c r="A55" s="21" t="s">
        <v>258</v>
      </c>
      <c r="B55" s="17" t="str">
        <f t="shared" si="0"/>
        <v>SPS21XXX</v>
      </c>
      <c r="C55" s="21" t="s">
        <v>77</v>
      </c>
      <c r="D55" s="22" t="s">
        <v>5</v>
      </c>
      <c r="E55" s="13">
        <v>5</v>
      </c>
      <c r="F55" s="13">
        <v>0</v>
      </c>
      <c r="G55" s="13">
        <v>0</v>
      </c>
      <c r="H55" s="13">
        <f t="shared" si="1"/>
        <v>5</v>
      </c>
    </row>
    <row r="56" spans="1:8" x14ac:dyDescent="0.35">
      <c r="A56" s="21" t="s">
        <v>259</v>
      </c>
      <c r="B56" s="17" t="str">
        <f t="shared" si="0"/>
        <v>SPS21XXX</v>
      </c>
      <c r="C56" s="21" t="s">
        <v>42</v>
      </c>
      <c r="D56" s="22" t="s">
        <v>5</v>
      </c>
      <c r="E56" s="13">
        <v>4</v>
      </c>
      <c r="F56" s="13">
        <v>0</v>
      </c>
      <c r="G56" s="13">
        <v>0</v>
      </c>
      <c r="H56" s="13">
        <f t="shared" si="1"/>
        <v>4</v>
      </c>
    </row>
    <row r="57" spans="1:8" x14ac:dyDescent="0.35">
      <c r="A57" s="21" t="s">
        <v>260</v>
      </c>
      <c r="B57" s="17" t="str">
        <f t="shared" si="0"/>
        <v>SPS21XXX</v>
      </c>
      <c r="C57" s="21" t="s">
        <v>78</v>
      </c>
      <c r="D57" s="22" t="s">
        <v>5</v>
      </c>
      <c r="E57" s="13">
        <v>5</v>
      </c>
      <c r="F57" s="13">
        <v>0</v>
      </c>
      <c r="G57" s="13">
        <v>0</v>
      </c>
      <c r="H57" s="13">
        <f t="shared" si="1"/>
        <v>5</v>
      </c>
    </row>
    <row r="58" spans="1:8" x14ac:dyDescent="0.35">
      <c r="A58" s="21" t="s">
        <v>261</v>
      </c>
      <c r="B58" s="17" t="str">
        <f t="shared" si="0"/>
        <v>SPS21XXX</v>
      </c>
      <c r="C58" s="21" t="s">
        <v>79</v>
      </c>
      <c r="D58" s="22" t="s">
        <v>5</v>
      </c>
      <c r="E58" s="13">
        <v>5</v>
      </c>
      <c r="F58" s="13">
        <v>0</v>
      </c>
      <c r="G58" s="13">
        <v>0</v>
      </c>
      <c r="H58" s="13">
        <f t="shared" si="1"/>
        <v>5</v>
      </c>
    </row>
    <row r="59" spans="1:8" x14ac:dyDescent="0.35">
      <c r="A59" s="21" t="s">
        <v>262</v>
      </c>
      <c r="B59" s="17" t="str">
        <f t="shared" si="0"/>
        <v>SPS21XXX</v>
      </c>
      <c r="C59" s="21" t="s">
        <v>43</v>
      </c>
      <c r="D59" s="22" t="s">
        <v>5</v>
      </c>
      <c r="E59" s="13">
        <v>9</v>
      </c>
      <c r="F59" s="13">
        <v>0</v>
      </c>
      <c r="G59" s="13">
        <v>0</v>
      </c>
      <c r="H59" s="13">
        <f t="shared" si="1"/>
        <v>9</v>
      </c>
    </row>
    <row r="60" spans="1:8" x14ac:dyDescent="0.35">
      <c r="A60" s="21" t="s">
        <v>263</v>
      </c>
      <c r="B60" s="17" t="str">
        <f t="shared" si="0"/>
        <v>SPS21XXX</v>
      </c>
      <c r="C60" s="21" t="s">
        <v>38</v>
      </c>
      <c r="D60" s="22" t="s">
        <v>5</v>
      </c>
      <c r="E60" s="13">
        <v>1</v>
      </c>
      <c r="F60" s="13">
        <v>0</v>
      </c>
      <c r="G60" s="13">
        <v>0</v>
      </c>
      <c r="H60" s="13">
        <f t="shared" si="1"/>
        <v>1</v>
      </c>
    </row>
    <row r="61" spans="1:8" x14ac:dyDescent="0.35">
      <c r="A61" s="21" t="s">
        <v>264</v>
      </c>
      <c r="B61" s="17" t="str">
        <f t="shared" si="0"/>
        <v>SPS21XXX</v>
      </c>
      <c r="C61" s="21" t="s">
        <v>51</v>
      </c>
      <c r="D61" s="22" t="s">
        <v>5</v>
      </c>
      <c r="E61" s="13">
        <v>8</v>
      </c>
      <c r="F61" s="13">
        <v>0</v>
      </c>
      <c r="G61" s="13">
        <v>0</v>
      </c>
      <c r="H61" s="13">
        <f t="shared" si="1"/>
        <v>8</v>
      </c>
    </row>
    <row r="62" spans="1:8" x14ac:dyDescent="0.35">
      <c r="A62" s="21" t="s">
        <v>265</v>
      </c>
      <c r="B62" s="17" t="str">
        <f t="shared" si="0"/>
        <v>SPS21XXX</v>
      </c>
      <c r="C62" s="21" t="s">
        <v>44</v>
      </c>
      <c r="D62" s="22" t="s">
        <v>5</v>
      </c>
      <c r="E62" s="13">
        <v>6</v>
      </c>
      <c r="F62" s="13">
        <v>0</v>
      </c>
      <c r="G62" s="13">
        <v>0</v>
      </c>
      <c r="H62" s="13">
        <f t="shared" si="1"/>
        <v>6</v>
      </c>
    </row>
    <row r="63" spans="1:8" x14ac:dyDescent="0.35">
      <c r="A63" s="21" t="s">
        <v>266</v>
      </c>
      <c r="B63" s="17" t="str">
        <f t="shared" si="0"/>
        <v>SPS21XXX</v>
      </c>
      <c r="C63" s="21" t="s">
        <v>45</v>
      </c>
      <c r="D63" s="22" t="s">
        <v>5</v>
      </c>
      <c r="E63" s="13">
        <v>4</v>
      </c>
      <c r="F63" s="13">
        <v>0</v>
      </c>
      <c r="G63" s="13">
        <v>0</v>
      </c>
      <c r="H63" s="13">
        <f t="shared" si="1"/>
        <v>4</v>
      </c>
    </row>
    <row r="64" spans="1:8" x14ac:dyDescent="0.35">
      <c r="A64" s="21" t="s">
        <v>267</v>
      </c>
      <c r="B64" s="17" t="str">
        <f t="shared" si="0"/>
        <v>SPS21XXX</v>
      </c>
      <c r="C64" s="21" t="s">
        <v>46</v>
      </c>
      <c r="D64" s="22" t="s">
        <v>5</v>
      </c>
      <c r="E64" s="13">
        <v>6</v>
      </c>
      <c r="F64" s="13">
        <v>0</v>
      </c>
      <c r="G64" s="13">
        <v>0</v>
      </c>
      <c r="H64" s="13">
        <f t="shared" si="1"/>
        <v>6</v>
      </c>
    </row>
    <row r="65" spans="1:8" x14ac:dyDescent="0.35">
      <c r="A65" s="21" t="s">
        <v>268</v>
      </c>
      <c r="B65" s="17" t="str">
        <f t="shared" si="0"/>
        <v>SPS21XXX</v>
      </c>
      <c r="C65" s="21" t="s">
        <v>40</v>
      </c>
      <c r="D65" s="22" t="s">
        <v>5</v>
      </c>
      <c r="E65" s="13">
        <v>6</v>
      </c>
      <c r="F65" s="13">
        <v>0</v>
      </c>
      <c r="G65" s="13">
        <v>0</v>
      </c>
      <c r="H65" s="13">
        <f t="shared" si="1"/>
        <v>6</v>
      </c>
    </row>
    <row r="66" spans="1:8" x14ac:dyDescent="0.35">
      <c r="A66" s="21" t="s">
        <v>269</v>
      </c>
      <c r="B66" s="17" t="str">
        <f t="shared" si="0"/>
        <v>SPS21XXX</v>
      </c>
      <c r="C66" s="21" t="s">
        <v>74</v>
      </c>
      <c r="D66" s="22" t="s">
        <v>5</v>
      </c>
      <c r="E66" s="13">
        <v>3</v>
      </c>
      <c r="F66" s="13">
        <v>0</v>
      </c>
      <c r="G66" s="13">
        <v>0</v>
      </c>
      <c r="H66" s="13">
        <f t="shared" si="1"/>
        <v>3</v>
      </c>
    </row>
    <row r="67" spans="1:8" x14ac:dyDescent="0.35">
      <c r="A67" s="21" t="s">
        <v>270</v>
      </c>
      <c r="B67" s="17" t="str">
        <f t="shared" ref="B67:B130" si="2">REPLACE(A67,6,3,"XXX")</f>
        <v>SPS21XXX</v>
      </c>
      <c r="C67" s="21" t="s">
        <v>47</v>
      </c>
      <c r="D67" s="22" t="s">
        <v>5</v>
      </c>
      <c r="E67" s="13">
        <v>6</v>
      </c>
      <c r="F67" s="13">
        <v>0</v>
      </c>
      <c r="G67" s="13">
        <v>0</v>
      </c>
      <c r="H67" s="13">
        <f t="shared" ref="H67:H130" si="3">SUM(E67:G67)</f>
        <v>6</v>
      </c>
    </row>
    <row r="68" spans="1:8" x14ac:dyDescent="0.35">
      <c r="A68" s="21" t="s">
        <v>271</v>
      </c>
      <c r="B68" s="17" t="str">
        <f t="shared" si="2"/>
        <v>SPS21XXX</v>
      </c>
      <c r="C68" s="21" t="s">
        <v>28</v>
      </c>
      <c r="D68" s="22" t="s">
        <v>5</v>
      </c>
      <c r="E68" s="13">
        <v>6</v>
      </c>
      <c r="F68" s="13">
        <v>0</v>
      </c>
      <c r="G68" s="13">
        <v>0</v>
      </c>
      <c r="H68" s="13">
        <f t="shared" si="3"/>
        <v>6</v>
      </c>
    </row>
    <row r="69" spans="1:8" x14ac:dyDescent="0.35">
      <c r="A69" s="21" t="s">
        <v>272</v>
      </c>
      <c r="B69" s="17" t="str">
        <f t="shared" si="2"/>
        <v>SPS21XXX</v>
      </c>
      <c r="C69" s="21" t="s">
        <v>48</v>
      </c>
      <c r="D69" s="22" t="s">
        <v>5</v>
      </c>
      <c r="E69" s="13">
        <v>5</v>
      </c>
      <c r="F69" s="13">
        <v>0</v>
      </c>
      <c r="G69" s="13">
        <v>0</v>
      </c>
      <c r="H69" s="13">
        <f t="shared" si="3"/>
        <v>5</v>
      </c>
    </row>
    <row r="70" spans="1:8" x14ac:dyDescent="0.35">
      <c r="A70" s="21" t="s">
        <v>273</v>
      </c>
      <c r="B70" s="17" t="str">
        <f t="shared" si="2"/>
        <v>SPS21XXX</v>
      </c>
      <c r="C70" s="21" t="s">
        <v>49</v>
      </c>
      <c r="D70" s="22" t="s">
        <v>5</v>
      </c>
      <c r="E70" s="13">
        <v>2</v>
      </c>
      <c r="F70" s="13">
        <v>0</v>
      </c>
      <c r="G70" s="13">
        <v>0</v>
      </c>
      <c r="H70" s="13">
        <f t="shared" si="3"/>
        <v>2</v>
      </c>
    </row>
    <row r="71" spans="1:8" x14ac:dyDescent="0.35">
      <c r="A71" s="21" t="s">
        <v>274</v>
      </c>
      <c r="B71" s="17" t="str">
        <f t="shared" si="2"/>
        <v>SPS21XXX</v>
      </c>
      <c r="C71" s="21" t="s">
        <v>53</v>
      </c>
      <c r="D71" s="22" t="s">
        <v>5</v>
      </c>
      <c r="E71" s="13">
        <v>3</v>
      </c>
      <c r="F71" s="13">
        <v>0</v>
      </c>
      <c r="G71" s="13">
        <v>0</v>
      </c>
      <c r="H71" s="13">
        <f t="shared" si="3"/>
        <v>3</v>
      </c>
    </row>
    <row r="72" spans="1:8" x14ac:dyDescent="0.35">
      <c r="A72" s="21" t="s">
        <v>275</v>
      </c>
      <c r="B72" s="17" t="str">
        <f t="shared" si="2"/>
        <v>SPS21XXX</v>
      </c>
      <c r="C72" s="21" t="s">
        <v>82</v>
      </c>
      <c r="D72" s="22" t="s">
        <v>5</v>
      </c>
      <c r="E72" s="13">
        <v>1</v>
      </c>
      <c r="F72" s="13">
        <v>0</v>
      </c>
      <c r="G72" s="13">
        <v>0</v>
      </c>
      <c r="H72" s="13">
        <f t="shared" si="3"/>
        <v>1</v>
      </c>
    </row>
    <row r="73" spans="1:8" x14ac:dyDescent="0.35">
      <c r="A73" s="21" t="s">
        <v>276</v>
      </c>
      <c r="B73" s="17" t="str">
        <f t="shared" si="2"/>
        <v>SPS21XXX</v>
      </c>
      <c r="C73" s="21" t="s">
        <v>54</v>
      </c>
      <c r="D73" s="22" t="s">
        <v>5</v>
      </c>
      <c r="E73" s="13">
        <v>1</v>
      </c>
      <c r="F73" s="13">
        <v>0</v>
      </c>
      <c r="G73" s="13">
        <v>0</v>
      </c>
      <c r="H73" s="13">
        <f t="shared" si="3"/>
        <v>1</v>
      </c>
    </row>
    <row r="74" spans="1:8" x14ac:dyDescent="0.35">
      <c r="A74" s="21" t="s">
        <v>277</v>
      </c>
      <c r="B74" s="17" t="str">
        <f t="shared" si="2"/>
        <v>SPS21XXX</v>
      </c>
      <c r="C74" s="21" t="s">
        <v>83</v>
      </c>
      <c r="D74" s="22" t="s">
        <v>5</v>
      </c>
      <c r="E74" s="13">
        <v>2</v>
      </c>
      <c r="F74" s="13">
        <v>0</v>
      </c>
      <c r="G74" s="13">
        <v>0</v>
      </c>
      <c r="H74" s="13">
        <f t="shared" si="3"/>
        <v>2</v>
      </c>
    </row>
    <row r="75" spans="1:8" x14ac:dyDescent="0.35">
      <c r="A75" s="21" t="s">
        <v>278</v>
      </c>
      <c r="B75" s="17" t="str">
        <f t="shared" si="2"/>
        <v>SPS21XXX</v>
      </c>
      <c r="C75" s="21" t="s">
        <v>52</v>
      </c>
      <c r="D75" s="22" t="s">
        <v>5</v>
      </c>
      <c r="E75" s="13">
        <v>10</v>
      </c>
      <c r="F75" s="13">
        <v>0</v>
      </c>
      <c r="G75" s="13">
        <v>0</v>
      </c>
      <c r="H75" s="13">
        <f t="shared" si="3"/>
        <v>10</v>
      </c>
    </row>
    <row r="76" spans="1:8" x14ac:dyDescent="0.35">
      <c r="A76" s="21" t="s">
        <v>279</v>
      </c>
      <c r="B76" s="17" t="str">
        <f t="shared" si="2"/>
        <v>SPS21XXX</v>
      </c>
      <c r="C76" s="21" t="s">
        <v>55</v>
      </c>
      <c r="D76" s="22" t="s">
        <v>5</v>
      </c>
      <c r="E76" s="13">
        <v>2</v>
      </c>
      <c r="F76" s="13">
        <v>0</v>
      </c>
      <c r="G76" s="13">
        <v>0</v>
      </c>
      <c r="H76" s="13">
        <f t="shared" si="3"/>
        <v>2</v>
      </c>
    </row>
    <row r="77" spans="1:8" x14ac:dyDescent="0.35">
      <c r="A77" s="21" t="s">
        <v>280</v>
      </c>
      <c r="B77" s="17" t="str">
        <f t="shared" si="2"/>
        <v>SPS21XXX</v>
      </c>
      <c r="C77" s="21" t="s">
        <v>56</v>
      </c>
      <c r="D77" s="22" t="s">
        <v>5</v>
      </c>
      <c r="E77" s="13">
        <v>4</v>
      </c>
      <c r="F77" s="13">
        <v>0</v>
      </c>
      <c r="G77" s="13">
        <v>0</v>
      </c>
      <c r="H77" s="13">
        <f t="shared" si="3"/>
        <v>4</v>
      </c>
    </row>
    <row r="78" spans="1:8" x14ac:dyDescent="0.35">
      <c r="A78" s="21" t="s">
        <v>281</v>
      </c>
      <c r="B78" s="17" t="str">
        <f t="shared" si="2"/>
        <v>SPS21XXX</v>
      </c>
      <c r="C78" s="21" t="s">
        <v>59</v>
      </c>
      <c r="D78" s="22" t="s">
        <v>5</v>
      </c>
      <c r="E78" s="13">
        <v>1</v>
      </c>
      <c r="F78" s="13">
        <v>0</v>
      </c>
      <c r="G78" s="13">
        <v>0</v>
      </c>
      <c r="H78" s="13">
        <f t="shared" si="3"/>
        <v>1</v>
      </c>
    </row>
    <row r="79" spans="1:8" x14ac:dyDescent="0.35">
      <c r="A79" s="21" t="s">
        <v>282</v>
      </c>
      <c r="B79" s="17" t="str">
        <f t="shared" si="2"/>
        <v>SPS21XXX</v>
      </c>
      <c r="C79" s="21" t="s">
        <v>57</v>
      </c>
      <c r="D79" s="22" t="s">
        <v>5</v>
      </c>
      <c r="E79" s="13">
        <v>1</v>
      </c>
      <c r="F79" s="13">
        <v>0</v>
      </c>
      <c r="G79" s="13">
        <v>0</v>
      </c>
      <c r="H79" s="13">
        <f t="shared" si="3"/>
        <v>1</v>
      </c>
    </row>
    <row r="80" spans="1:8" x14ac:dyDescent="0.35">
      <c r="A80" s="21" t="s">
        <v>283</v>
      </c>
      <c r="B80" s="17" t="str">
        <f t="shared" si="2"/>
        <v>SPS21XXX</v>
      </c>
      <c r="C80" s="21" t="s">
        <v>58</v>
      </c>
      <c r="D80" s="22" t="s">
        <v>5</v>
      </c>
      <c r="E80" s="13">
        <v>1</v>
      </c>
      <c r="F80" s="13">
        <v>0</v>
      </c>
      <c r="G80" s="13">
        <v>0</v>
      </c>
      <c r="H80" s="13">
        <f t="shared" si="3"/>
        <v>1</v>
      </c>
    </row>
    <row r="81" spans="1:8" x14ac:dyDescent="0.35">
      <c r="A81" s="21" t="s">
        <v>284</v>
      </c>
      <c r="B81" s="17" t="str">
        <f t="shared" si="2"/>
        <v>SPS21XXX</v>
      </c>
      <c r="C81" s="21" t="s">
        <v>60</v>
      </c>
      <c r="D81" s="22" t="s">
        <v>5</v>
      </c>
      <c r="E81" s="13">
        <v>1</v>
      </c>
      <c r="F81" s="13">
        <v>0</v>
      </c>
      <c r="G81" s="13">
        <v>0</v>
      </c>
      <c r="H81" s="13">
        <f t="shared" si="3"/>
        <v>1</v>
      </c>
    </row>
    <row r="82" spans="1:8" x14ac:dyDescent="0.35">
      <c r="A82" s="17" t="s">
        <v>290</v>
      </c>
      <c r="B82" s="17" t="str">
        <f t="shared" si="2"/>
        <v>SPS21XXX</v>
      </c>
      <c r="C82" s="17" t="s">
        <v>291</v>
      </c>
      <c r="D82" s="17" t="s">
        <v>86</v>
      </c>
      <c r="E82" s="13">
        <v>0</v>
      </c>
      <c r="F82" s="13">
        <v>7</v>
      </c>
      <c r="G82" s="13">
        <v>0</v>
      </c>
      <c r="H82" s="13">
        <f t="shared" si="3"/>
        <v>7</v>
      </c>
    </row>
    <row r="83" spans="1:8" x14ac:dyDescent="0.35">
      <c r="A83" s="17" t="s">
        <v>292</v>
      </c>
      <c r="B83" s="17" t="str">
        <f t="shared" si="2"/>
        <v>SPS21XXX</v>
      </c>
      <c r="C83" s="17" t="s">
        <v>293</v>
      </c>
      <c r="D83" s="17" t="s">
        <v>86</v>
      </c>
      <c r="E83" s="13">
        <v>0</v>
      </c>
      <c r="F83" s="13">
        <v>10</v>
      </c>
      <c r="G83" s="13">
        <v>0</v>
      </c>
      <c r="H83" s="13">
        <f t="shared" si="3"/>
        <v>10</v>
      </c>
    </row>
    <row r="84" spans="1:8" x14ac:dyDescent="0.35">
      <c r="A84" s="17" t="s">
        <v>294</v>
      </c>
      <c r="B84" s="17" t="str">
        <f t="shared" si="2"/>
        <v>SPS21XXX</v>
      </c>
      <c r="C84" s="17" t="s">
        <v>295</v>
      </c>
      <c r="D84" s="17" t="s">
        <v>86</v>
      </c>
      <c r="E84" s="13">
        <v>0</v>
      </c>
      <c r="F84" s="13">
        <v>10</v>
      </c>
      <c r="G84" s="13">
        <v>0</v>
      </c>
      <c r="H84" s="13">
        <f t="shared" si="3"/>
        <v>10</v>
      </c>
    </row>
    <row r="85" spans="1:8" x14ac:dyDescent="0.35">
      <c r="A85" s="17" t="s">
        <v>296</v>
      </c>
      <c r="B85" s="17" t="str">
        <f t="shared" si="2"/>
        <v>SPS21XXX</v>
      </c>
      <c r="C85" s="17" t="s">
        <v>297</v>
      </c>
      <c r="D85" s="17" t="s">
        <v>86</v>
      </c>
      <c r="E85" s="13">
        <v>0</v>
      </c>
      <c r="F85" s="13">
        <v>2</v>
      </c>
      <c r="G85" s="13">
        <v>0</v>
      </c>
      <c r="H85" s="13">
        <f t="shared" si="3"/>
        <v>2</v>
      </c>
    </row>
    <row r="86" spans="1:8" x14ac:dyDescent="0.35">
      <c r="A86" s="17" t="s">
        <v>298</v>
      </c>
      <c r="B86" s="17" t="str">
        <f t="shared" si="2"/>
        <v>SPS21XXX</v>
      </c>
      <c r="C86" s="17" t="s">
        <v>87</v>
      </c>
      <c r="D86" s="17" t="s">
        <v>86</v>
      </c>
      <c r="E86" s="13">
        <v>0</v>
      </c>
      <c r="F86" s="13">
        <v>8</v>
      </c>
      <c r="G86" s="13">
        <v>0</v>
      </c>
      <c r="H86" s="13">
        <f t="shared" si="3"/>
        <v>8</v>
      </c>
    </row>
    <row r="87" spans="1:8" x14ac:dyDescent="0.35">
      <c r="A87" s="17" t="s">
        <v>299</v>
      </c>
      <c r="B87" s="17" t="str">
        <f t="shared" si="2"/>
        <v>SPS21XXX</v>
      </c>
      <c r="C87" s="17" t="s">
        <v>88</v>
      </c>
      <c r="D87" s="17" t="s">
        <v>86</v>
      </c>
      <c r="E87" s="13">
        <v>0</v>
      </c>
      <c r="F87" s="13">
        <v>4</v>
      </c>
      <c r="G87" s="13">
        <v>0</v>
      </c>
      <c r="H87" s="13">
        <f t="shared" si="3"/>
        <v>4</v>
      </c>
    </row>
    <row r="88" spans="1:8" x14ac:dyDescent="0.35">
      <c r="A88" s="17" t="s">
        <v>300</v>
      </c>
      <c r="B88" s="17" t="str">
        <f t="shared" si="2"/>
        <v>SPS21XXX</v>
      </c>
      <c r="C88" s="17" t="s">
        <v>89</v>
      </c>
      <c r="D88" s="17" t="s">
        <v>86</v>
      </c>
      <c r="E88" s="13">
        <v>0</v>
      </c>
      <c r="F88" s="13">
        <v>4</v>
      </c>
      <c r="G88" s="13">
        <v>0</v>
      </c>
      <c r="H88" s="13">
        <f t="shared" si="3"/>
        <v>4</v>
      </c>
    </row>
    <row r="89" spans="1:8" x14ac:dyDescent="0.35">
      <c r="A89" s="17" t="s">
        <v>301</v>
      </c>
      <c r="B89" s="17" t="str">
        <f t="shared" si="2"/>
        <v>SPS21XXX</v>
      </c>
      <c r="C89" s="17" t="s">
        <v>90</v>
      </c>
      <c r="D89" s="17" t="s">
        <v>86</v>
      </c>
      <c r="E89" s="13">
        <v>0</v>
      </c>
      <c r="F89" s="13">
        <v>2</v>
      </c>
      <c r="G89" s="13">
        <v>0</v>
      </c>
      <c r="H89" s="13">
        <f t="shared" si="3"/>
        <v>2</v>
      </c>
    </row>
    <row r="90" spans="1:8" x14ac:dyDescent="0.35">
      <c r="A90" s="17" t="s">
        <v>302</v>
      </c>
      <c r="B90" s="17" t="str">
        <f t="shared" si="2"/>
        <v>SPS21XXX</v>
      </c>
      <c r="C90" s="17" t="s">
        <v>91</v>
      </c>
      <c r="D90" s="17" t="s">
        <v>86</v>
      </c>
      <c r="E90" s="13">
        <v>0</v>
      </c>
      <c r="F90" s="13">
        <v>5</v>
      </c>
      <c r="G90" s="13">
        <v>0</v>
      </c>
      <c r="H90" s="13">
        <f t="shared" si="3"/>
        <v>5</v>
      </c>
    </row>
    <row r="91" spans="1:8" x14ac:dyDescent="0.35">
      <c r="A91" s="17" t="s">
        <v>303</v>
      </c>
      <c r="B91" s="17" t="str">
        <f t="shared" si="2"/>
        <v>SPS21XXX</v>
      </c>
      <c r="C91" s="17" t="s">
        <v>92</v>
      </c>
      <c r="D91" s="17" t="s">
        <v>86</v>
      </c>
      <c r="E91" s="13">
        <v>0</v>
      </c>
      <c r="F91" s="13">
        <v>4</v>
      </c>
      <c r="G91" s="13">
        <v>0</v>
      </c>
      <c r="H91" s="13">
        <f t="shared" si="3"/>
        <v>4</v>
      </c>
    </row>
    <row r="92" spans="1:8" x14ac:dyDescent="0.35">
      <c r="A92" s="17" t="s">
        <v>304</v>
      </c>
      <c r="B92" s="17" t="str">
        <f t="shared" si="2"/>
        <v>SPS21XXX</v>
      </c>
      <c r="C92" s="17" t="s">
        <v>93</v>
      </c>
      <c r="D92" s="17" t="s">
        <v>86</v>
      </c>
      <c r="E92" s="13">
        <v>0</v>
      </c>
      <c r="F92" s="13">
        <v>10</v>
      </c>
      <c r="G92" s="13">
        <v>0</v>
      </c>
      <c r="H92" s="13">
        <f t="shared" si="3"/>
        <v>10</v>
      </c>
    </row>
    <row r="93" spans="1:8" x14ac:dyDescent="0.35">
      <c r="A93" s="17" t="s">
        <v>305</v>
      </c>
      <c r="B93" s="17" t="str">
        <f t="shared" si="2"/>
        <v>SPS21XXX</v>
      </c>
      <c r="C93" s="17" t="s">
        <v>95</v>
      </c>
      <c r="D93" s="17" t="s">
        <v>86</v>
      </c>
      <c r="E93" s="13">
        <v>0</v>
      </c>
      <c r="F93" s="13">
        <v>10</v>
      </c>
      <c r="G93" s="13">
        <v>0</v>
      </c>
      <c r="H93" s="13">
        <f t="shared" si="3"/>
        <v>10</v>
      </c>
    </row>
    <row r="94" spans="1:8" x14ac:dyDescent="0.35">
      <c r="A94" s="17" t="s">
        <v>306</v>
      </c>
      <c r="B94" s="17" t="str">
        <f t="shared" si="2"/>
        <v>SPS21XXX</v>
      </c>
      <c r="C94" s="17" t="s">
        <v>96</v>
      </c>
      <c r="D94" s="17" t="s">
        <v>86</v>
      </c>
      <c r="E94" s="13">
        <v>0</v>
      </c>
      <c r="F94" s="13">
        <v>3</v>
      </c>
      <c r="G94" s="13">
        <v>0</v>
      </c>
      <c r="H94" s="13">
        <f t="shared" si="3"/>
        <v>3</v>
      </c>
    </row>
    <row r="95" spans="1:8" x14ac:dyDescent="0.35">
      <c r="A95" s="17" t="s">
        <v>307</v>
      </c>
      <c r="B95" s="17" t="str">
        <f t="shared" si="2"/>
        <v>SPS21XXX</v>
      </c>
      <c r="C95" s="17" t="s">
        <v>97</v>
      </c>
      <c r="D95" s="17" t="s">
        <v>86</v>
      </c>
      <c r="E95" s="13">
        <v>0</v>
      </c>
      <c r="F95" s="13">
        <v>10</v>
      </c>
      <c r="G95" s="13">
        <v>0</v>
      </c>
      <c r="H95" s="13">
        <f t="shared" si="3"/>
        <v>10</v>
      </c>
    </row>
    <row r="96" spans="1:8" x14ac:dyDescent="0.35">
      <c r="A96" s="17" t="s">
        <v>308</v>
      </c>
      <c r="B96" s="17" t="str">
        <f t="shared" si="2"/>
        <v>SPS21XXX</v>
      </c>
      <c r="C96" s="17" t="s">
        <v>309</v>
      </c>
      <c r="D96" s="17" t="s">
        <v>86</v>
      </c>
      <c r="E96" s="13">
        <v>0</v>
      </c>
      <c r="F96" s="13">
        <v>2</v>
      </c>
      <c r="G96" s="13">
        <v>0</v>
      </c>
      <c r="H96" s="13">
        <f t="shared" si="3"/>
        <v>2</v>
      </c>
    </row>
    <row r="97" spans="1:8" x14ac:dyDescent="0.35">
      <c r="A97" s="17" t="s">
        <v>310</v>
      </c>
      <c r="B97" s="17" t="str">
        <f t="shared" si="2"/>
        <v>SPS21XXX</v>
      </c>
      <c r="C97" s="17" t="s">
        <v>311</v>
      </c>
      <c r="D97" s="17" t="s">
        <v>86</v>
      </c>
      <c r="E97" s="13">
        <v>0</v>
      </c>
      <c r="F97" s="13">
        <v>2</v>
      </c>
      <c r="G97" s="13">
        <v>0</v>
      </c>
      <c r="H97" s="13">
        <f t="shared" si="3"/>
        <v>2</v>
      </c>
    </row>
    <row r="98" spans="1:8" x14ac:dyDescent="0.35">
      <c r="A98" s="17" t="s">
        <v>312</v>
      </c>
      <c r="B98" s="17" t="str">
        <f t="shared" si="2"/>
        <v>SPS21XXX</v>
      </c>
      <c r="C98" s="17" t="s">
        <v>98</v>
      </c>
      <c r="D98" s="17" t="s">
        <v>86</v>
      </c>
      <c r="E98" s="13">
        <v>0</v>
      </c>
      <c r="F98" s="13">
        <v>6</v>
      </c>
      <c r="G98" s="13">
        <v>0</v>
      </c>
      <c r="H98" s="13">
        <f t="shared" si="3"/>
        <v>6</v>
      </c>
    </row>
    <row r="99" spans="1:8" x14ac:dyDescent="0.35">
      <c r="A99" s="17" t="s">
        <v>313</v>
      </c>
      <c r="B99" s="17" t="str">
        <f t="shared" si="2"/>
        <v>SPS21XXX</v>
      </c>
      <c r="C99" s="17" t="s">
        <v>99</v>
      </c>
      <c r="D99" s="17" t="s">
        <v>86</v>
      </c>
      <c r="E99" s="13">
        <v>0</v>
      </c>
      <c r="F99" s="13">
        <v>3</v>
      </c>
      <c r="G99" s="13">
        <v>0</v>
      </c>
      <c r="H99" s="13">
        <f t="shared" si="3"/>
        <v>3</v>
      </c>
    </row>
    <row r="100" spans="1:8" x14ac:dyDescent="0.35">
      <c r="A100" s="17" t="s">
        <v>314</v>
      </c>
      <c r="B100" s="17" t="str">
        <f t="shared" si="2"/>
        <v>SPS21XXX</v>
      </c>
      <c r="C100" s="17" t="s">
        <v>100</v>
      </c>
      <c r="D100" s="17" t="s">
        <v>86</v>
      </c>
      <c r="E100" s="13">
        <v>0</v>
      </c>
      <c r="F100" s="13">
        <v>7</v>
      </c>
      <c r="G100" s="13">
        <v>0</v>
      </c>
      <c r="H100" s="13">
        <f t="shared" si="3"/>
        <v>7</v>
      </c>
    </row>
    <row r="101" spans="1:8" x14ac:dyDescent="0.35">
      <c r="A101" s="17" t="s">
        <v>315</v>
      </c>
      <c r="B101" s="17" t="str">
        <f t="shared" si="2"/>
        <v>SPS21XXX</v>
      </c>
      <c r="C101" s="17" t="s">
        <v>101</v>
      </c>
      <c r="D101" s="17" t="s">
        <v>86</v>
      </c>
      <c r="E101" s="13">
        <v>0</v>
      </c>
      <c r="F101" s="13">
        <v>5</v>
      </c>
      <c r="G101" s="13">
        <v>0</v>
      </c>
      <c r="H101" s="13">
        <f t="shared" si="3"/>
        <v>5</v>
      </c>
    </row>
    <row r="102" spans="1:8" x14ac:dyDescent="0.35">
      <c r="A102" s="17" t="s">
        <v>316</v>
      </c>
      <c r="B102" s="17" t="str">
        <f t="shared" si="2"/>
        <v>SPS21XXX</v>
      </c>
      <c r="C102" s="17" t="s">
        <v>102</v>
      </c>
      <c r="D102" s="17" t="s">
        <v>86</v>
      </c>
      <c r="E102" s="13">
        <v>0</v>
      </c>
      <c r="F102" s="13">
        <v>6</v>
      </c>
      <c r="G102" s="13">
        <v>0</v>
      </c>
      <c r="H102" s="13">
        <f t="shared" si="3"/>
        <v>6</v>
      </c>
    </row>
    <row r="103" spans="1:8" x14ac:dyDescent="0.35">
      <c r="A103" s="17" t="s">
        <v>317</v>
      </c>
      <c r="B103" s="17" t="str">
        <f t="shared" si="2"/>
        <v>SPS21XXX</v>
      </c>
      <c r="C103" s="17" t="s">
        <v>103</v>
      </c>
      <c r="D103" s="17" t="s">
        <v>86</v>
      </c>
      <c r="E103" s="13">
        <v>0</v>
      </c>
      <c r="F103" s="13">
        <v>3</v>
      </c>
      <c r="G103" s="13">
        <v>0</v>
      </c>
      <c r="H103" s="13">
        <f t="shared" si="3"/>
        <v>3</v>
      </c>
    </row>
    <row r="104" spans="1:8" x14ac:dyDescent="0.35">
      <c r="A104" s="17" t="s">
        <v>318</v>
      </c>
      <c r="B104" s="17" t="str">
        <f t="shared" si="2"/>
        <v>SPS21XXX</v>
      </c>
      <c r="C104" s="17" t="s">
        <v>319</v>
      </c>
      <c r="D104" s="17" t="s">
        <v>86</v>
      </c>
      <c r="E104" s="13">
        <v>0</v>
      </c>
      <c r="F104" s="13">
        <v>7</v>
      </c>
      <c r="G104" s="13">
        <v>0</v>
      </c>
      <c r="H104" s="13">
        <f t="shared" si="3"/>
        <v>7</v>
      </c>
    </row>
    <row r="105" spans="1:8" x14ac:dyDescent="0.35">
      <c r="A105" s="17" t="s">
        <v>320</v>
      </c>
      <c r="B105" s="17" t="str">
        <f t="shared" si="2"/>
        <v>SPS21XXX</v>
      </c>
      <c r="C105" s="17" t="s">
        <v>321</v>
      </c>
      <c r="D105" s="17" t="s">
        <v>86</v>
      </c>
      <c r="E105" s="13">
        <v>0</v>
      </c>
      <c r="F105" s="13">
        <v>6</v>
      </c>
      <c r="G105" s="13">
        <v>0</v>
      </c>
      <c r="H105" s="13">
        <f t="shared" si="3"/>
        <v>6</v>
      </c>
    </row>
    <row r="106" spans="1:8" x14ac:dyDescent="0.35">
      <c r="A106" s="17" t="s">
        <v>322</v>
      </c>
      <c r="B106" s="17" t="str">
        <f t="shared" si="2"/>
        <v>SPS21XXX</v>
      </c>
      <c r="C106" s="17" t="s">
        <v>323</v>
      </c>
      <c r="D106" s="17" t="s">
        <v>86</v>
      </c>
      <c r="E106" s="13">
        <v>0</v>
      </c>
      <c r="F106" s="13">
        <v>4</v>
      </c>
      <c r="G106" s="13">
        <v>0</v>
      </c>
      <c r="H106" s="13">
        <f t="shared" si="3"/>
        <v>4</v>
      </c>
    </row>
    <row r="107" spans="1:8" x14ac:dyDescent="0.35">
      <c r="A107" s="17" t="s">
        <v>324</v>
      </c>
      <c r="B107" s="17" t="str">
        <f t="shared" si="2"/>
        <v>SPS21XXX</v>
      </c>
      <c r="C107" s="17" t="s">
        <v>104</v>
      </c>
      <c r="D107" s="17" t="s">
        <v>86</v>
      </c>
      <c r="E107" s="13">
        <v>0</v>
      </c>
      <c r="F107" s="13">
        <v>7</v>
      </c>
      <c r="G107" s="13">
        <v>0</v>
      </c>
      <c r="H107" s="13">
        <f t="shared" si="3"/>
        <v>7</v>
      </c>
    </row>
    <row r="108" spans="1:8" x14ac:dyDescent="0.35">
      <c r="A108" s="17" t="s">
        <v>325</v>
      </c>
      <c r="B108" s="17" t="str">
        <f t="shared" si="2"/>
        <v>SPS21XXX</v>
      </c>
      <c r="C108" s="17" t="s">
        <v>105</v>
      </c>
      <c r="D108" s="17" t="s">
        <v>86</v>
      </c>
      <c r="E108" s="13">
        <v>0</v>
      </c>
      <c r="F108" s="13">
        <v>2</v>
      </c>
      <c r="G108" s="13">
        <v>0</v>
      </c>
      <c r="H108" s="13">
        <f t="shared" si="3"/>
        <v>2</v>
      </c>
    </row>
    <row r="109" spans="1:8" x14ac:dyDescent="0.35">
      <c r="A109" s="17" t="s">
        <v>326</v>
      </c>
      <c r="B109" s="17" t="str">
        <f t="shared" si="2"/>
        <v>SPS21XXX</v>
      </c>
      <c r="C109" s="17" t="s">
        <v>106</v>
      </c>
      <c r="D109" s="17" t="s">
        <v>86</v>
      </c>
      <c r="E109" s="13">
        <v>0</v>
      </c>
      <c r="F109" s="13">
        <v>4</v>
      </c>
      <c r="G109" s="13">
        <v>0</v>
      </c>
      <c r="H109" s="13">
        <f t="shared" si="3"/>
        <v>4</v>
      </c>
    </row>
    <row r="110" spans="1:8" x14ac:dyDescent="0.35">
      <c r="A110" s="17" t="s">
        <v>327</v>
      </c>
      <c r="B110" s="17" t="str">
        <f t="shared" si="2"/>
        <v>SPS21XXX</v>
      </c>
      <c r="C110" s="17" t="s">
        <v>107</v>
      </c>
      <c r="D110" s="17" t="s">
        <v>86</v>
      </c>
      <c r="E110" s="13">
        <v>0</v>
      </c>
      <c r="F110" s="13">
        <v>3</v>
      </c>
      <c r="G110" s="13">
        <v>0</v>
      </c>
      <c r="H110" s="13">
        <f t="shared" si="3"/>
        <v>3</v>
      </c>
    </row>
    <row r="111" spans="1:8" x14ac:dyDescent="0.35">
      <c r="A111" s="17" t="s">
        <v>328</v>
      </c>
      <c r="B111" s="17" t="str">
        <f t="shared" si="2"/>
        <v>SPS21XXX</v>
      </c>
      <c r="C111" s="17" t="s">
        <v>108</v>
      </c>
      <c r="D111" s="17" t="s">
        <v>86</v>
      </c>
      <c r="E111" s="13">
        <v>0</v>
      </c>
      <c r="F111" s="13">
        <v>3</v>
      </c>
      <c r="G111" s="13">
        <v>0</v>
      </c>
      <c r="H111" s="13">
        <f t="shared" si="3"/>
        <v>3</v>
      </c>
    </row>
    <row r="112" spans="1:8" x14ac:dyDescent="0.35">
      <c r="A112" s="17" t="s">
        <v>329</v>
      </c>
      <c r="B112" s="17" t="str">
        <f t="shared" si="2"/>
        <v>SPS21XXX</v>
      </c>
      <c r="C112" s="17" t="s">
        <v>330</v>
      </c>
      <c r="D112" s="17" t="s">
        <v>86</v>
      </c>
      <c r="E112" s="13">
        <v>0</v>
      </c>
      <c r="F112" s="13">
        <v>5</v>
      </c>
      <c r="G112" s="13">
        <v>0</v>
      </c>
      <c r="H112" s="13">
        <f t="shared" si="3"/>
        <v>5</v>
      </c>
    </row>
    <row r="113" spans="1:8" x14ac:dyDescent="0.35">
      <c r="A113" s="17" t="s">
        <v>331</v>
      </c>
      <c r="B113" s="17" t="str">
        <f t="shared" si="2"/>
        <v>SPS21XXX</v>
      </c>
      <c r="C113" s="17" t="s">
        <v>109</v>
      </c>
      <c r="D113" s="17" t="s">
        <v>86</v>
      </c>
      <c r="E113" s="13">
        <v>0</v>
      </c>
      <c r="F113" s="13">
        <v>2</v>
      </c>
      <c r="G113" s="13">
        <v>0</v>
      </c>
      <c r="H113" s="13">
        <f t="shared" si="3"/>
        <v>2</v>
      </c>
    </row>
    <row r="114" spans="1:8" x14ac:dyDescent="0.35">
      <c r="A114" s="17" t="s">
        <v>332</v>
      </c>
      <c r="B114" s="17" t="str">
        <f t="shared" si="2"/>
        <v>SPS21XXX</v>
      </c>
      <c r="C114" s="17" t="s">
        <v>94</v>
      </c>
      <c r="D114" s="17" t="s">
        <v>86</v>
      </c>
      <c r="E114" s="13">
        <v>0</v>
      </c>
      <c r="F114" s="13">
        <v>1</v>
      </c>
      <c r="G114" s="13">
        <v>0</v>
      </c>
      <c r="H114" s="13">
        <f t="shared" si="3"/>
        <v>1</v>
      </c>
    </row>
    <row r="115" spans="1:8" x14ac:dyDescent="0.35">
      <c r="A115" s="17" t="s">
        <v>333</v>
      </c>
      <c r="B115" s="17" t="str">
        <f t="shared" si="2"/>
        <v>SPS21XXX</v>
      </c>
      <c r="C115" s="17" t="s">
        <v>334</v>
      </c>
      <c r="D115" s="17" t="s">
        <v>86</v>
      </c>
      <c r="E115" s="13">
        <v>0</v>
      </c>
      <c r="F115" s="13">
        <v>1</v>
      </c>
      <c r="G115" s="13">
        <v>0</v>
      </c>
      <c r="H115" s="13">
        <f t="shared" si="3"/>
        <v>1</v>
      </c>
    </row>
    <row r="116" spans="1:8" x14ac:dyDescent="0.35">
      <c r="A116" s="17" t="s">
        <v>335</v>
      </c>
      <c r="B116" s="17" t="str">
        <f t="shared" si="2"/>
        <v>SPS21XXX</v>
      </c>
      <c r="C116" s="17" t="s">
        <v>110</v>
      </c>
      <c r="D116" s="17" t="s">
        <v>86</v>
      </c>
      <c r="E116" s="13">
        <v>0</v>
      </c>
      <c r="F116" s="13">
        <v>2</v>
      </c>
      <c r="G116" s="13">
        <v>0</v>
      </c>
      <c r="H116" s="13">
        <f t="shared" si="3"/>
        <v>2</v>
      </c>
    </row>
    <row r="117" spans="1:8" x14ac:dyDescent="0.35">
      <c r="A117" s="17" t="s">
        <v>336</v>
      </c>
      <c r="B117" s="17" t="str">
        <f t="shared" si="2"/>
        <v>SPS21XXX</v>
      </c>
      <c r="C117" s="17" t="s">
        <v>112</v>
      </c>
      <c r="D117" s="17" t="s">
        <v>86</v>
      </c>
      <c r="E117" s="13">
        <v>0</v>
      </c>
      <c r="F117" s="13">
        <v>1</v>
      </c>
      <c r="G117" s="13">
        <v>0</v>
      </c>
      <c r="H117" s="13">
        <f t="shared" si="3"/>
        <v>1</v>
      </c>
    </row>
    <row r="118" spans="1:8" x14ac:dyDescent="0.35">
      <c r="A118" s="17" t="s">
        <v>337</v>
      </c>
      <c r="B118" s="17" t="str">
        <f t="shared" si="2"/>
        <v>SPS21XXX</v>
      </c>
      <c r="C118" s="17" t="s">
        <v>114</v>
      </c>
      <c r="D118" s="17" t="s">
        <v>86</v>
      </c>
      <c r="E118" s="13">
        <v>0</v>
      </c>
      <c r="F118" s="13">
        <v>2</v>
      </c>
      <c r="G118" s="13">
        <v>0</v>
      </c>
      <c r="H118" s="13">
        <f t="shared" si="3"/>
        <v>2</v>
      </c>
    </row>
    <row r="119" spans="1:8" x14ac:dyDescent="0.35">
      <c r="A119" s="17" t="s">
        <v>338</v>
      </c>
      <c r="B119" s="17" t="str">
        <f t="shared" si="2"/>
        <v>SPS21XXX</v>
      </c>
      <c r="C119" s="17" t="s">
        <v>115</v>
      </c>
      <c r="D119" s="17" t="s">
        <v>86</v>
      </c>
      <c r="E119" s="13">
        <v>0</v>
      </c>
      <c r="F119" s="13">
        <v>4</v>
      </c>
      <c r="G119" s="13">
        <v>0</v>
      </c>
      <c r="H119" s="13">
        <f t="shared" si="3"/>
        <v>4</v>
      </c>
    </row>
    <row r="120" spans="1:8" x14ac:dyDescent="0.35">
      <c r="A120" s="17" t="s">
        <v>339</v>
      </c>
      <c r="B120" s="17" t="str">
        <f t="shared" si="2"/>
        <v>SPS21XXX</v>
      </c>
      <c r="C120" s="17" t="s">
        <v>116</v>
      </c>
      <c r="D120" s="17" t="s">
        <v>86</v>
      </c>
      <c r="E120" s="13">
        <v>0</v>
      </c>
      <c r="F120" s="13">
        <v>3</v>
      </c>
      <c r="G120" s="13">
        <v>0</v>
      </c>
      <c r="H120" s="13">
        <f t="shared" si="3"/>
        <v>3</v>
      </c>
    </row>
    <row r="121" spans="1:8" x14ac:dyDescent="0.35">
      <c r="A121" s="17" t="s">
        <v>340</v>
      </c>
      <c r="B121" s="17" t="str">
        <f t="shared" si="2"/>
        <v>SPS21XXX</v>
      </c>
      <c r="C121" s="17" t="s">
        <v>117</v>
      </c>
      <c r="D121" s="17" t="s">
        <v>86</v>
      </c>
      <c r="E121" s="13">
        <v>0</v>
      </c>
      <c r="F121" s="13">
        <v>3</v>
      </c>
      <c r="G121" s="13">
        <v>0</v>
      </c>
      <c r="H121" s="13">
        <f t="shared" si="3"/>
        <v>3</v>
      </c>
    </row>
    <row r="122" spans="1:8" x14ac:dyDescent="0.35">
      <c r="A122" s="17" t="s">
        <v>341</v>
      </c>
      <c r="B122" s="17" t="str">
        <f t="shared" si="2"/>
        <v>SPS21XXX</v>
      </c>
      <c r="C122" s="17" t="s">
        <v>342</v>
      </c>
      <c r="D122" s="17" t="s">
        <v>86</v>
      </c>
      <c r="E122" s="13">
        <v>0</v>
      </c>
      <c r="F122" s="13">
        <v>2</v>
      </c>
      <c r="G122" s="13">
        <v>0</v>
      </c>
      <c r="H122" s="13">
        <f t="shared" si="3"/>
        <v>2</v>
      </c>
    </row>
    <row r="123" spans="1:8" x14ac:dyDescent="0.35">
      <c r="A123" s="17" t="s">
        <v>343</v>
      </c>
      <c r="B123" s="17" t="str">
        <f t="shared" si="2"/>
        <v>SPS21XXX</v>
      </c>
      <c r="C123" s="17" t="s">
        <v>113</v>
      </c>
      <c r="D123" s="17" t="s">
        <v>86</v>
      </c>
      <c r="E123" s="13">
        <v>0</v>
      </c>
      <c r="F123" s="13">
        <v>6</v>
      </c>
      <c r="G123" s="13">
        <v>0</v>
      </c>
      <c r="H123" s="13">
        <f t="shared" si="3"/>
        <v>6</v>
      </c>
    </row>
    <row r="124" spans="1:8" x14ac:dyDescent="0.35">
      <c r="A124" s="17" t="s">
        <v>344</v>
      </c>
      <c r="B124" s="17" t="str">
        <f t="shared" si="2"/>
        <v>SPS21XXX</v>
      </c>
      <c r="C124" s="17" t="s">
        <v>118</v>
      </c>
      <c r="D124" s="17" t="s">
        <v>86</v>
      </c>
      <c r="E124" s="13">
        <v>0</v>
      </c>
      <c r="F124" s="13">
        <v>1</v>
      </c>
      <c r="G124" s="13">
        <v>0</v>
      </c>
      <c r="H124" s="13">
        <f t="shared" si="3"/>
        <v>1</v>
      </c>
    </row>
    <row r="125" spans="1:8" x14ac:dyDescent="0.35">
      <c r="A125" s="17" t="s">
        <v>345</v>
      </c>
      <c r="B125" s="17" t="str">
        <f t="shared" si="2"/>
        <v>SPS21XXX</v>
      </c>
      <c r="C125" s="17" t="s">
        <v>346</v>
      </c>
      <c r="D125" s="17" t="s">
        <v>86</v>
      </c>
      <c r="E125" s="13">
        <v>0</v>
      </c>
      <c r="F125" s="13">
        <v>1</v>
      </c>
      <c r="G125" s="13">
        <v>0</v>
      </c>
      <c r="H125" s="13">
        <f t="shared" si="3"/>
        <v>1</v>
      </c>
    </row>
    <row r="126" spans="1:8" x14ac:dyDescent="0.35">
      <c r="A126" s="17" t="s">
        <v>347</v>
      </c>
      <c r="B126" s="17" t="str">
        <f t="shared" si="2"/>
        <v>SPS21XXX</v>
      </c>
      <c r="C126" s="17" t="s">
        <v>119</v>
      </c>
      <c r="D126" s="17" t="s">
        <v>86</v>
      </c>
      <c r="E126" s="13">
        <v>0</v>
      </c>
      <c r="F126" s="13">
        <v>3</v>
      </c>
      <c r="G126" s="13">
        <v>0</v>
      </c>
      <c r="H126" s="13">
        <f t="shared" si="3"/>
        <v>3</v>
      </c>
    </row>
    <row r="127" spans="1:8" x14ac:dyDescent="0.35">
      <c r="A127" s="17" t="s">
        <v>348</v>
      </c>
      <c r="B127" s="17" t="str">
        <f t="shared" si="2"/>
        <v>SPS21XXX</v>
      </c>
      <c r="C127" s="17" t="s">
        <v>120</v>
      </c>
      <c r="D127" s="17" t="s">
        <v>86</v>
      </c>
      <c r="E127" s="13">
        <v>0</v>
      </c>
      <c r="F127" s="13">
        <v>1</v>
      </c>
      <c r="G127" s="13">
        <v>0</v>
      </c>
      <c r="H127" s="13">
        <f t="shared" si="3"/>
        <v>1</v>
      </c>
    </row>
    <row r="128" spans="1:8" x14ac:dyDescent="0.35">
      <c r="A128" s="17" t="s">
        <v>349</v>
      </c>
      <c r="B128" s="17" t="str">
        <f t="shared" si="2"/>
        <v>SPS21XXX</v>
      </c>
      <c r="C128" s="17" t="s">
        <v>121</v>
      </c>
      <c r="D128" s="17" t="s">
        <v>86</v>
      </c>
      <c r="E128" s="13">
        <v>0</v>
      </c>
      <c r="F128" s="13">
        <v>1</v>
      </c>
      <c r="G128" s="13">
        <v>0</v>
      </c>
      <c r="H128" s="13">
        <f t="shared" si="3"/>
        <v>1</v>
      </c>
    </row>
    <row r="129" spans="1:8" x14ac:dyDescent="0.35">
      <c r="A129" s="17" t="s">
        <v>350</v>
      </c>
      <c r="B129" s="17" t="str">
        <f t="shared" si="2"/>
        <v>SPS21XXX</v>
      </c>
      <c r="C129" s="17" t="s">
        <v>122</v>
      </c>
      <c r="D129" s="17" t="s">
        <v>86</v>
      </c>
      <c r="E129" s="13">
        <v>0</v>
      </c>
      <c r="F129" s="13">
        <v>3</v>
      </c>
      <c r="G129" s="13">
        <v>0</v>
      </c>
      <c r="H129" s="13">
        <f t="shared" si="3"/>
        <v>3</v>
      </c>
    </row>
    <row r="130" spans="1:8" x14ac:dyDescent="0.35">
      <c r="A130" s="17" t="s">
        <v>351</v>
      </c>
      <c r="B130" s="17" t="str">
        <f t="shared" si="2"/>
        <v>SPS21XXX</v>
      </c>
      <c r="C130" s="17" t="s">
        <v>352</v>
      </c>
      <c r="D130" s="17" t="s">
        <v>86</v>
      </c>
      <c r="E130" s="13">
        <v>0</v>
      </c>
      <c r="F130" s="13">
        <v>1</v>
      </c>
      <c r="G130" s="13">
        <v>0</v>
      </c>
      <c r="H130" s="13">
        <f t="shared" si="3"/>
        <v>1</v>
      </c>
    </row>
    <row r="131" spans="1:8" x14ac:dyDescent="0.35">
      <c r="A131" s="17" t="s">
        <v>353</v>
      </c>
      <c r="B131" s="17" t="str">
        <f t="shared" ref="B131:B194" si="4">REPLACE(A131,6,3,"XXX")</f>
        <v>SPS21XXX</v>
      </c>
      <c r="C131" s="17" t="s">
        <v>111</v>
      </c>
      <c r="D131" s="17" t="s">
        <v>86</v>
      </c>
      <c r="E131" s="13">
        <v>0</v>
      </c>
      <c r="F131" s="13">
        <v>1</v>
      </c>
      <c r="G131" s="13">
        <v>0</v>
      </c>
      <c r="H131" s="13">
        <f t="shared" ref="H131:H194" si="5">SUM(E131:G131)</f>
        <v>1</v>
      </c>
    </row>
    <row r="132" spans="1:8" x14ac:dyDescent="0.35">
      <c r="A132" s="17" t="s">
        <v>354</v>
      </c>
      <c r="B132" s="17" t="str">
        <f t="shared" si="4"/>
        <v>SPS21XXX</v>
      </c>
      <c r="C132" s="17" t="s">
        <v>123</v>
      </c>
      <c r="D132" s="17" t="s">
        <v>86</v>
      </c>
      <c r="E132" s="13">
        <v>0</v>
      </c>
      <c r="F132" s="13">
        <v>10</v>
      </c>
      <c r="G132" s="13">
        <v>0</v>
      </c>
      <c r="H132" s="13">
        <f t="shared" si="5"/>
        <v>10</v>
      </c>
    </row>
    <row r="133" spans="1:8" x14ac:dyDescent="0.35">
      <c r="A133" s="17" t="s">
        <v>355</v>
      </c>
      <c r="B133" s="17" t="str">
        <f t="shared" si="4"/>
        <v>SPS21XXX</v>
      </c>
      <c r="C133" s="17" t="s">
        <v>356</v>
      </c>
      <c r="D133" s="17" t="s">
        <v>86</v>
      </c>
      <c r="E133" s="13">
        <v>0</v>
      </c>
      <c r="F133" s="13">
        <v>2</v>
      </c>
      <c r="G133" s="13">
        <v>0</v>
      </c>
      <c r="H133" s="13">
        <f t="shared" si="5"/>
        <v>2</v>
      </c>
    </row>
    <row r="134" spans="1:8" x14ac:dyDescent="0.35">
      <c r="A134" s="17" t="s">
        <v>357</v>
      </c>
      <c r="B134" s="17" t="str">
        <f t="shared" si="4"/>
        <v>SPS21XXX</v>
      </c>
      <c r="C134" s="17" t="s">
        <v>358</v>
      </c>
      <c r="D134" s="17" t="s">
        <v>86</v>
      </c>
      <c r="E134" s="13">
        <v>0</v>
      </c>
      <c r="F134" s="13">
        <v>2</v>
      </c>
      <c r="G134" s="13">
        <v>0</v>
      </c>
      <c r="H134" s="13">
        <f t="shared" si="5"/>
        <v>2</v>
      </c>
    </row>
    <row r="135" spans="1:8" x14ac:dyDescent="0.35">
      <c r="A135" s="17" t="s">
        <v>359</v>
      </c>
      <c r="B135" s="17" t="str">
        <f t="shared" si="4"/>
        <v>SPS21XXX</v>
      </c>
      <c r="C135" s="17" t="s">
        <v>360</v>
      </c>
      <c r="D135" s="17" t="s">
        <v>86</v>
      </c>
      <c r="E135" s="13">
        <v>0</v>
      </c>
      <c r="F135" s="13">
        <v>3</v>
      </c>
      <c r="G135" s="13">
        <v>0</v>
      </c>
      <c r="H135" s="13">
        <f t="shared" si="5"/>
        <v>3</v>
      </c>
    </row>
    <row r="136" spans="1:8" x14ac:dyDescent="0.35">
      <c r="A136" s="17" t="s">
        <v>361</v>
      </c>
      <c r="B136" s="17" t="str">
        <f t="shared" si="4"/>
        <v>SPS21XXX</v>
      </c>
      <c r="C136" s="17" t="s">
        <v>124</v>
      </c>
      <c r="D136" s="17" t="s">
        <v>86</v>
      </c>
      <c r="E136" s="13">
        <v>0</v>
      </c>
      <c r="F136" s="13">
        <v>4</v>
      </c>
      <c r="G136" s="13">
        <v>0</v>
      </c>
      <c r="H136" s="13">
        <f t="shared" si="5"/>
        <v>4</v>
      </c>
    </row>
    <row r="137" spans="1:8" x14ac:dyDescent="0.35">
      <c r="A137" s="17" t="s">
        <v>362</v>
      </c>
      <c r="B137" s="17" t="str">
        <f t="shared" si="4"/>
        <v>SPS21XXX</v>
      </c>
      <c r="C137" s="17" t="s">
        <v>363</v>
      </c>
      <c r="D137" s="17" t="s">
        <v>86</v>
      </c>
      <c r="E137" s="13">
        <v>0</v>
      </c>
      <c r="F137" s="13">
        <v>6</v>
      </c>
      <c r="G137" s="13">
        <v>0</v>
      </c>
      <c r="H137" s="13">
        <f t="shared" si="5"/>
        <v>6</v>
      </c>
    </row>
    <row r="138" spans="1:8" x14ac:dyDescent="0.35">
      <c r="A138" s="17" t="s">
        <v>364</v>
      </c>
      <c r="B138" s="17" t="str">
        <f t="shared" si="4"/>
        <v>SPS21XXX</v>
      </c>
      <c r="C138" s="17" t="s">
        <v>125</v>
      </c>
      <c r="D138" s="17" t="s">
        <v>86</v>
      </c>
      <c r="E138" s="13">
        <v>0</v>
      </c>
      <c r="F138" s="13">
        <v>7</v>
      </c>
      <c r="G138" s="13">
        <v>0</v>
      </c>
      <c r="H138" s="13">
        <f t="shared" si="5"/>
        <v>7</v>
      </c>
    </row>
    <row r="139" spans="1:8" x14ac:dyDescent="0.35">
      <c r="A139" s="17" t="s">
        <v>365</v>
      </c>
      <c r="B139" s="17" t="str">
        <f t="shared" si="4"/>
        <v>SPS21XXX</v>
      </c>
      <c r="C139" s="17" t="s">
        <v>126</v>
      </c>
      <c r="D139" s="17" t="s">
        <v>86</v>
      </c>
      <c r="E139" s="13">
        <v>0</v>
      </c>
      <c r="F139" s="13">
        <v>1</v>
      </c>
      <c r="G139" s="13">
        <v>0</v>
      </c>
      <c r="H139" s="13">
        <f t="shared" si="5"/>
        <v>1</v>
      </c>
    </row>
    <row r="140" spans="1:8" x14ac:dyDescent="0.35">
      <c r="A140" s="17" t="s">
        <v>366</v>
      </c>
      <c r="B140" s="17" t="str">
        <f t="shared" si="4"/>
        <v>SPS21XXX</v>
      </c>
      <c r="C140" s="17" t="s">
        <v>127</v>
      </c>
      <c r="D140" s="17" t="s">
        <v>86</v>
      </c>
      <c r="E140" s="13">
        <v>0</v>
      </c>
      <c r="F140" s="13">
        <v>2</v>
      </c>
      <c r="G140" s="13">
        <v>0</v>
      </c>
      <c r="H140" s="13">
        <f t="shared" si="5"/>
        <v>2</v>
      </c>
    </row>
    <row r="141" spans="1:8" x14ac:dyDescent="0.35">
      <c r="A141" s="17" t="s">
        <v>367</v>
      </c>
      <c r="B141" s="17" t="str">
        <f t="shared" si="4"/>
        <v>SPS21XXX</v>
      </c>
      <c r="C141" s="17" t="s">
        <v>128</v>
      </c>
      <c r="D141" s="17" t="s">
        <v>62</v>
      </c>
      <c r="E141" s="13">
        <v>0</v>
      </c>
      <c r="F141" s="13">
        <v>0</v>
      </c>
      <c r="G141" s="13">
        <v>4</v>
      </c>
      <c r="H141" s="13">
        <f t="shared" si="5"/>
        <v>4</v>
      </c>
    </row>
    <row r="142" spans="1:8" x14ac:dyDescent="0.35">
      <c r="A142" s="17" t="s">
        <v>368</v>
      </c>
      <c r="B142" s="17" t="str">
        <f t="shared" si="4"/>
        <v>SPS21XXX</v>
      </c>
      <c r="C142" s="17" t="s">
        <v>129</v>
      </c>
      <c r="D142" s="17" t="s">
        <v>62</v>
      </c>
      <c r="E142" s="13">
        <v>0</v>
      </c>
      <c r="F142" s="13">
        <v>0</v>
      </c>
      <c r="G142" s="13">
        <v>4</v>
      </c>
      <c r="H142" s="13">
        <f t="shared" si="5"/>
        <v>4</v>
      </c>
    </row>
    <row r="143" spans="1:8" x14ac:dyDescent="0.35">
      <c r="A143" s="17" t="s">
        <v>369</v>
      </c>
      <c r="B143" s="17" t="str">
        <f t="shared" si="4"/>
        <v>SPS21XXX</v>
      </c>
      <c r="C143" s="17" t="s">
        <v>130</v>
      </c>
      <c r="D143" s="17" t="s">
        <v>62</v>
      </c>
      <c r="E143" s="13">
        <v>0</v>
      </c>
      <c r="F143" s="13">
        <v>0</v>
      </c>
      <c r="G143" s="13">
        <v>2</v>
      </c>
      <c r="H143" s="13">
        <f t="shared" si="5"/>
        <v>2</v>
      </c>
    </row>
    <row r="144" spans="1:8" x14ac:dyDescent="0.35">
      <c r="A144" s="17" t="s">
        <v>370</v>
      </c>
      <c r="B144" s="17" t="str">
        <f t="shared" si="4"/>
        <v>SPS21XXX</v>
      </c>
      <c r="C144" s="17" t="s">
        <v>136</v>
      </c>
      <c r="D144" s="17" t="s">
        <v>62</v>
      </c>
      <c r="E144" s="13">
        <v>0</v>
      </c>
      <c r="F144" s="13">
        <v>0</v>
      </c>
      <c r="G144" s="13">
        <v>3</v>
      </c>
      <c r="H144" s="13">
        <f t="shared" si="5"/>
        <v>3</v>
      </c>
    </row>
    <row r="145" spans="1:8" x14ac:dyDescent="0.35">
      <c r="A145" s="17" t="s">
        <v>371</v>
      </c>
      <c r="B145" s="17" t="str">
        <f t="shared" si="4"/>
        <v>SPS21XXX</v>
      </c>
      <c r="C145" s="17" t="s">
        <v>131</v>
      </c>
      <c r="D145" s="17" t="s">
        <v>62</v>
      </c>
      <c r="E145" s="13">
        <v>0</v>
      </c>
      <c r="F145" s="13">
        <v>0</v>
      </c>
      <c r="G145" s="13">
        <v>1</v>
      </c>
      <c r="H145" s="13">
        <f t="shared" si="5"/>
        <v>1</v>
      </c>
    </row>
    <row r="146" spans="1:8" x14ac:dyDescent="0.35">
      <c r="A146" s="17" t="s">
        <v>372</v>
      </c>
      <c r="B146" s="17" t="str">
        <f t="shared" si="4"/>
        <v>SPS21XXX</v>
      </c>
      <c r="C146" s="17" t="s">
        <v>132</v>
      </c>
      <c r="D146" s="17" t="s">
        <v>62</v>
      </c>
      <c r="E146" s="13">
        <v>0</v>
      </c>
      <c r="F146" s="13">
        <v>0</v>
      </c>
      <c r="G146" s="13">
        <v>1</v>
      </c>
      <c r="H146" s="13">
        <f t="shared" si="5"/>
        <v>1</v>
      </c>
    </row>
    <row r="147" spans="1:8" x14ac:dyDescent="0.35">
      <c r="A147" s="17" t="s">
        <v>373</v>
      </c>
      <c r="B147" s="17" t="str">
        <f t="shared" si="4"/>
        <v>SPS21XXX</v>
      </c>
      <c r="C147" s="17" t="s">
        <v>133</v>
      </c>
      <c r="D147" s="17" t="s">
        <v>62</v>
      </c>
      <c r="E147" s="13">
        <v>0</v>
      </c>
      <c r="F147" s="13">
        <v>0</v>
      </c>
      <c r="G147" s="13">
        <v>4</v>
      </c>
      <c r="H147" s="13">
        <f t="shared" si="5"/>
        <v>4</v>
      </c>
    </row>
    <row r="148" spans="1:8" x14ac:dyDescent="0.35">
      <c r="A148" s="17" t="s">
        <v>374</v>
      </c>
      <c r="B148" s="17" t="str">
        <f t="shared" si="4"/>
        <v>SPS21XXX</v>
      </c>
      <c r="C148" s="17" t="s">
        <v>135</v>
      </c>
      <c r="D148" s="17" t="s">
        <v>62</v>
      </c>
      <c r="E148" s="13">
        <v>0</v>
      </c>
      <c r="F148" s="13">
        <v>0</v>
      </c>
      <c r="G148" s="13">
        <v>1</v>
      </c>
      <c r="H148" s="13">
        <f t="shared" si="5"/>
        <v>1</v>
      </c>
    </row>
    <row r="149" spans="1:8" x14ac:dyDescent="0.35">
      <c r="A149" s="17" t="s">
        <v>375</v>
      </c>
      <c r="B149" s="17" t="str">
        <f t="shared" si="4"/>
        <v>SPS21XXX</v>
      </c>
      <c r="C149" s="17" t="s">
        <v>376</v>
      </c>
      <c r="D149" s="17" t="s">
        <v>62</v>
      </c>
      <c r="E149" s="13">
        <v>0</v>
      </c>
      <c r="F149" s="13">
        <v>0</v>
      </c>
      <c r="G149" s="13">
        <v>1</v>
      </c>
      <c r="H149" s="13">
        <f t="shared" si="5"/>
        <v>1</v>
      </c>
    </row>
    <row r="150" spans="1:8" x14ac:dyDescent="0.35">
      <c r="A150" s="17" t="s">
        <v>377</v>
      </c>
      <c r="B150" s="17" t="str">
        <f t="shared" si="4"/>
        <v>SPS21XXX</v>
      </c>
      <c r="C150" s="17" t="s">
        <v>137</v>
      </c>
      <c r="D150" s="17" t="s">
        <v>62</v>
      </c>
      <c r="E150" s="13">
        <v>0</v>
      </c>
      <c r="F150" s="13">
        <v>0</v>
      </c>
      <c r="G150" s="13">
        <v>6</v>
      </c>
      <c r="H150" s="13">
        <f t="shared" si="5"/>
        <v>6</v>
      </c>
    </row>
    <row r="151" spans="1:8" x14ac:dyDescent="0.35">
      <c r="A151" s="17" t="s">
        <v>378</v>
      </c>
      <c r="B151" s="17" t="str">
        <f t="shared" si="4"/>
        <v>SPS21XXX</v>
      </c>
      <c r="C151" s="17" t="s">
        <v>138</v>
      </c>
      <c r="D151" s="17" t="s">
        <v>62</v>
      </c>
      <c r="E151" s="13">
        <v>0</v>
      </c>
      <c r="F151" s="13">
        <v>0</v>
      </c>
      <c r="G151" s="13">
        <v>4</v>
      </c>
      <c r="H151" s="13">
        <f t="shared" si="5"/>
        <v>4</v>
      </c>
    </row>
    <row r="152" spans="1:8" x14ac:dyDescent="0.35">
      <c r="A152" s="17" t="s">
        <v>379</v>
      </c>
      <c r="B152" s="17" t="str">
        <f t="shared" si="4"/>
        <v>SPS21XXX</v>
      </c>
      <c r="C152" s="17" t="s">
        <v>140</v>
      </c>
      <c r="D152" s="17" t="s">
        <v>62</v>
      </c>
      <c r="E152" s="13">
        <v>0</v>
      </c>
      <c r="F152" s="13">
        <v>0</v>
      </c>
      <c r="G152" s="13">
        <v>10</v>
      </c>
      <c r="H152" s="13">
        <f t="shared" si="5"/>
        <v>10</v>
      </c>
    </row>
    <row r="153" spans="1:8" x14ac:dyDescent="0.35">
      <c r="A153" s="17" t="s">
        <v>380</v>
      </c>
      <c r="B153" s="17" t="str">
        <f t="shared" si="4"/>
        <v>SPS21XXX</v>
      </c>
      <c r="C153" s="17" t="s">
        <v>141</v>
      </c>
      <c r="D153" s="17" t="s">
        <v>62</v>
      </c>
      <c r="E153" s="13">
        <v>0</v>
      </c>
      <c r="F153" s="13">
        <v>0</v>
      </c>
      <c r="G153" s="13">
        <v>1</v>
      </c>
      <c r="H153" s="13">
        <f t="shared" si="5"/>
        <v>1</v>
      </c>
    </row>
    <row r="154" spans="1:8" x14ac:dyDescent="0.35">
      <c r="A154" s="17" t="s">
        <v>381</v>
      </c>
      <c r="B154" s="17" t="str">
        <f t="shared" si="4"/>
        <v>SPS21XXX</v>
      </c>
      <c r="C154" s="17" t="s">
        <v>142</v>
      </c>
      <c r="D154" s="17" t="s">
        <v>62</v>
      </c>
      <c r="E154" s="13">
        <v>0</v>
      </c>
      <c r="F154" s="13">
        <v>0</v>
      </c>
      <c r="G154" s="13">
        <v>1</v>
      </c>
      <c r="H154" s="13">
        <f t="shared" si="5"/>
        <v>1</v>
      </c>
    </row>
    <row r="155" spans="1:8" x14ac:dyDescent="0.35">
      <c r="A155" s="17" t="s">
        <v>382</v>
      </c>
      <c r="B155" s="17" t="str">
        <f t="shared" si="4"/>
        <v>SPS21XXX</v>
      </c>
      <c r="C155" s="17" t="s">
        <v>383</v>
      </c>
      <c r="D155" s="17" t="s">
        <v>62</v>
      </c>
      <c r="E155" s="13">
        <v>0</v>
      </c>
      <c r="F155" s="13">
        <v>0</v>
      </c>
      <c r="G155" s="13">
        <v>1</v>
      </c>
      <c r="H155" s="13">
        <f t="shared" si="5"/>
        <v>1</v>
      </c>
    </row>
    <row r="156" spans="1:8" x14ac:dyDescent="0.35">
      <c r="A156" s="17" t="s">
        <v>384</v>
      </c>
      <c r="B156" s="17" t="str">
        <f t="shared" si="4"/>
        <v>SPS21XXX</v>
      </c>
      <c r="C156" s="17" t="s">
        <v>143</v>
      </c>
      <c r="D156" s="17" t="s">
        <v>62</v>
      </c>
      <c r="E156" s="13">
        <v>0</v>
      </c>
      <c r="F156" s="13">
        <v>0</v>
      </c>
      <c r="G156" s="13">
        <v>1</v>
      </c>
      <c r="H156" s="13">
        <f t="shared" si="5"/>
        <v>1</v>
      </c>
    </row>
    <row r="157" spans="1:8" x14ac:dyDescent="0.35">
      <c r="A157" s="17" t="s">
        <v>385</v>
      </c>
      <c r="B157" s="17" t="str">
        <f t="shared" si="4"/>
        <v>SPS21XXX</v>
      </c>
      <c r="C157" s="17" t="s">
        <v>144</v>
      </c>
      <c r="D157" s="17" t="s">
        <v>62</v>
      </c>
      <c r="E157" s="13">
        <v>0</v>
      </c>
      <c r="F157" s="13">
        <v>0</v>
      </c>
      <c r="G157" s="13">
        <v>1</v>
      </c>
      <c r="H157" s="13">
        <f t="shared" si="5"/>
        <v>1</v>
      </c>
    </row>
    <row r="158" spans="1:8" x14ac:dyDescent="0.35">
      <c r="A158" s="17" t="s">
        <v>386</v>
      </c>
      <c r="B158" s="17" t="str">
        <f t="shared" si="4"/>
        <v>SPS21XXX</v>
      </c>
      <c r="C158" s="17" t="s">
        <v>145</v>
      </c>
      <c r="D158" s="17" t="s">
        <v>62</v>
      </c>
      <c r="E158" s="13">
        <v>0</v>
      </c>
      <c r="F158" s="13">
        <v>0</v>
      </c>
      <c r="G158" s="13">
        <v>10</v>
      </c>
      <c r="H158" s="13">
        <f t="shared" si="5"/>
        <v>10</v>
      </c>
    </row>
    <row r="159" spans="1:8" x14ac:dyDescent="0.35">
      <c r="A159" s="17" t="s">
        <v>387</v>
      </c>
      <c r="B159" s="17" t="str">
        <f t="shared" si="4"/>
        <v>SPS21XXX</v>
      </c>
      <c r="C159" s="17" t="s">
        <v>146</v>
      </c>
      <c r="D159" s="17" t="s">
        <v>62</v>
      </c>
      <c r="E159" s="13">
        <v>0</v>
      </c>
      <c r="F159" s="13">
        <v>0</v>
      </c>
      <c r="G159" s="13">
        <v>1</v>
      </c>
      <c r="H159" s="13">
        <f t="shared" si="5"/>
        <v>1</v>
      </c>
    </row>
    <row r="160" spans="1:8" x14ac:dyDescent="0.35">
      <c r="A160" s="17" t="s">
        <v>388</v>
      </c>
      <c r="B160" s="17" t="str">
        <f t="shared" si="4"/>
        <v>SPS21XXX</v>
      </c>
      <c r="C160" s="17" t="s">
        <v>389</v>
      </c>
      <c r="D160" s="17" t="s">
        <v>62</v>
      </c>
      <c r="E160" s="13">
        <v>0</v>
      </c>
      <c r="F160" s="13">
        <v>0</v>
      </c>
      <c r="G160" s="13">
        <v>1</v>
      </c>
      <c r="H160" s="13">
        <f t="shared" si="5"/>
        <v>1</v>
      </c>
    </row>
    <row r="161" spans="1:8" x14ac:dyDescent="0.35">
      <c r="A161" s="17" t="s">
        <v>390</v>
      </c>
      <c r="B161" s="17" t="str">
        <f t="shared" si="4"/>
        <v>SPS21XXX</v>
      </c>
      <c r="C161" s="17" t="s">
        <v>147</v>
      </c>
      <c r="D161" s="17" t="s">
        <v>62</v>
      </c>
      <c r="E161" s="13">
        <v>0</v>
      </c>
      <c r="F161" s="13">
        <v>0</v>
      </c>
      <c r="G161" s="13">
        <v>9</v>
      </c>
      <c r="H161" s="13">
        <f t="shared" si="5"/>
        <v>9</v>
      </c>
    </row>
    <row r="162" spans="1:8" x14ac:dyDescent="0.35">
      <c r="A162" s="17" t="s">
        <v>391</v>
      </c>
      <c r="B162" s="17" t="str">
        <f t="shared" si="4"/>
        <v>SPS21XXX</v>
      </c>
      <c r="C162" s="17" t="s">
        <v>148</v>
      </c>
      <c r="D162" s="17" t="s">
        <v>62</v>
      </c>
      <c r="E162" s="13">
        <v>0</v>
      </c>
      <c r="F162" s="13">
        <v>0</v>
      </c>
      <c r="G162" s="13">
        <v>4</v>
      </c>
      <c r="H162" s="13">
        <f t="shared" si="5"/>
        <v>4</v>
      </c>
    </row>
    <row r="163" spans="1:8" x14ac:dyDescent="0.35">
      <c r="A163" s="17" t="s">
        <v>392</v>
      </c>
      <c r="B163" s="17" t="str">
        <f t="shared" si="4"/>
        <v>SPS21XXX</v>
      </c>
      <c r="C163" s="17" t="s">
        <v>173</v>
      </c>
      <c r="D163" s="17" t="s">
        <v>62</v>
      </c>
      <c r="E163" s="13">
        <v>0</v>
      </c>
      <c r="F163" s="13">
        <v>0</v>
      </c>
      <c r="G163" s="13">
        <v>1</v>
      </c>
      <c r="H163" s="13">
        <f t="shared" si="5"/>
        <v>1</v>
      </c>
    </row>
    <row r="164" spans="1:8" x14ac:dyDescent="0.35">
      <c r="A164" s="17" t="s">
        <v>393</v>
      </c>
      <c r="B164" s="17" t="str">
        <f t="shared" si="4"/>
        <v>SPS21XXX</v>
      </c>
      <c r="C164" s="17" t="s">
        <v>150</v>
      </c>
      <c r="D164" s="17" t="s">
        <v>62</v>
      </c>
      <c r="E164" s="13">
        <v>0</v>
      </c>
      <c r="F164" s="13">
        <v>0</v>
      </c>
      <c r="G164" s="13">
        <v>10</v>
      </c>
      <c r="H164" s="13">
        <f t="shared" si="5"/>
        <v>10</v>
      </c>
    </row>
    <row r="165" spans="1:8" x14ac:dyDescent="0.35">
      <c r="A165" s="17" t="s">
        <v>394</v>
      </c>
      <c r="B165" s="17" t="str">
        <f t="shared" si="4"/>
        <v>SPS21XXX</v>
      </c>
      <c r="C165" s="17" t="s">
        <v>152</v>
      </c>
      <c r="D165" s="17" t="s">
        <v>62</v>
      </c>
      <c r="E165" s="13">
        <v>0</v>
      </c>
      <c r="F165" s="13">
        <v>0</v>
      </c>
      <c r="G165" s="13">
        <v>3</v>
      </c>
      <c r="H165" s="13">
        <f t="shared" si="5"/>
        <v>3</v>
      </c>
    </row>
    <row r="166" spans="1:8" x14ac:dyDescent="0.35">
      <c r="A166" s="17" t="s">
        <v>395</v>
      </c>
      <c r="B166" s="17" t="str">
        <f t="shared" si="4"/>
        <v>SPS21XXX</v>
      </c>
      <c r="C166" s="17" t="s">
        <v>153</v>
      </c>
      <c r="D166" s="17" t="s">
        <v>62</v>
      </c>
      <c r="E166" s="13">
        <v>0</v>
      </c>
      <c r="F166" s="13">
        <v>0</v>
      </c>
      <c r="G166" s="13">
        <v>2</v>
      </c>
      <c r="H166" s="13">
        <f t="shared" si="5"/>
        <v>2</v>
      </c>
    </row>
    <row r="167" spans="1:8" x14ac:dyDescent="0.35">
      <c r="A167" s="17" t="s">
        <v>396</v>
      </c>
      <c r="B167" s="17" t="str">
        <f t="shared" si="4"/>
        <v>SPS21XXX</v>
      </c>
      <c r="C167" s="17" t="s">
        <v>397</v>
      </c>
      <c r="D167" s="17" t="s">
        <v>62</v>
      </c>
      <c r="E167" s="13">
        <v>0</v>
      </c>
      <c r="F167" s="13">
        <v>0</v>
      </c>
      <c r="G167" s="13">
        <v>1</v>
      </c>
      <c r="H167" s="13">
        <f t="shared" si="5"/>
        <v>1</v>
      </c>
    </row>
    <row r="168" spans="1:8" x14ac:dyDescent="0.35">
      <c r="A168" s="17" t="s">
        <v>398</v>
      </c>
      <c r="B168" s="17" t="str">
        <f t="shared" si="4"/>
        <v>SPS21XXX</v>
      </c>
      <c r="C168" s="17" t="s">
        <v>171</v>
      </c>
      <c r="D168" s="17" t="s">
        <v>62</v>
      </c>
      <c r="E168" s="13">
        <v>0</v>
      </c>
      <c r="F168" s="13">
        <v>0</v>
      </c>
      <c r="G168" s="13">
        <v>1</v>
      </c>
      <c r="H168" s="13">
        <f t="shared" si="5"/>
        <v>1</v>
      </c>
    </row>
    <row r="169" spans="1:8" x14ac:dyDescent="0.35">
      <c r="A169" s="17" t="s">
        <v>399</v>
      </c>
      <c r="B169" s="17" t="str">
        <f t="shared" si="4"/>
        <v>SPS21XXX</v>
      </c>
      <c r="C169" s="17" t="s">
        <v>154</v>
      </c>
      <c r="D169" s="17" t="s">
        <v>62</v>
      </c>
      <c r="E169" s="13">
        <v>0</v>
      </c>
      <c r="F169" s="13">
        <v>0</v>
      </c>
      <c r="G169" s="13">
        <v>3</v>
      </c>
      <c r="H169" s="13">
        <f t="shared" si="5"/>
        <v>3</v>
      </c>
    </row>
    <row r="170" spans="1:8" x14ac:dyDescent="0.35">
      <c r="A170" s="17" t="s">
        <v>400</v>
      </c>
      <c r="B170" s="17" t="str">
        <f t="shared" si="4"/>
        <v>SPS21XXX</v>
      </c>
      <c r="C170" s="17" t="s">
        <v>155</v>
      </c>
      <c r="D170" s="17" t="s">
        <v>62</v>
      </c>
      <c r="E170" s="13">
        <v>0</v>
      </c>
      <c r="F170" s="13">
        <v>0</v>
      </c>
      <c r="G170" s="13">
        <v>1</v>
      </c>
      <c r="H170" s="13">
        <f t="shared" si="5"/>
        <v>1</v>
      </c>
    </row>
    <row r="171" spans="1:8" x14ac:dyDescent="0.35">
      <c r="A171" s="17" t="s">
        <v>401</v>
      </c>
      <c r="B171" s="17" t="str">
        <f t="shared" si="4"/>
        <v>SPS21XXX</v>
      </c>
      <c r="C171" s="17" t="s">
        <v>156</v>
      </c>
      <c r="D171" s="17" t="s">
        <v>62</v>
      </c>
      <c r="E171" s="13">
        <v>0</v>
      </c>
      <c r="F171" s="13">
        <v>0</v>
      </c>
      <c r="G171" s="13">
        <v>1</v>
      </c>
      <c r="H171" s="13">
        <f t="shared" si="5"/>
        <v>1</v>
      </c>
    </row>
    <row r="172" spans="1:8" x14ac:dyDescent="0.35">
      <c r="A172" s="17" t="s">
        <v>402</v>
      </c>
      <c r="B172" s="17" t="str">
        <f t="shared" si="4"/>
        <v>SPS21XXX</v>
      </c>
      <c r="C172" s="17" t="s">
        <v>157</v>
      </c>
      <c r="D172" s="17" t="s">
        <v>62</v>
      </c>
      <c r="E172" s="13">
        <v>0</v>
      </c>
      <c r="F172" s="13">
        <v>0</v>
      </c>
      <c r="G172" s="13">
        <v>1</v>
      </c>
      <c r="H172" s="13">
        <f t="shared" si="5"/>
        <v>1</v>
      </c>
    </row>
    <row r="173" spans="1:8" x14ac:dyDescent="0.35">
      <c r="A173" s="17" t="s">
        <v>403</v>
      </c>
      <c r="B173" s="17" t="str">
        <f t="shared" si="4"/>
        <v>SPS21XXX</v>
      </c>
      <c r="C173" s="17" t="s">
        <v>158</v>
      </c>
      <c r="D173" s="17" t="s">
        <v>62</v>
      </c>
      <c r="E173" s="13">
        <v>0</v>
      </c>
      <c r="F173" s="13">
        <v>0</v>
      </c>
      <c r="G173" s="13">
        <v>3</v>
      </c>
      <c r="H173" s="13">
        <f t="shared" si="5"/>
        <v>3</v>
      </c>
    </row>
    <row r="174" spans="1:8" x14ac:dyDescent="0.35">
      <c r="A174" s="17" t="s">
        <v>404</v>
      </c>
      <c r="B174" s="17" t="str">
        <f t="shared" si="4"/>
        <v>SPS21XXX</v>
      </c>
      <c r="C174" s="17" t="s">
        <v>159</v>
      </c>
      <c r="D174" s="17" t="s">
        <v>62</v>
      </c>
      <c r="E174" s="13">
        <v>0</v>
      </c>
      <c r="F174" s="13">
        <v>0</v>
      </c>
      <c r="G174" s="13">
        <v>1</v>
      </c>
      <c r="H174" s="13">
        <f t="shared" si="5"/>
        <v>1</v>
      </c>
    </row>
    <row r="175" spans="1:8" x14ac:dyDescent="0.35">
      <c r="A175" s="17" t="s">
        <v>405</v>
      </c>
      <c r="B175" s="17" t="str">
        <f t="shared" si="4"/>
        <v>SPS21XXX</v>
      </c>
      <c r="C175" s="17" t="s">
        <v>406</v>
      </c>
      <c r="D175" s="17" t="s">
        <v>62</v>
      </c>
      <c r="E175" s="13">
        <v>0</v>
      </c>
      <c r="F175" s="13">
        <v>0</v>
      </c>
      <c r="G175" s="13">
        <v>3</v>
      </c>
      <c r="H175" s="13">
        <f t="shared" si="5"/>
        <v>3</v>
      </c>
    </row>
    <row r="176" spans="1:8" x14ac:dyDescent="0.35">
      <c r="A176" s="17" t="s">
        <v>407</v>
      </c>
      <c r="B176" s="17" t="str">
        <f t="shared" si="4"/>
        <v>SPS21XXX</v>
      </c>
      <c r="C176" s="17" t="s">
        <v>161</v>
      </c>
      <c r="D176" s="17" t="s">
        <v>62</v>
      </c>
      <c r="E176" s="13">
        <v>0</v>
      </c>
      <c r="F176" s="13">
        <v>0</v>
      </c>
      <c r="G176" s="13">
        <v>8</v>
      </c>
      <c r="H176" s="13">
        <f t="shared" si="5"/>
        <v>8</v>
      </c>
    </row>
    <row r="177" spans="1:8" x14ac:dyDescent="0.35">
      <c r="A177" s="17" t="s">
        <v>408</v>
      </c>
      <c r="B177" s="17" t="str">
        <f t="shared" si="4"/>
        <v>SPS21XXX</v>
      </c>
      <c r="C177" s="17" t="s">
        <v>160</v>
      </c>
      <c r="D177" s="17" t="s">
        <v>62</v>
      </c>
      <c r="E177" s="13">
        <v>0</v>
      </c>
      <c r="F177" s="13">
        <v>0</v>
      </c>
      <c r="G177" s="13">
        <v>1</v>
      </c>
      <c r="H177" s="13">
        <f t="shared" si="5"/>
        <v>1</v>
      </c>
    </row>
    <row r="178" spans="1:8" x14ac:dyDescent="0.35">
      <c r="A178" s="17" t="s">
        <v>409</v>
      </c>
      <c r="B178" s="17" t="str">
        <f t="shared" si="4"/>
        <v>SPS21XXX</v>
      </c>
      <c r="C178" s="17" t="s">
        <v>410</v>
      </c>
      <c r="D178" s="17" t="s">
        <v>62</v>
      </c>
      <c r="E178" s="13">
        <v>0</v>
      </c>
      <c r="F178" s="13">
        <v>0</v>
      </c>
      <c r="G178" s="13">
        <v>1</v>
      </c>
      <c r="H178" s="13">
        <f t="shared" si="5"/>
        <v>1</v>
      </c>
    </row>
    <row r="179" spans="1:8" x14ac:dyDescent="0.35">
      <c r="A179" s="17" t="s">
        <v>411</v>
      </c>
      <c r="B179" s="17" t="str">
        <f t="shared" si="4"/>
        <v>SPS21XXX</v>
      </c>
      <c r="C179" s="17" t="s">
        <v>162</v>
      </c>
      <c r="D179" s="17" t="s">
        <v>62</v>
      </c>
      <c r="E179" s="13">
        <v>0</v>
      </c>
      <c r="F179" s="13">
        <v>0</v>
      </c>
      <c r="G179" s="13">
        <v>8</v>
      </c>
      <c r="H179" s="13">
        <f t="shared" si="5"/>
        <v>8</v>
      </c>
    </row>
    <row r="180" spans="1:8" x14ac:dyDescent="0.35">
      <c r="A180" s="17" t="s">
        <v>412</v>
      </c>
      <c r="B180" s="17" t="str">
        <f t="shared" si="4"/>
        <v>SPS21XXX</v>
      </c>
      <c r="C180" s="17" t="s">
        <v>413</v>
      </c>
      <c r="D180" s="17" t="s">
        <v>62</v>
      </c>
      <c r="E180" s="13">
        <v>0</v>
      </c>
      <c r="F180" s="13">
        <v>0</v>
      </c>
      <c r="G180" s="13">
        <v>1</v>
      </c>
      <c r="H180" s="13">
        <f t="shared" si="5"/>
        <v>1</v>
      </c>
    </row>
    <row r="181" spans="1:8" x14ac:dyDescent="0.35">
      <c r="A181" s="17" t="s">
        <v>414</v>
      </c>
      <c r="B181" s="17" t="str">
        <f t="shared" si="4"/>
        <v>SPS21XXX</v>
      </c>
      <c r="C181" s="17" t="s">
        <v>163</v>
      </c>
      <c r="D181" s="17" t="s">
        <v>62</v>
      </c>
      <c r="E181" s="13">
        <v>0</v>
      </c>
      <c r="F181" s="13">
        <v>0</v>
      </c>
      <c r="G181" s="13">
        <v>1</v>
      </c>
      <c r="H181" s="13">
        <f t="shared" si="5"/>
        <v>1</v>
      </c>
    </row>
    <row r="182" spans="1:8" x14ac:dyDescent="0.35">
      <c r="A182" s="17" t="s">
        <v>415</v>
      </c>
      <c r="B182" s="17" t="str">
        <f t="shared" si="4"/>
        <v>SPS21XXX</v>
      </c>
      <c r="C182" s="17" t="s">
        <v>134</v>
      </c>
      <c r="D182" s="17" t="s">
        <v>62</v>
      </c>
      <c r="E182" s="13">
        <v>0</v>
      </c>
      <c r="F182" s="13">
        <v>0</v>
      </c>
      <c r="G182" s="13">
        <v>1</v>
      </c>
      <c r="H182" s="13">
        <f t="shared" si="5"/>
        <v>1</v>
      </c>
    </row>
    <row r="183" spans="1:8" x14ac:dyDescent="0.35">
      <c r="A183" s="17" t="s">
        <v>416</v>
      </c>
      <c r="B183" s="17" t="str">
        <f t="shared" si="4"/>
        <v>SPS21XXX</v>
      </c>
      <c r="C183" s="17" t="s">
        <v>164</v>
      </c>
      <c r="D183" s="17" t="s">
        <v>62</v>
      </c>
      <c r="E183" s="13">
        <v>0</v>
      </c>
      <c r="F183" s="13">
        <v>0</v>
      </c>
      <c r="G183" s="13">
        <v>1</v>
      </c>
      <c r="H183" s="13">
        <f t="shared" si="5"/>
        <v>1</v>
      </c>
    </row>
    <row r="184" spans="1:8" x14ac:dyDescent="0.35">
      <c r="A184" s="17" t="s">
        <v>417</v>
      </c>
      <c r="B184" s="17" t="str">
        <f t="shared" si="4"/>
        <v>SPS21XXX</v>
      </c>
      <c r="C184" s="17" t="s">
        <v>139</v>
      </c>
      <c r="D184" s="17" t="s">
        <v>62</v>
      </c>
      <c r="E184" s="13">
        <v>0</v>
      </c>
      <c r="F184" s="13">
        <v>0</v>
      </c>
      <c r="G184" s="13">
        <v>1</v>
      </c>
      <c r="H184" s="13">
        <f t="shared" si="5"/>
        <v>1</v>
      </c>
    </row>
    <row r="185" spans="1:8" x14ac:dyDescent="0.35">
      <c r="A185" s="17" t="s">
        <v>418</v>
      </c>
      <c r="B185" s="17" t="str">
        <f t="shared" si="4"/>
        <v>SPS21XXX</v>
      </c>
      <c r="C185" s="17" t="s">
        <v>419</v>
      </c>
      <c r="D185" s="17" t="s">
        <v>62</v>
      </c>
      <c r="E185" s="13">
        <v>0</v>
      </c>
      <c r="F185" s="13">
        <v>0</v>
      </c>
      <c r="G185" s="13">
        <v>1</v>
      </c>
      <c r="H185" s="13">
        <f t="shared" si="5"/>
        <v>1</v>
      </c>
    </row>
    <row r="186" spans="1:8" x14ac:dyDescent="0.35">
      <c r="A186" s="17" t="s">
        <v>420</v>
      </c>
      <c r="B186" s="17" t="str">
        <f t="shared" si="4"/>
        <v>SPS21XXX</v>
      </c>
      <c r="C186" s="17" t="s">
        <v>167</v>
      </c>
      <c r="D186" s="17" t="s">
        <v>62</v>
      </c>
      <c r="E186" s="13">
        <v>0</v>
      </c>
      <c r="F186" s="13">
        <v>0</v>
      </c>
      <c r="G186" s="13">
        <v>5</v>
      </c>
      <c r="H186" s="13">
        <f t="shared" si="5"/>
        <v>5</v>
      </c>
    </row>
    <row r="187" spans="1:8" x14ac:dyDescent="0.35">
      <c r="A187" s="17" t="s">
        <v>421</v>
      </c>
      <c r="B187" s="17" t="str">
        <f t="shared" si="4"/>
        <v>SPS21XXX</v>
      </c>
      <c r="C187" s="17" t="s">
        <v>168</v>
      </c>
      <c r="D187" s="17" t="s">
        <v>62</v>
      </c>
      <c r="E187" s="13">
        <v>0</v>
      </c>
      <c r="F187" s="13">
        <v>0</v>
      </c>
      <c r="G187" s="13">
        <v>1</v>
      </c>
      <c r="H187" s="13">
        <f t="shared" si="5"/>
        <v>1</v>
      </c>
    </row>
    <row r="188" spans="1:8" x14ac:dyDescent="0.35">
      <c r="A188" s="17" t="s">
        <v>422</v>
      </c>
      <c r="B188" s="17" t="str">
        <f t="shared" si="4"/>
        <v>SPS21XXX</v>
      </c>
      <c r="C188" s="17" t="s">
        <v>169</v>
      </c>
      <c r="D188" s="17" t="s">
        <v>62</v>
      </c>
      <c r="E188" s="13">
        <v>0</v>
      </c>
      <c r="F188" s="13">
        <v>0</v>
      </c>
      <c r="G188" s="13">
        <v>3</v>
      </c>
      <c r="H188" s="13">
        <f t="shared" si="5"/>
        <v>3</v>
      </c>
    </row>
    <row r="189" spans="1:8" x14ac:dyDescent="0.35">
      <c r="A189" s="17" t="s">
        <v>423</v>
      </c>
      <c r="B189" s="17" t="str">
        <f t="shared" si="4"/>
        <v>SPS21XXX</v>
      </c>
      <c r="C189" s="17" t="s">
        <v>166</v>
      </c>
      <c r="D189" s="17" t="s">
        <v>62</v>
      </c>
      <c r="E189" s="13">
        <v>0</v>
      </c>
      <c r="F189" s="13">
        <v>0</v>
      </c>
      <c r="G189" s="13">
        <v>1</v>
      </c>
      <c r="H189" s="13">
        <f t="shared" si="5"/>
        <v>1</v>
      </c>
    </row>
    <row r="190" spans="1:8" x14ac:dyDescent="0.35">
      <c r="A190" s="17" t="s">
        <v>424</v>
      </c>
      <c r="B190" s="17" t="str">
        <f t="shared" si="4"/>
        <v>SPS21XXX</v>
      </c>
      <c r="C190" s="17" t="s">
        <v>170</v>
      </c>
      <c r="D190" s="17" t="s">
        <v>62</v>
      </c>
      <c r="E190" s="13">
        <v>0</v>
      </c>
      <c r="F190" s="13">
        <v>0</v>
      </c>
      <c r="G190" s="13">
        <v>1</v>
      </c>
      <c r="H190" s="13">
        <f t="shared" si="5"/>
        <v>1</v>
      </c>
    </row>
    <row r="191" spans="1:8" x14ac:dyDescent="0.35">
      <c r="A191" s="17" t="s">
        <v>425</v>
      </c>
      <c r="B191" s="17" t="str">
        <f t="shared" si="4"/>
        <v>SPS21XXX</v>
      </c>
      <c r="C191" s="17" t="s">
        <v>172</v>
      </c>
      <c r="D191" s="17" t="s">
        <v>62</v>
      </c>
      <c r="E191" s="13">
        <v>0</v>
      </c>
      <c r="F191" s="13">
        <v>0</v>
      </c>
      <c r="G191" s="13">
        <v>1</v>
      </c>
      <c r="H191" s="13">
        <f t="shared" si="5"/>
        <v>1</v>
      </c>
    </row>
    <row r="192" spans="1:8" x14ac:dyDescent="0.35">
      <c r="A192" s="17" t="s">
        <v>426</v>
      </c>
      <c r="B192" s="17" t="str">
        <f t="shared" si="4"/>
        <v>SPS21XXX</v>
      </c>
      <c r="C192" s="17" t="s">
        <v>199</v>
      </c>
      <c r="D192" s="17" t="s">
        <v>62</v>
      </c>
      <c r="E192" s="13">
        <v>0</v>
      </c>
      <c r="F192" s="13">
        <v>0</v>
      </c>
      <c r="G192" s="13">
        <v>10</v>
      </c>
      <c r="H192" s="13">
        <f t="shared" si="5"/>
        <v>10</v>
      </c>
    </row>
    <row r="193" spans="1:8" x14ac:dyDescent="0.35">
      <c r="A193" s="17" t="s">
        <v>427</v>
      </c>
      <c r="B193" s="17" t="str">
        <f t="shared" si="4"/>
        <v>SPS21XXX</v>
      </c>
      <c r="C193" s="17" t="s">
        <v>428</v>
      </c>
      <c r="D193" s="17" t="s">
        <v>62</v>
      </c>
      <c r="E193" s="13">
        <v>0</v>
      </c>
      <c r="F193" s="13">
        <v>0</v>
      </c>
      <c r="G193" s="13">
        <v>1</v>
      </c>
      <c r="H193" s="13">
        <f t="shared" si="5"/>
        <v>1</v>
      </c>
    </row>
    <row r="194" spans="1:8" x14ac:dyDescent="0.35">
      <c r="A194" s="17" t="s">
        <v>429</v>
      </c>
      <c r="B194" s="17" t="str">
        <f t="shared" si="4"/>
        <v>SPS21XXX</v>
      </c>
      <c r="C194" s="17" t="s">
        <v>149</v>
      </c>
      <c r="D194" s="17" t="s">
        <v>62</v>
      </c>
      <c r="E194" s="13">
        <v>0</v>
      </c>
      <c r="F194" s="13">
        <v>0</v>
      </c>
      <c r="G194" s="13">
        <v>1</v>
      </c>
      <c r="H194" s="13">
        <f t="shared" si="5"/>
        <v>1</v>
      </c>
    </row>
    <row r="195" spans="1:8" x14ac:dyDescent="0.35">
      <c r="A195" s="17" t="s">
        <v>430</v>
      </c>
      <c r="B195" s="17" t="str">
        <f t="shared" ref="B195:B245" si="6">REPLACE(A195,6,3,"XXX")</f>
        <v>SPS21XXX</v>
      </c>
      <c r="C195" s="17" t="s">
        <v>174</v>
      </c>
      <c r="D195" s="17" t="s">
        <v>62</v>
      </c>
      <c r="E195" s="13">
        <v>0</v>
      </c>
      <c r="F195" s="13">
        <v>0</v>
      </c>
      <c r="G195" s="13">
        <v>1</v>
      </c>
      <c r="H195" s="13">
        <f t="shared" ref="H195:H245" si="7">SUM(E195:G195)</f>
        <v>1</v>
      </c>
    </row>
    <row r="196" spans="1:8" x14ac:dyDescent="0.35">
      <c r="A196" s="17" t="s">
        <v>431</v>
      </c>
      <c r="B196" s="17" t="str">
        <f t="shared" si="6"/>
        <v>SPS21XXX</v>
      </c>
      <c r="C196" s="17" t="s">
        <v>175</v>
      </c>
      <c r="D196" s="17" t="s">
        <v>62</v>
      </c>
      <c r="E196" s="13">
        <v>0</v>
      </c>
      <c r="F196" s="13">
        <v>0</v>
      </c>
      <c r="G196" s="13">
        <v>1</v>
      </c>
      <c r="H196" s="13">
        <f t="shared" si="7"/>
        <v>1</v>
      </c>
    </row>
    <row r="197" spans="1:8" x14ac:dyDescent="0.35">
      <c r="A197" s="17" t="s">
        <v>432</v>
      </c>
      <c r="B197" s="17" t="str">
        <f t="shared" si="6"/>
        <v>SPS21XXX</v>
      </c>
      <c r="C197" s="17" t="s">
        <v>176</v>
      </c>
      <c r="D197" s="17" t="s">
        <v>62</v>
      </c>
      <c r="E197" s="13">
        <v>0</v>
      </c>
      <c r="F197" s="13">
        <v>0</v>
      </c>
      <c r="G197" s="13">
        <v>1</v>
      </c>
      <c r="H197" s="13">
        <f t="shared" si="7"/>
        <v>1</v>
      </c>
    </row>
    <row r="198" spans="1:8" x14ac:dyDescent="0.35">
      <c r="A198" s="17" t="s">
        <v>433</v>
      </c>
      <c r="B198" s="17" t="str">
        <f t="shared" si="6"/>
        <v>SPS21XXX</v>
      </c>
      <c r="C198" s="17" t="s">
        <v>178</v>
      </c>
      <c r="D198" s="17" t="s">
        <v>62</v>
      </c>
      <c r="E198" s="13">
        <v>0</v>
      </c>
      <c r="F198" s="13">
        <v>0</v>
      </c>
      <c r="G198" s="13">
        <v>1</v>
      </c>
      <c r="H198" s="13">
        <f t="shared" si="7"/>
        <v>1</v>
      </c>
    </row>
    <row r="199" spans="1:8" x14ac:dyDescent="0.35">
      <c r="A199" s="17" t="s">
        <v>434</v>
      </c>
      <c r="B199" s="17" t="str">
        <f t="shared" si="6"/>
        <v>SPS21XXX</v>
      </c>
      <c r="C199" s="17" t="s">
        <v>179</v>
      </c>
      <c r="D199" s="17" t="s">
        <v>62</v>
      </c>
      <c r="E199" s="13">
        <v>0</v>
      </c>
      <c r="F199" s="13">
        <v>0</v>
      </c>
      <c r="G199" s="13">
        <v>1</v>
      </c>
      <c r="H199" s="13">
        <f t="shared" si="7"/>
        <v>1</v>
      </c>
    </row>
    <row r="200" spans="1:8" x14ac:dyDescent="0.35">
      <c r="A200" s="17" t="s">
        <v>435</v>
      </c>
      <c r="B200" s="17" t="str">
        <f t="shared" si="6"/>
        <v>SPS21XXX</v>
      </c>
      <c r="C200" s="17" t="s">
        <v>180</v>
      </c>
      <c r="D200" s="17" t="s">
        <v>62</v>
      </c>
      <c r="E200" s="13">
        <v>0</v>
      </c>
      <c r="F200" s="13">
        <v>0</v>
      </c>
      <c r="G200" s="13">
        <v>1</v>
      </c>
      <c r="H200" s="13">
        <f t="shared" si="7"/>
        <v>1</v>
      </c>
    </row>
    <row r="201" spans="1:8" x14ac:dyDescent="0.35">
      <c r="A201" s="17" t="s">
        <v>436</v>
      </c>
      <c r="B201" s="17" t="str">
        <f t="shared" si="6"/>
        <v>SPS21XXX</v>
      </c>
      <c r="C201" s="17" t="s">
        <v>181</v>
      </c>
      <c r="D201" s="17" t="s">
        <v>62</v>
      </c>
      <c r="E201" s="13">
        <v>0</v>
      </c>
      <c r="F201" s="13">
        <v>0</v>
      </c>
      <c r="G201" s="13">
        <v>1</v>
      </c>
      <c r="H201" s="13">
        <f t="shared" si="7"/>
        <v>1</v>
      </c>
    </row>
    <row r="202" spans="1:8" x14ac:dyDescent="0.35">
      <c r="A202" s="17" t="s">
        <v>437</v>
      </c>
      <c r="B202" s="17" t="str">
        <f t="shared" si="6"/>
        <v>SPS21XXX</v>
      </c>
      <c r="C202" s="17" t="s">
        <v>182</v>
      </c>
      <c r="D202" s="17" t="s">
        <v>62</v>
      </c>
      <c r="E202" s="13">
        <v>0</v>
      </c>
      <c r="F202" s="13">
        <v>0</v>
      </c>
      <c r="G202" s="13">
        <v>10</v>
      </c>
      <c r="H202" s="13">
        <f t="shared" si="7"/>
        <v>10</v>
      </c>
    </row>
    <row r="203" spans="1:8" x14ac:dyDescent="0.35">
      <c r="A203" s="17" t="s">
        <v>438</v>
      </c>
      <c r="B203" s="17" t="str">
        <f t="shared" si="6"/>
        <v>SPS21XXX</v>
      </c>
      <c r="C203" s="17" t="s">
        <v>183</v>
      </c>
      <c r="D203" s="17" t="s">
        <v>62</v>
      </c>
      <c r="E203" s="13">
        <v>0</v>
      </c>
      <c r="F203" s="13">
        <v>0</v>
      </c>
      <c r="G203" s="13">
        <v>1</v>
      </c>
      <c r="H203" s="13">
        <f t="shared" si="7"/>
        <v>1</v>
      </c>
    </row>
    <row r="204" spans="1:8" x14ac:dyDescent="0.35">
      <c r="A204" s="17" t="s">
        <v>439</v>
      </c>
      <c r="B204" s="17" t="str">
        <f t="shared" si="6"/>
        <v>SPS21XXX</v>
      </c>
      <c r="C204" s="17" t="s">
        <v>184</v>
      </c>
      <c r="D204" s="17" t="s">
        <v>62</v>
      </c>
      <c r="E204" s="13">
        <v>0</v>
      </c>
      <c r="F204" s="13">
        <v>0</v>
      </c>
      <c r="G204" s="13">
        <v>1</v>
      </c>
      <c r="H204" s="13">
        <f t="shared" si="7"/>
        <v>1</v>
      </c>
    </row>
    <row r="205" spans="1:8" x14ac:dyDescent="0.35">
      <c r="A205" s="17" t="s">
        <v>440</v>
      </c>
      <c r="B205" s="17" t="str">
        <f t="shared" si="6"/>
        <v>SPS21XXX</v>
      </c>
      <c r="C205" s="17" t="s">
        <v>185</v>
      </c>
      <c r="D205" s="17" t="s">
        <v>62</v>
      </c>
      <c r="E205" s="13">
        <v>0</v>
      </c>
      <c r="F205" s="13">
        <v>0</v>
      </c>
      <c r="G205" s="13">
        <v>1</v>
      </c>
      <c r="H205" s="13">
        <f t="shared" si="7"/>
        <v>1</v>
      </c>
    </row>
    <row r="206" spans="1:8" x14ac:dyDescent="0.35">
      <c r="A206" s="17" t="s">
        <v>441</v>
      </c>
      <c r="B206" s="17" t="str">
        <f t="shared" si="6"/>
        <v>SPS21XXX</v>
      </c>
      <c r="C206" s="17" t="s">
        <v>187</v>
      </c>
      <c r="D206" s="17" t="s">
        <v>62</v>
      </c>
      <c r="E206" s="13">
        <v>0</v>
      </c>
      <c r="F206" s="13">
        <v>0</v>
      </c>
      <c r="G206" s="13">
        <v>3</v>
      </c>
      <c r="H206" s="13">
        <f t="shared" si="7"/>
        <v>3</v>
      </c>
    </row>
    <row r="207" spans="1:8" x14ac:dyDescent="0.35">
      <c r="A207" s="17" t="s">
        <v>442</v>
      </c>
      <c r="B207" s="17" t="str">
        <f t="shared" si="6"/>
        <v>SPS21XXX</v>
      </c>
      <c r="C207" s="17" t="s">
        <v>165</v>
      </c>
      <c r="D207" s="17" t="s">
        <v>62</v>
      </c>
      <c r="E207" s="13">
        <v>0</v>
      </c>
      <c r="F207" s="13">
        <v>0</v>
      </c>
      <c r="G207" s="13">
        <v>3</v>
      </c>
      <c r="H207" s="13">
        <f t="shared" si="7"/>
        <v>3</v>
      </c>
    </row>
    <row r="208" spans="1:8" x14ac:dyDescent="0.35">
      <c r="A208" s="17" t="s">
        <v>443</v>
      </c>
      <c r="B208" s="17" t="str">
        <f t="shared" si="6"/>
        <v>SPS21XXX</v>
      </c>
      <c r="C208" s="17" t="s">
        <v>444</v>
      </c>
      <c r="D208" s="17" t="s">
        <v>62</v>
      </c>
      <c r="E208" s="13">
        <v>0</v>
      </c>
      <c r="F208" s="13">
        <v>0</v>
      </c>
      <c r="G208" s="13">
        <v>1</v>
      </c>
      <c r="H208" s="13">
        <f t="shared" si="7"/>
        <v>1</v>
      </c>
    </row>
    <row r="209" spans="1:8" x14ac:dyDescent="0.35">
      <c r="A209" s="17" t="s">
        <v>445</v>
      </c>
      <c r="B209" s="17" t="str">
        <f t="shared" si="6"/>
        <v>SPS21XXX</v>
      </c>
      <c r="C209" s="17" t="s">
        <v>188</v>
      </c>
      <c r="D209" s="17" t="s">
        <v>62</v>
      </c>
      <c r="E209" s="13">
        <v>0</v>
      </c>
      <c r="F209" s="13">
        <v>0</v>
      </c>
      <c r="G209" s="13">
        <v>1</v>
      </c>
      <c r="H209" s="13">
        <f t="shared" si="7"/>
        <v>1</v>
      </c>
    </row>
    <row r="210" spans="1:8" x14ac:dyDescent="0.35">
      <c r="A210" s="17" t="s">
        <v>446</v>
      </c>
      <c r="B210" s="17" t="str">
        <f t="shared" si="6"/>
        <v>SPS21XXX</v>
      </c>
      <c r="C210" s="17" t="s">
        <v>189</v>
      </c>
      <c r="D210" s="17" t="s">
        <v>62</v>
      </c>
      <c r="E210" s="13">
        <v>0</v>
      </c>
      <c r="F210" s="13">
        <v>0</v>
      </c>
      <c r="G210" s="13">
        <v>1</v>
      </c>
      <c r="H210" s="13">
        <f t="shared" si="7"/>
        <v>1</v>
      </c>
    </row>
    <row r="211" spans="1:8" x14ac:dyDescent="0.35">
      <c r="A211" s="17" t="s">
        <v>447</v>
      </c>
      <c r="B211" s="17" t="str">
        <f t="shared" si="6"/>
        <v>SPS21XXX</v>
      </c>
      <c r="C211" s="17" t="s">
        <v>448</v>
      </c>
      <c r="D211" s="17" t="s">
        <v>62</v>
      </c>
      <c r="E211" s="13">
        <v>0</v>
      </c>
      <c r="F211" s="13">
        <v>0</v>
      </c>
      <c r="G211" s="13">
        <v>1</v>
      </c>
      <c r="H211" s="13">
        <f t="shared" si="7"/>
        <v>1</v>
      </c>
    </row>
    <row r="212" spans="1:8" x14ac:dyDescent="0.35">
      <c r="A212" s="17" t="s">
        <v>449</v>
      </c>
      <c r="B212" s="17" t="str">
        <f t="shared" si="6"/>
        <v>SPS21XXX</v>
      </c>
      <c r="C212" s="17" t="s">
        <v>450</v>
      </c>
      <c r="D212" s="17" t="s">
        <v>62</v>
      </c>
      <c r="E212" s="13">
        <v>0</v>
      </c>
      <c r="F212" s="13">
        <v>0</v>
      </c>
      <c r="G212" s="13">
        <v>2</v>
      </c>
      <c r="H212" s="13">
        <f t="shared" si="7"/>
        <v>2</v>
      </c>
    </row>
    <row r="213" spans="1:8" x14ac:dyDescent="0.35">
      <c r="A213" s="17" t="s">
        <v>451</v>
      </c>
      <c r="B213" s="17" t="str">
        <f t="shared" si="6"/>
        <v>SPS21XXX</v>
      </c>
      <c r="C213" s="17" t="s">
        <v>190</v>
      </c>
      <c r="D213" s="17" t="s">
        <v>62</v>
      </c>
      <c r="E213" s="13">
        <v>0</v>
      </c>
      <c r="F213" s="13">
        <v>0</v>
      </c>
      <c r="G213" s="13">
        <v>1</v>
      </c>
      <c r="H213" s="13">
        <f t="shared" si="7"/>
        <v>1</v>
      </c>
    </row>
    <row r="214" spans="1:8" x14ac:dyDescent="0.35">
      <c r="A214" s="17" t="s">
        <v>452</v>
      </c>
      <c r="B214" s="17" t="str">
        <f t="shared" si="6"/>
        <v>SPS21XXX</v>
      </c>
      <c r="C214" s="17" t="s">
        <v>192</v>
      </c>
      <c r="D214" s="17" t="s">
        <v>62</v>
      </c>
      <c r="E214" s="13">
        <v>0</v>
      </c>
      <c r="F214" s="13">
        <v>0</v>
      </c>
      <c r="G214" s="13">
        <v>1</v>
      </c>
      <c r="H214" s="13">
        <f t="shared" si="7"/>
        <v>1</v>
      </c>
    </row>
    <row r="215" spans="1:8" x14ac:dyDescent="0.35">
      <c r="A215" s="17" t="s">
        <v>453</v>
      </c>
      <c r="B215" s="17" t="str">
        <f t="shared" si="6"/>
        <v>SPS21XXX</v>
      </c>
      <c r="C215" s="17" t="s">
        <v>454</v>
      </c>
      <c r="D215" s="17" t="s">
        <v>62</v>
      </c>
      <c r="E215" s="13">
        <v>0</v>
      </c>
      <c r="F215" s="13">
        <v>0</v>
      </c>
      <c r="G215" s="13">
        <v>1</v>
      </c>
      <c r="H215" s="13">
        <f t="shared" si="7"/>
        <v>1</v>
      </c>
    </row>
    <row r="216" spans="1:8" x14ac:dyDescent="0.35">
      <c r="A216" s="17" t="s">
        <v>455</v>
      </c>
      <c r="B216" s="17" t="str">
        <f t="shared" si="6"/>
        <v>SPS21XXX</v>
      </c>
      <c r="C216" s="17" t="s">
        <v>193</v>
      </c>
      <c r="D216" s="17" t="s">
        <v>62</v>
      </c>
      <c r="E216" s="13">
        <v>0</v>
      </c>
      <c r="F216" s="13">
        <v>0</v>
      </c>
      <c r="G216" s="13">
        <v>1</v>
      </c>
      <c r="H216" s="13">
        <f t="shared" si="7"/>
        <v>1</v>
      </c>
    </row>
    <row r="217" spans="1:8" x14ac:dyDescent="0.35">
      <c r="A217" s="17" t="s">
        <v>456</v>
      </c>
      <c r="B217" s="17" t="str">
        <f t="shared" si="6"/>
        <v>SPS21XXX</v>
      </c>
      <c r="C217" s="17" t="s">
        <v>151</v>
      </c>
      <c r="D217" s="17" t="s">
        <v>62</v>
      </c>
      <c r="E217" s="13">
        <v>0</v>
      </c>
      <c r="F217" s="13">
        <v>0</v>
      </c>
      <c r="G217" s="13">
        <v>1</v>
      </c>
      <c r="H217" s="13">
        <f t="shared" si="7"/>
        <v>1</v>
      </c>
    </row>
    <row r="218" spans="1:8" x14ac:dyDescent="0.35">
      <c r="A218" s="17" t="s">
        <v>457</v>
      </c>
      <c r="B218" s="17" t="str">
        <f t="shared" si="6"/>
        <v>SPS21XXX</v>
      </c>
      <c r="C218" s="17" t="s">
        <v>200</v>
      </c>
      <c r="D218" s="17" t="s">
        <v>62</v>
      </c>
      <c r="E218" s="13">
        <v>0</v>
      </c>
      <c r="F218" s="13">
        <v>0</v>
      </c>
      <c r="G218" s="13">
        <v>1</v>
      </c>
      <c r="H218" s="13">
        <f t="shared" si="7"/>
        <v>1</v>
      </c>
    </row>
    <row r="219" spans="1:8" x14ac:dyDescent="0.35">
      <c r="A219" s="17" t="s">
        <v>458</v>
      </c>
      <c r="B219" s="17" t="str">
        <f t="shared" si="6"/>
        <v>SPS21XXX</v>
      </c>
      <c r="C219" s="17" t="s">
        <v>459</v>
      </c>
      <c r="D219" s="17" t="s">
        <v>62</v>
      </c>
      <c r="E219" s="13">
        <v>0</v>
      </c>
      <c r="F219" s="13">
        <v>0</v>
      </c>
      <c r="G219" s="13">
        <v>1</v>
      </c>
      <c r="H219" s="13">
        <f t="shared" si="7"/>
        <v>1</v>
      </c>
    </row>
    <row r="220" spans="1:8" x14ac:dyDescent="0.35">
      <c r="A220" s="17" t="s">
        <v>460</v>
      </c>
      <c r="B220" s="17" t="str">
        <f t="shared" si="6"/>
        <v>SPS21XXX</v>
      </c>
      <c r="C220" s="17" t="s">
        <v>461</v>
      </c>
      <c r="D220" s="17" t="s">
        <v>62</v>
      </c>
      <c r="E220" s="13">
        <v>0</v>
      </c>
      <c r="F220" s="13">
        <v>0</v>
      </c>
      <c r="G220" s="13">
        <v>1</v>
      </c>
      <c r="H220" s="13">
        <f t="shared" si="7"/>
        <v>1</v>
      </c>
    </row>
    <row r="221" spans="1:8" x14ac:dyDescent="0.35">
      <c r="A221" s="17" t="s">
        <v>462</v>
      </c>
      <c r="B221" s="17" t="str">
        <f t="shared" si="6"/>
        <v>SPS21XXX</v>
      </c>
      <c r="C221" s="17" t="s">
        <v>194</v>
      </c>
      <c r="D221" s="17" t="s">
        <v>62</v>
      </c>
      <c r="E221" s="13">
        <v>0</v>
      </c>
      <c r="F221" s="13">
        <v>0</v>
      </c>
      <c r="G221" s="13">
        <v>8</v>
      </c>
      <c r="H221" s="13">
        <f t="shared" si="7"/>
        <v>8</v>
      </c>
    </row>
    <row r="222" spans="1:8" x14ac:dyDescent="0.35">
      <c r="A222" s="17" t="s">
        <v>463</v>
      </c>
      <c r="B222" s="17" t="str">
        <f t="shared" si="6"/>
        <v>SPS21XXX</v>
      </c>
      <c r="C222" s="17" t="s">
        <v>196</v>
      </c>
      <c r="D222" s="17" t="s">
        <v>62</v>
      </c>
      <c r="E222" s="13">
        <v>0</v>
      </c>
      <c r="F222" s="13">
        <v>0</v>
      </c>
      <c r="G222" s="13">
        <v>1</v>
      </c>
      <c r="H222" s="13">
        <f t="shared" si="7"/>
        <v>1</v>
      </c>
    </row>
    <row r="223" spans="1:8" x14ac:dyDescent="0.35">
      <c r="A223" s="17" t="s">
        <v>464</v>
      </c>
      <c r="B223" s="17" t="str">
        <f t="shared" si="6"/>
        <v>SPS21XXX</v>
      </c>
      <c r="C223" s="17" t="s">
        <v>465</v>
      </c>
      <c r="D223" s="17" t="s">
        <v>62</v>
      </c>
      <c r="E223" s="13">
        <v>0</v>
      </c>
      <c r="F223" s="13">
        <v>0</v>
      </c>
      <c r="G223" s="13">
        <v>10</v>
      </c>
      <c r="H223" s="13">
        <f t="shared" si="7"/>
        <v>10</v>
      </c>
    </row>
    <row r="224" spans="1:8" x14ac:dyDescent="0.35">
      <c r="A224" s="17" t="s">
        <v>466</v>
      </c>
      <c r="B224" s="17" t="str">
        <f t="shared" si="6"/>
        <v>SPS21XXX</v>
      </c>
      <c r="C224" s="17" t="s">
        <v>195</v>
      </c>
      <c r="D224" s="17" t="s">
        <v>62</v>
      </c>
      <c r="E224" s="13">
        <v>0</v>
      </c>
      <c r="F224" s="13">
        <v>0</v>
      </c>
      <c r="G224" s="13">
        <v>1</v>
      </c>
      <c r="H224" s="13">
        <f t="shared" si="7"/>
        <v>1</v>
      </c>
    </row>
    <row r="225" spans="1:8" x14ac:dyDescent="0.35">
      <c r="A225" s="17" t="s">
        <v>467</v>
      </c>
      <c r="B225" s="17" t="str">
        <f t="shared" si="6"/>
        <v>SPS21XXX</v>
      </c>
      <c r="C225" s="17" t="s">
        <v>468</v>
      </c>
      <c r="D225" s="17" t="s">
        <v>62</v>
      </c>
      <c r="E225" s="13">
        <v>0</v>
      </c>
      <c r="F225" s="13">
        <v>0</v>
      </c>
      <c r="G225" s="13">
        <v>1</v>
      </c>
      <c r="H225" s="13">
        <f t="shared" si="7"/>
        <v>1</v>
      </c>
    </row>
    <row r="226" spans="1:8" x14ac:dyDescent="0.35">
      <c r="A226" s="17" t="s">
        <v>469</v>
      </c>
      <c r="B226" s="17" t="str">
        <f t="shared" si="6"/>
        <v>SPS21XXX</v>
      </c>
      <c r="C226" s="17" t="s">
        <v>197</v>
      </c>
      <c r="D226" s="17" t="s">
        <v>62</v>
      </c>
      <c r="E226" s="13">
        <v>0</v>
      </c>
      <c r="F226" s="13">
        <v>0</v>
      </c>
      <c r="G226" s="13">
        <v>2</v>
      </c>
      <c r="H226" s="13">
        <f t="shared" si="7"/>
        <v>2</v>
      </c>
    </row>
    <row r="227" spans="1:8" x14ac:dyDescent="0.35">
      <c r="A227" s="17" t="s">
        <v>470</v>
      </c>
      <c r="B227" s="17" t="str">
        <f t="shared" si="6"/>
        <v>SPS21XXX</v>
      </c>
      <c r="C227" s="17" t="s">
        <v>471</v>
      </c>
      <c r="D227" s="17" t="s">
        <v>62</v>
      </c>
      <c r="E227" s="13">
        <v>0</v>
      </c>
      <c r="F227" s="13">
        <v>0</v>
      </c>
      <c r="G227" s="13">
        <v>1</v>
      </c>
      <c r="H227" s="13">
        <f t="shared" si="7"/>
        <v>1</v>
      </c>
    </row>
    <row r="228" spans="1:8" x14ac:dyDescent="0.35">
      <c r="A228" s="17" t="s">
        <v>472</v>
      </c>
      <c r="B228" s="17" t="str">
        <f t="shared" si="6"/>
        <v>SPS21XXX</v>
      </c>
      <c r="C228" s="17" t="s">
        <v>191</v>
      </c>
      <c r="D228" s="17" t="s">
        <v>62</v>
      </c>
      <c r="E228" s="13">
        <v>0</v>
      </c>
      <c r="F228" s="13">
        <v>0</v>
      </c>
      <c r="G228" s="13">
        <v>1</v>
      </c>
      <c r="H228" s="13">
        <f t="shared" si="7"/>
        <v>1</v>
      </c>
    </row>
    <row r="229" spans="1:8" x14ac:dyDescent="0.35">
      <c r="A229" s="17" t="s">
        <v>473</v>
      </c>
      <c r="B229" s="17" t="str">
        <f t="shared" si="6"/>
        <v>SPS21XXX</v>
      </c>
      <c r="C229" s="17" t="s">
        <v>177</v>
      </c>
      <c r="D229" s="17" t="s">
        <v>62</v>
      </c>
      <c r="E229" s="13">
        <v>0</v>
      </c>
      <c r="F229" s="13">
        <v>0</v>
      </c>
      <c r="G229" s="13">
        <v>1</v>
      </c>
      <c r="H229" s="13">
        <f t="shared" si="7"/>
        <v>1</v>
      </c>
    </row>
    <row r="230" spans="1:8" x14ac:dyDescent="0.35">
      <c r="A230" s="17" t="s">
        <v>474</v>
      </c>
      <c r="B230" s="17" t="str">
        <f t="shared" si="6"/>
        <v>SPS21XXX</v>
      </c>
      <c r="C230" s="17" t="s">
        <v>475</v>
      </c>
      <c r="D230" s="17" t="s">
        <v>62</v>
      </c>
      <c r="E230" s="13">
        <v>0</v>
      </c>
      <c r="F230" s="13">
        <v>0</v>
      </c>
      <c r="G230" s="13">
        <v>2</v>
      </c>
      <c r="H230" s="13">
        <f t="shared" si="7"/>
        <v>2</v>
      </c>
    </row>
    <row r="231" spans="1:8" x14ac:dyDescent="0.35">
      <c r="A231" s="17" t="s">
        <v>476</v>
      </c>
      <c r="B231" s="17" t="str">
        <f t="shared" si="6"/>
        <v>SPS21XXX</v>
      </c>
      <c r="C231" s="17" t="s">
        <v>477</v>
      </c>
      <c r="D231" s="17" t="s">
        <v>62</v>
      </c>
      <c r="E231" s="13">
        <v>0</v>
      </c>
      <c r="F231" s="13">
        <v>0</v>
      </c>
      <c r="G231" s="13">
        <v>1</v>
      </c>
      <c r="H231" s="13">
        <f t="shared" si="7"/>
        <v>1</v>
      </c>
    </row>
    <row r="232" spans="1:8" x14ac:dyDescent="0.35">
      <c r="A232" s="17" t="s">
        <v>478</v>
      </c>
      <c r="B232" s="17" t="str">
        <f t="shared" si="6"/>
        <v>SPS21XXX</v>
      </c>
      <c r="C232" s="17" t="s">
        <v>479</v>
      </c>
      <c r="D232" s="17" t="s">
        <v>62</v>
      </c>
      <c r="E232" s="13">
        <v>0</v>
      </c>
      <c r="F232" s="13">
        <v>0</v>
      </c>
      <c r="G232" s="13">
        <v>1</v>
      </c>
      <c r="H232" s="13">
        <f t="shared" si="7"/>
        <v>1</v>
      </c>
    </row>
    <row r="233" spans="1:8" x14ac:dyDescent="0.35">
      <c r="A233" s="17" t="s">
        <v>480</v>
      </c>
      <c r="B233" s="17" t="str">
        <f t="shared" si="6"/>
        <v>SPS21XXX</v>
      </c>
      <c r="C233" s="17" t="s">
        <v>198</v>
      </c>
      <c r="D233" s="17" t="s">
        <v>62</v>
      </c>
      <c r="E233" s="13">
        <v>0</v>
      </c>
      <c r="F233" s="13">
        <v>0</v>
      </c>
      <c r="G233" s="13">
        <v>1</v>
      </c>
      <c r="H233" s="13">
        <f t="shared" si="7"/>
        <v>1</v>
      </c>
    </row>
    <row r="234" spans="1:8" x14ac:dyDescent="0.35">
      <c r="A234" s="17" t="s">
        <v>481</v>
      </c>
      <c r="B234" s="17" t="str">
        <f t="shared" si="6"/>
        <v>SPS21XXX</v>
      </c>
      <c r="C234" s="17" t="s">
        <v>482</v>
      </c>
      <c r="D234" s="17" t="s">
        <v>62</v>
      </c>
      <c r="E234" s="13">
        <v>0</v>
      </c>
      <c r="F234" s="13">
        <v>0</v>
      </c>
      <c r="G234" s="13">
        <v>1</v>
      </c>
      <c r="H234" s="13">
        <f t="shared" si="7"/>
        <v>1</v>
      </c>
    </row>
    <row r="235" spans="1:8" x14ac:dyDescent="0.35">
      <c r="A235" s="17" t="s">
        <v>483</v>
      </c>
      <c r="B235" s="17" t="str">
        <f t="shared" si="6"/>
        <v>SPS21XXX</v>
      </c>
      <c r="C235" s="17" t="s">
        <v>202</v>
      </c>
      <c r="D235" s="17" t="s">
        <v>62</v>
      </c>
      <c r="E235" s="13">
        <v>0</v>
      </c>
      <c r="F235" s="13">
        <v>0</v>
      </c>
      <c r="G235" s="13">
        <v>1</v>
      </c>
      <c r="H235" s="13">
        <f t="shared" si="7"/>
        <v>1</v>
      </c>
    </row>
    <row r="236" spans="1:8" x14ac:dyDescent="0.35">
      <c r="A236" s="17" t="s">
        <v>484</v>
      </c>
      <c r="B236" s="17" t="str">
        <f t="shared" si="6"/>
        <v>SPS21XXX</v>
      </c>
      <c r="C236" s="17" t="s">
        <v>201</v>
      </c>
      <c r="D236" s="17" t="s">
        <v>62</v>
      </c>
      <c r="E236" s="13">
        <v>0</v>
      </c>
      <c r="F236" s="13">
        <v>0</v>
      </c>
      <c r="G236" s="13">
        <v>3</v>
      </c>
      <c r="H236" s="13">
        <f t="shared" si="7"/>
        <v>3</v>
      </c>
    </row>
    <row r="237" spans="1:8" x14ac:dyDescent="0.35">
      <c r="A237" s="17" t="s">
        <v>485</v>
      </c>
      <c r="B237" s="17" t="str">
        <f t="shared" si="6"/>
        <v>SPS21XXX</v>
      </c>
      <c r="C237" s="17" t="s">
        <v>486</v>
      </c>
      <c r="D237" s="17" t="s">
        <v>62</v>
      </c>
      <c r="E237" s="13">
        <v>0</v>
      </c>
      <c r="F237" s="13">
        <v>0</v>
      </c>
      <c r="G237" s="13">
        <v>1</v>
      </c>
      <c r="H237" s="13">
        <f t="shared" si="7"/>
        <v>1</v>
      </c>
    </row>
    <row r="238" spans="1:8" x14ac:dyDescent="0.35">
      <c r="A238" s="17" t="s">
        <v>487</v>
      </c>
      <c r="B238" s="17" t="str">
        <f t="shared" si="6"/>
        <v>SPS21XXX</v>
      </c>
      <c r="C238" s="17" t="s">
        <v>488</v>
      </c>
      <c r="D238" s="17" t="s">
        <v>62</v>
      </c>
      <c r="E238" s="13">
        <v>0</v>
      </c>
      <c r="F238" s="13">
        <v>0</v>
      </c>
      <c r="G238" s="13">
        <v>1</v>
      </c>
      <c r="H238" s="13">
        <f t="shared" si="7"/>
        <v>1</v>
      </c>
    </row>
    <row r="239" spans="1:8" x14ac:dyDescent="0.35">
      <c r="A239" s="17" t="s">
        <v>489</v>
      </c>
      <c r="B239" s="17" t="str">
        <f t="shared" si="6"/>
        <v>SPS21XXX</v>
      </c>
      <c r="C239" s="17" t="s">
        <v>490</v>
      </c>
      <c r="D239" s="17" t="s">
        <v>62</v>
      </c>
      <c r="E239" s="13">
        <v>0</v>
      </c>
      <c r="F239" s="13">
        <v>0</v>
      </c>
      <c r="G239" s="13">
        <v>1</v>
      </c>
      <c r="H239" s="13">
        <f t="shared" si="7"/>
        <v>1</v>
      </c>
    </row>
    <row r="240" spans="1:8" x14ac:dyDescent="0.35">
      <c r="A240" s="17" t="s">
        <v>491</v>
      </c>
      <c r="B240" s="17" t="str">
        <f t="shared" si="6"/>
        <v>SPS21XXX</v>
      </c>
      <c r="C240" s="17" t="s">
        <v>203</v>
      </c>
      <c r="D240" s="17" t="s">
        <v>62</v>
      </c>
      <c r="E240" s="13">
        <v>0</v>
      </c>
      <c r="F240" s="13">
        <v>0</v>
      </c>
      <c r="G240" s="13">
        <v>1</v>
      </c>
      <c r="H240" s="13">
        <f t="shared" si="7"/>
        <v>1</v>
      </c>
    </row>
    <row r="241" spans="1:8" x14ac:dyDescent="0.35">
      <c r="A241" s="17" t="s">
        <v>492</v>
      </c>
      <c r="B241" s="17" t="str">
        <f t="shared" si="6"/>
        <v>SPS21XXX</v>
      </c>
      <c r="C241" s="17" t="s">
        <v>493</v>
      </c>
      <c r="D241" s="17" t="s">
        <v>62</v>
      </c>
      <c r="E241" s="13">
        <v>0</v>
      </c>
      <c r="F241" s="13">
        <v>0</v>
      </c>
      <c r="G241" s="13">
        <v>1</v>
      </c>
      <c r="H241" s="13">
        <f t="shared" si="7"/>
        <v>1</v>
      </c>
    </row>
    <row r="242" spans="1:8" x14ac:dyDescent="0.35">
      <c r="A242" s="17" t="s">
        <v>494</v>
      </c>
      <c r="B242" s="17" t="str">
        <f t="shared" si="6"/>
        <v>SPS21XXX</v>
      </c>
      <c r="C242" s="17" t="s">
        <v>204</v>
      </c>
      <c r="D242" s="17" t="s">
        <v>62</v>
      </c>
      <c r="E242" s="13">
        <v>0</v>
      </c>
      <c r="F242" s="13">
        <v>0</v>
      </c>
      <c r="G242" s="13">
        <v>2</v>
      </c>
      <c r="H242" s="13">
        <f t="shared" si="7"/>
        <v>2</v>
      </c>
    </row>
    <row r="243" spans="1:8" x14ac:dyDescent="0.35">
      <c r="A243" s="17" t="s">
        <v>495</v>
      </c>
      <c r="B243" s="17" t="str">
        <f t="shared" si="6"/>
        <v>SPS21XXX</v>
      </c>
      <c r="C243" s="17" t="s">
        <v>496</v>
      </c>
      <c r="D243" s="17" t="s">
        <v>62</v>
      </c>
      <c r="E243" s="13">
        <v>0</v>
      </c>
      <c r="F243" s="13">
        <v>0</v>
      </c>
      <c r="G243" s="13">
        <v>1</v>
      </c>
      <c r="H243" s="13">
        <f t="shared" si="7"/>
        <v>1</v>
      </c>
    </row>
    <row r="244" spans="1:8" x14ac:dyDescent="0.35">
      <c r="A244" s="17" t="s">
        <v>497</v>
      </c>
      <c r="B244" s="17" t="str">
        <f t="shared" si="6"/>
        <v>SPS21XXX</v>
      </c>
      <c r="C244" s="17" t="s">
        <v>498</v>
      </c>
      <c r="D244" s="17" t="s">
        <v>62</v>
      </c>
      <c r="E244" s="13">
        <v>0</v>
      </c>
      <c r="F244" s="13">
        <v>0</v>
      </c>
      <c r="G244" s="13">
        <v>1</v>
      </c>
      <c r="H244" s="13">
        <f t="shared" si="7"/>
        <v>1</v>
      </c>
    </row>
    <row r="245" spans="1:8" x14ac:dyDescent="0.35">
      <c r="A245" s="17" t="s">
        <v>499</v>
      </c>
      <c r="B245" s="17" t="str">
        <f t="shared" si="6"/>
        <v>SPS21XXX</v>
      </c>
      <c r="C245" s="17" t="s">
        <v>186</v>
      </c>
      <c r="D245" s="17" t="s">
        <v>62</v>
      </c>
      <c r="E245" s="13">
        <v>0</v>
      </c>
      <c r="F245" s="13">
        <v>0</v>
      </c>
      <c r="G245" s="13">
        <v>2</v>
      </c>
      <c r="H245" s="13">
        <f t="shared" si="7"/>
        <v>2</v>
      </c>
    </row>
  </sheetData>
  <sheetProtection algorithmName="SHA-512" hashValue="sMs0kLmkWr2epuT2Yhzy6DNrCEaiv4u96NG9CjKszRZ/ZnBU8tuDiuiTcBWYr7zMBnLNKR+QxHObq5oRvLXN+A==" saltValue="PTgBSJJIVvsTEl+abAKDd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CAT A</vt:lpstr>
      <vt:lpstr>CAT B</vt:lpstr>
      <vt:lpstr>CAT C</vt:lpstr>
      <vt:lpstr>7.1 score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Coetzee</dc:creator>
  <cp:lastModifiedBy>Marileen De Wet</cp:lastModifiedBy>
  <dcterms:created xsi:type="dcterms:W3CDTF">2022-02-07T14:47:48Z</dcterms:created>
  <dcterms:modified xsi:type="dcterms:W3CDTF">2022-05-19T16:03:02Z</dcterms:modified>
</cp:coreProperties>
</file>