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F92191F8-D0E2-4021-83CF-677D54E637A1}" xr6:coauthVersionLast="47" xr6:coauthVersionMax="47" xr10:uidLastSave="{00000000-0000-0000-0000-000000000000}"/>
  <bookViews>
    <workbookView xWindow="3660" yWindow="440" windowWidth="26360" windowHeight="20400" xr2:uid="{00000000-000D-0000-FFFF-FFFF00000000}"/>
  </bookViews>
  <sheets>
    <sheet name="input data" sheetId="5" r:id="rId1"/>
    <sheet name="pivot tables" sheetId="6" r:id="rId2"/>
    <sheet name="6.7 scor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7" i="5" l="1"/>
  <c r="B208" i="5"/>
  <c r="B209" i="5"/>
  <c r="B210" i="5"/>
  <c r="B211" i="5"/>
  <c r="B24" i="6"/>
  <c r="B24" i="1"/>
  <c r="B212" i="5"/>
  <c r="B213" i="5"/>
  <c r="B214" i="5"/>
  <c r="B215" i="5"/>
  <c r="B216" i="5"/>
  <c r="B182" i="5"/>
  <c r="B183" i="5"/>
  <c r="B184" i="5"/>
  <c r="B185" i="5"/>
  <c r="B186" i="5"/>
  <c r="B187" i="5"/>
  <c r="B20" i="6"/>
  <c r="B20" i="1"/>
  <c r="E5" i="1" l="1"/>
  <c r="E7" i="1"/>
  <c r="E8" i="1"/>
  <c r="E10" i="1"/>
  <c r="E15" i="1"/>
  <c r="E17" i="1"/>
  <c r="E18" i="1"/>
  <c r="E26" i="1"/>
  <c r="E28" i="1"/>
  <c r="E37" i="1"/>
  <c r="E39" i="1"/>
  <c r="E41" i="1"/>
  <c r="E42" i="1"/>
  <c r="E43" i="1"/>
  <c r="E44" i="1"/>
  <c r="E45" i="1"/>
  <c r="E47" i="1"/>
  <c r="E48" i="1"/>
  <c r="E52" i="1"/>
  <c r="E55" i="1"/>
  <c r="E57" i="1"/>
  <c r="E58" i="1"/>
  <c r="E60" i="1"/>
  <c r="E61" i="1"/>
  <c r="E67" i="1"/>
  <c r="E68" i="1"/>
  <c r="E69" i="1"/>
  <c r="E80" i="1"/>
  <c r="E81" i="1"/>
  <c r="E87" i="1"/>
  <c r="E88" i="1"/>
  <c r="E92" i="1"/>
  <c r="E94" i="1"/>
  <c r="E96" i="1"/>
  <c r="E99" i="1"/>
  <c r="E103" i="1"/>
  <c r="E104" i="1"/>
  <c r="E105" i="1"/>
  <c r="E106" i="1"/>
  <c r="E107" i="1"/>
  <c r="E112" i="1"/>
  <c r="E113" i="1"/>
  <c r="E115" i="1"/>
  <c r="E116" i="1"/>
  <c r="E117" i="1"/>
  <c r="E118" i="1"/>
  <c r="E119" i="1"/>
  <c r="E120" i="1"/>
  <c r="E122" i="1"/>
  <c r="E123" i="1"/>
  <c r="E132" i="1"/>
  <c r="E133" i="1"/>
  <c r="E136" i="1"/>
  <c r="E138" i="1"/>
  <c r="E141" i="1"/>
  <c r="E142" i="1"/>
  <c r="E144" i="1"/>
  <c r="E145" i="1"/>
  <c r="E146" i="1"/>
  <c r="E147" i="1"/>
  <c r="E148" i="1"/>
  <c r="E149" i="1"/>
  <c r="E150" i="1"/>
  <c r="E151" i="1"/>
  <c r="E152" i="1"/>
  <c r="E155" i="1"/>
  <c r="E158" i="1"/>
  <c r="E159" i="1"/>
  <c r="E163" i="1"/>
  <c r="E165" i="1"/>
  <c r="E166" i="1"/>
  <c r="E169" i="1"/>
  <c r="E170" i="1"/>
  <c r="E171" i="1"/>
  <c r="E172" i="1"/>
  <c r="E173" i="1"/>
  <c r="E174" i="1"/>
  <c r="E175" i="1"/>
  <c r="E176" i="1"/>
  <c r="E177" i="1"/>
  <c r="E178" i="1"/>
  <c r="E180" i="1"/>
  <c r="E181" i="1"/>
  <c r="E182" i="1"/>
  <c r="E184" i="1"/>
  <c r="E186" i="1"/>
  <c r="E188" i="1"/>
  <c r="E189" i="1"/>
  <c r="E191" i="1"/>
  <c r="E193" i="1"/>
  <c r="E197" i="1"/>
  <c r="E199" i="1"/>
  <c r="E200" i="1"/>
  <c r="E202" i="1"/>
  <c r="E203" i="1"/>
  <c r="E206" i="1"/>
  <c r="E208" i="1"/>
  <c r="E209" i="1"/>
  <c r="E210" i="1"/>
  <c r="E217" i="1"/>
  <c r="E218" i="1"/>
  <c r="E220" i="1"/>
  <c r="E223" i="1"/>
  <c r="E225" i="1"/>
  <c r="E229" i="1"/>
  <c r="E230" i="1"/>
  <c r="E236" i="1"/>
  <c r="E237" i="1"/>
  <c r="E24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1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" i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1" i="6"/>
  <c r="B22" i="6"/>
  <c r="B23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2" i="6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2" i="5"/>
  <c r="G12" i="1" l="1"/>
  <c r="G11" i="1"/>
  <c r="G10" i="1"/>
  <c r="G9" i="1"/>
  <c r="G8" i="1"/>
  <c r="G7" i="1"/>
  <c r="G6" i="1"/>
  <c r="G5" i="1"/>
  <c r="G4" i="1"/>
  <c r="G3" i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2" i="6"/>
  <c r="I12" i="6"/>
  <c r="I11" i="6"/>
  <c r="I10" i="6"/>
  <c r="I9" i="6"/>
  <c r="I8" i="6"/>
  <c r="I7" i="6"/>
  <c r="I6" i="6"/>
  <c r="I5" i="6"/>
  <c r="I4" i="6"/>
  <c r="I3" i="6"/>
  <c r="E136" i="6" l="1"/>
  <c r="F136" i="6" s="1"/>
  <c r="G136" i="6" s="1"/>
  <c r="E245" i="1" s="1"/>
  <c r="E135" i="6"/>
  <c r="F135" i="6" s="1"/>
  <c r="G135" i="6" s="1"/>
  <c r="E244" i="1" s="1"/>
  <c r="E134" i="6"/>
  <c r="F134" i="6" s="1"/>
  <c r="G134" i="6" s="1"/>
  <c r="E140" i="1" s="1"/>
  <c r="E133" i="6"/>
  <c r="F133" i="6" s="1"/>
  <c r="G133" i="6" s="1"/>
  <c r="E243" i="1" s="1"/>
  <c r="E132" i="6"/>
  <c r="F132" i="6" s="1"/>
  <c r="G132" i="6" s="1"/>
  <c r="E242" i="1" s="1"/>
  <c r="E131" i="6"/>
  <c r="F131" i="6" s="1"/>
  <c r="G131" i="6" s="1"/>
  <c r="E240" i="1" s="1"/>
  <c r="E130" i="6"/>
  <c r="F130" i="6" s="1"/>
  <c r="G130" i="6" s="1"/>
  <c r="E239" i="1" s="1"/>
  <c r="E129" i="6"/>
  <c r="F129" i="6" s="1"/>
  <c r="G129" i="6" s="1"/>
  <c r="E238" i="1" s="1"/>
  <c r="E128" i="6"/>
  <c r="F128" i="6" s="1"/>
  <c r="G128" i="6" s="1"/>
  <c r="E139" i="1" s="1"/>
  <c r="E127" i="6"/>
  <c r="F127" i="6" s="1"/>
  <c r="G127" i="6" s="1"/>
  <c r="E235" i="1" s="1"/>
  <c r="E126" i="6"/>
  <c r="F126" i="6" s="1"/>
  <c r="G126" i="6" s="1"/>
  <c r="E137" i="1" s="1"/>
  <c r="E125" i="6"/>
  <c r="F125" i="6" s="1"/>
  <c r="G125" i="6" s="1"/>
  <c r="E234" i="1" s="1"/>
  <c r="E124" i="6"/>
  <c r="F124" i="6" s="1"/>
  <c r="G124" i="6" s="1"/>
  <c r="E233" i="1" s="1"/>
  <c r="E123" i="6"/>
  <c r="F123" i="6" s="1"/>
  <c r="G123" i="6" s="1"/>
  <c r="E232" i="1" s="1"/>
  <c r="E122" i="6"/>
  <c r="F122" i="6" s="1"/>
  <c r="G122" i="6" s="1"/>
  <c r="E231" i="1" s="1"/>
  <c r="E121" i="6"/>
  <c r="F121" i="6" s="1"/>
  <c r="G121" i="6" s="1"/>
  <c r="E135" i="1" s="1"/>
  <c r="E120" i="6"/>
  <c r="F120" i="6" s="1"/>
  <c r="G120" i="6" s="1"/>
  <c r="E134" i="1" s="1"/>
  <c r="E119" i="6"/>
  <c r="F119" i="6" s="1"/>
  <c r="G119" i="6" s="1"/>
  <c r="E228" i="1" s="1"/>
  <c r="E118" i="6"/>
  <c r="F118" i="6" s="1"/>
  <c r="G118" i="6" s="1"/>
  <c r="E227" i="1" s="1"/>
  <c r="E117" i="6"/>
  <c r="F117" i="6" s="1"/>
  <c r="G117" i="6" s="1"/>
  <c r="E226" i="1" s="1"/>
  <c r="E116" i="6"/>
  <c r="F116" i="6" s="1"/>
  <c r="G116" i="6" s="1"/>
  <c r="E79" i="1" s="1"/>
  <c r="E115" i="6"/>
  <c r="F115" i="6" s="1"/>
  <c r="G115" i="6" s="1"/>
  <c r="E78" i="1" s="1"/>
  <c r="E114" i="6"/>
  <c r="F114" i="6" s="1"/>
  <c r="G114" i="6" s="1"/>
  <c r="E224" i="1" s="1"/>
  <c r="E113" i="6"/>
  <c r="F113" i="6" s="1"/>
  <c r="G113" i="6" s="1"/>
  <c r="E77" i="1" s="1"/>
  <c r="E112" i="6"/>
  <c r="F112" i="6" s="1"/>
  <c r="G112" i="6" s="1"/>
  <c r="E76" i="1" s="1"/>
  <c r="E111" i="6"/>
  <c r="F111" i="6" s="1"/>
  <c r="G111" i="6" s="1"/>
  <c r="E222" i="1" s="1"/>
  <c r="E110" i="6"/>
  <c r="F110" i="6" s="1"/>
  <c r="G110" i="6" s="1"/>
  <c r="E221" i="1" s="1"/>
  <c r="E109" i="6"/>
  <c r="F109" i="6" s="1"/>
  <c r="G109" i="6" s="1"/>
  <c r="E75" i="1" s="1"/>
  <c r="E108" i="6"/>
  <c r="F108" i="6" s="1"/>
  <c r="G108" i="6" s="1"/>
  <c r="E74" i="1" s="1"/>
  <c r="E107" i="6"/>
  <c r="F107" i="6" s="1"/>
  <c r="G107" i="6" s="1"/>
  <c r="E219" i="1" s="1"/>
  <c r="E106" i="6"/>
  <c r="F106" i="6" s="1"/>
  <c r="G106" i="6" s="1"/>
  <c r="E73" i="1" s="1"/>
  <c r="E105" i="6"/>
  <c r="F105" i="6" s="1"/>
  <c r="G105" i="6" s="1"/>
  <c r="E72" i="1" s="1"/>
  <c r="E104" i="6"/>
  <c r="F104" i="6" s="1"/>
  <c r="G104" i="6" s="1"/>
  <c r="E216" i="1" s="1"/>
  <c r="E103" i="6"/>
  <c r="F103" i="6" s="1"/>
  <c r="G103" i="6" s="1"/>
  <c r="E131" i="1" s="1"/>
  <c r="E102" i="6"/>
  <c r="F102" i="6" s="1"/>
  <c r="G102" i="6" s="1"/>
  <c r="E215" i="1" s="1"/>
  <c r="E101" i="6"/>
  <c r="F101" i="6" s="1"/>
  <c r="G101" i="6" s="1"/>
  <c r="E71" i="1" s="1"/>
  <c r="E100" i="6"/>
  <c r="F100" i="6" s="1"/>
  <c r="G100" i="6" s="1"/>
  <c r="E130" i="1" s="1"/>
  <c r="E99" i="6"/>
  <c r="F99" i="6" s="1"/>
  <c r="G99" i="6" s="1"/>
  <c r="E129" i="1" s="1"/>
  <c r="E98" i="6"/>
  <c r="F98" i="6" s="1"/>
  <c r="G98" i="6" s="1"/>
  <c r="E214" i="1" s="1"/>
  <c r="E97" i="6"/>
  <c r="F97" i="6" s="1"/>
  <c r="G97" i="6" s="1"/>
  <c r="E213" i="1" s="1"/>
  <c r="E96" i="6"/>
  <c r="F96" i="6" s="1"/>
  <c r="G96" i="6" s="1"/>
  <c r="E212" i="1" s="1"/>
  <c r="E95" i="6"/>
  <c r="F95" i="6" s="1"/>
  <c r="G95" i="6" s="1"/>
  <c r="E211" i="1" s="1"/>
  <c r="E94" i="6"/>
  <c r="F94" i="6" s="1"/>
  <c r="G94" i="6" s="1"/>
  <c r="E128" i="1" s="1"/>
  <c r="E93" i="6"/>
  <c r="F93" i="6" s="1"/>
  <c r="G93" i="6" s="1"/>
  <c r="E127" i="1" s="1"/>
  <c r="E92" i="6"/>
  <c r="F92" i="6" s="1"/>
  <c r="G92" i="6" s="1"/>
  <c r="E207" i="1" s="1"/>
  <c r="E91" i="6"/>
  <c r="F91" i="6" s="1"/>
  <c r="G91" i="6" s="1"/>
  <c r="E126" i="1" s="1"/>
  <c r="E90" i="6"/>
  <c r="F90" i="6" s="1"/>
  <c r="G90" i="6" s="1"/>
  <c r="E205" i="1" s="1"/>
  <c r="E89" i="6"/>
  <c r="F89" i="6" s="1"/>
  <c r="G89" i="6" s="1"/>
  <c r="E204" i="1" s="1"/>
  <c r="E88" i="6"/>
  <c r="F88" i="6" s="1"/>
  <c r="G88" i="6" s="1"/>
  <c r="E125" i="1" s="1"/>
  <c r="E87" i="6"/>
  <c r="F87" i="6" s="1"/>
  <c r="G87" i="6" s="1"/>
  <c r="E70" i="1" s="1"/>
  <c r="E86" i="6"/>
  <c r="F86" i="6" s="1"/>
  <c r="G86" i="6" s="1"/>
  <c r="E201" i="1" s="1"/>
  <c r="E85" i="6"/>
  <c r="F85" i="6" s="1"/>
  <c r="G85" i="6" s="1"/>
  <c r="E124" i="1" s="1"/>
  <c r="E84" i="6"/>
  <c r="F84" i="6" s="1"/>
  <c r="G84" i="6" s="1"/>
  <c r="E198" i="1" s="1"/>
  <c r="E83" i="6"/>
  <c r="F83" i="6" s="1"/>
  <c r="G83" i="6" s="1"/>
  <c r="E121" i="1" s="1"/>
  <c r="E82" i="6"/>
  <c r="F82" i="6" s="1"/>
  <c r="G82" i="6" s="1"/>
  <c r="E196" i="1" s="1"/>
  <c r="E81" i="6"/>
  <c r="F81" i="6" s="1"/>
  <c r="G81" i="6" s="1"/>
  <c r="E195" i="1" s="1"/>
  <c r="E80" i="6"/>
  <c r="F80" i="6" s="1"/>
  <c r="G80" i="6" s="1"/>
  <c r="E66" i="1" s="1"/>
  <c r="E79" i="6"/>
  <c r="F79" i="6" s="1"/>
  <c r="G79" i="6" s="1"/>
  <c r="E65" i="1" s="1"/>
  <c r="E78" i="6"/>
  <c r="F78" i="6" s="1"/>
  <c r="G78" i="6" s="1"/>
  <c r="E194" i="1" s="1"/>
  <c r="E77" i="6"/>
  <c r="F77" i="6" s="1"/>
  <c r="G77" i="6" s="1"/>
  <c r="E64" i="1" s="1"/>
  <c r="E76" i="6"/>
  <c r="F76" i="6" s="1"/>
  <c r="G76" i="6" s="1"/>
  <c r="E192" i="1" s="1"/>
  <c r="E75" i="6"/>
  <c r="F75" i="6" s="1"/>
  <c r="G75" i="6" s="1"/>
  <c r="E63" i="1" s="1"/>
  <c r="E74" i="6"/>
  <c r="F74" i="6" s="1"/>
  <c r="G74" i="6" s="1"/>
  <c r="E62" i="1" s="1"/>
  <c r="E73" i="6"/>
  <c r="F73" i="6" s="1"/>
  <c r="G73" i="6" s="1"/>
  <c r="E59" i="1" s="1"/>
  <c r="E72" i="6"/>
  <c r="F72" i="6" s="1"/>
  <c r="G72" i="6" s="1"/>
  <c r="E56" i="1" s="1"/>
  <c r="E71" i="6"/>
  <c r="F71" i="6" s="1"/>
  <c r="G71" i="6" s="1"/>
  <c r="E114" i="1" s="1"/>
  <c r="E70" i="6"/>
  <c r="F70" i="6" s="1"/>
  <c r="G70" i="6" s="1"/>
  <c r="E190" i="1" s="1"/>
  <c r="E69" i="6"/>
  <c r="F69" i="6" s="1"/>
  <c r="G69" i="6" s="1"/>
  <c r="E187" i="1" s="1"/>
  <c r="E68" i="6"/>
  <c r="F68" i="6" s="1"/>
  <c r="G68" i="6" s="1"/>
  <c r="E185" i="1" s="1"/>
  <c r="E67" i="6"/>
  <c r="F67" i="6" s="1"/>
  <c r="G67" i="6" s="1"/>
  <c r="E183" i="1" s="1"/>
  <c r="E66" i="6"/>
  <c r="F66" i="6" s="1"/>
  <c r="G66" i="6" s="1"/>
  <c r="E111" i="1" s="1"/>
  <c r="E65" i="6"/>
  <c r="F65" i="6" s="1"/>
  <c r="G65" i="6" s="1"/>
  <c r="E54" i="1" s="1"/>
  <c r="E64" i="6"/>
  <c r="F64" i="6" s="1"/>
  <c r="G64" i="6" s="1"/>
  <c r="E110" i="1" s="1"/>
  <c r="E63" i="6"/>
  <c r="F63" i="6" s="1"/>
  <c r="G63" i="6" s="1"/>
  <c r="E53" i="1" s="1"/>
  <c r="E62" i="6"/>
  <c r="F62" i="6" s="1"/>
  <c r="G62" i="6" s="1"/>
  <c r="E109" i="1" s="1"/>
  <c r="E61" i="6"/>
  <c r="F61" i="6" s="1"/>
  <c r="G61" i="6" s="1"/>
  <c r="E108" i="1" s="1"/>
  <c r="E60" i="6"/>
  <c r="F60" i="6" s="1"/>
  <c r="G60" i="6" s="1"/>
  <c r="E179" i="1" s="1"/>
  <c r="E59" i="6"/>
  <c r="F59" i="6" s="1"/>
  <c r="G59" i="6" s="1"/>
  <c r="E51" i="1" s="1"/>
  <c r="E58" i="6"/>
  <c r="F58" i="6" s="1"/>
  <c r="G58" i="6" s="1"/>
  <c r="E50" i="1" s="1"/>
  <c r="E57" i="6"/>
  <c r="F57" i="6" s="1"/>
  <c r="G57" i="6" s="1"/>
  <c r="E49" i="1" s="1"/>
  <c r="E56" i="6"/>
  <c r="F56" i="6" s="1"/>
  <c r="G56" i="6" s="1"/>
  <c r="E102" i="1" s="1"/>
  <c r="E55" i="6"/>
  <c r="F55" i="6" s="1"/>
  <c r="G55" i="6" s="1"/>
  <c r="E101" i="1" s="1"/>
  <c r="E54" i="6"/>
  <c r="F54" i="6" s="1"/>
  <c r="G54" i="6" s="1"/>
  <c r="E100" i="1" s="1"/>
  <c r="E53" i="6"/>
  <c r="F53" i="6" s="1"/>
  <c r="G53" i="6" s="1"/>
  <c r="E46" i="1" s="1"/>
  <c r="E52" i="6"/>
  <c r="F52" i="6" s="1"/>
  <c r="G52" i="6" s="1"/>
  <c r="E168" i="1" s="1"/>
  <c r="E51" i="6"/>
  <c r="F51" i="6" s="1"/>
  <c r="G51" i="6" s="1"/>
  <c r="E98" i="1" s="1"/>
  <c r="E50" i="6"/>
  <c r="F50" i="6" s="1"/>
  <c r="G50" i="6" s="1"/>
  <c r="E167" i="1" s="1"/>
  <c r="E49" i="6"/>
  <c r="F49" i="6" s="1"/>
  <c r="G49" i="6" s="1"/>
  <c r="E97" i="1" s="1"/>
  <c r="E48" i="6"/>
  <c r="F48" i="6" s="1"/>
  <c r="G48" i="6" s="1"/>
  <c r="E164" i="1" s="1"/>
  <c r="E47" i="6"/>
  <c r="F47" i="6" s="1"/>
  <c r="G47" i="6" s="1"/>
  <c r="E40" i="1" s="1"/>
  <c r="E46" i="6"/>
  <c r="F46" i="6" s="1"/>
  <c r="G46" i="6" s="1"/>
  <c r="E95" i="1" s="1"/>
  <c r="E45" i="6"/>
  <c r="F45" i="6" s="1"/>
  <c r="G45" i="6" s="1"/>
  <c r="E162" i="1" s="1"/>
  <c r="E44" i="6"/>
  <c r="F44" i="6" s="1"/>
  <c r="G44" i="6" s="1"/>
  <c r="E161" i="1" s="1"/>
  <c r="E43" i="6"/>
  <c r="F43" i="6" s="1"/>
  <c r="G43" i="6" s="1"/>
  <c r="E160" i="1" s="1"/>
  <c r="E42" i="6"/>
  <c r="F42" i="6" s="1"/>
  <c r="G42" i="6" s="1"/>
  <c r="E38" i="1" s="1"/>
  <c r="E41" i="6"/>
  <c r="F41" i="6" s="1"/>
  <c r="G41" i="6" s="1"/>
  <c r="E93" i="1" s="1"/>
  <c r="E40" i="6"/>
  <c r="F40" i="6" s="1"/>
  <c r="G40" i="6" s="1"/>
  <c r="E36" i="1" s="1"/>
  <c r="E39" i="6"/>
  <c r="F39" i="6" s="1"/>
  <c r="G39" i="6" s="1"/>
  <c r="E157" i="1" s="1"/>
  <c r="E38" i="6"/>
  <c r="F38" i="6" s="1"/>
  <c r="G38" i="6" s="1"/>
  <c r="E35" i="1" s="1"/>
  <c r="E37" i="6"/>
  <c r="F37" i="6" s="1"/>
  <c r="G37" i="6" s="1"/>
  <c r="E156" i="1" s="1"/>
  <c r="E36" i="6"/>
  <c r="F36" i="6" s="1"/>
  <c r="G36" i="6" s="1"/>
  <c r="E34" i="1" s="1"/>
  <c r="E35" i="6"/>
  <c r="F35" i="6" s="1"/>
  <c r="G35" i="6" s="1"/>
  <c r="E33" i="1" s="1"/>
  <c r="E34" i="6"/>
  <c r="F34" i="6" s="1"/>
  <c r="G34" i="6" s="1"/>
  <c r="E32" i="1" s="1"/>
  <c r="E33" i="6"/>
  <c r="F33" i="6" s="1"/>
  <c r="G33" i="6" s="1"/>
  <c r="E154" i="1" s="1"/>
  <c r="E32" i="6"/>
  <c r="F32" i="6" s="1"/>
  <c r="G32" i="6" s="1"/>
  <c r="E153" i="1" s="1"/>
  <c r="E31" i="6"/>
  <c r="F31" i="6" s="1"/>
  <c r="G31" i="6" s="1"/>
  <c r="E31" i="1" s="1"/>
  <c r="E30" i="6"/>
  <c r="F30" i="6" s="1"/>
  <c r="G30" i="6" s="1"/>
  <c r="E30" i="1" s="1"/>
  <c r="E29" i="6"/>
  <c r="F29" i="6" s="1"/>
  <c r="G29" i="6" s="1"/>
  <c r="E29" i="1" s="1"/>
  <c r="E28" i="6"/>
  <c r="F28" i="6" s="1"/>
  <c r="G28" i="6" s="1"/>
  <c r="E91" i="1" s="1"/>
  <c r="E27" i="6"/>
  <c r="F27" i="6" s="1"/>
  <c r="G27" i="6" s="1"/>
  <c r="E27" i="1" s="1"/>
  <c r="E26" i="6"/>
  <c r="F26" i="6" s="1"/>
  <c r="G26" i="6" s="1"/>
  <c r="E90" i="1" s="1"/>
  <c r="E25" i="6"/>
  <c r="F25" i="6" s="1"/>
  <c r="G25" i="6" s="1"/>
  <c r="E25" i="1" s="1"/>
  <c r="E24" i="6"/>
  <c r="F24" i="6" s="1"/>
  <c r="G24" i="6" s="1"/>
  <c r="E24" i="1" s="1"/>
  <c r="E23" i="6"/>
  <c r="F23" i="6" s="1"/>
  <c r="G23" i="6" s="1"/>
  <c r="E23" i="1" s="1"/>
  <c r="E22" i="6"/>
  <c r="F22" i="6" s="1"/>
  <c r="G22" i="6" s="1"/>
  <c r="E22" i="1" s="1"/>
  <c r="E21" i="6"/>
  <c r="F21" i="6" s="1"/>
  <c r="G21" i="6" s="1"/>
  <c r="E21" i="1" s="1"/>
  <c r="E20" i="6"/>
  <c r="F20" i="6" s="1"/>
  <c r="G20" i="6" s="1"/>
  <c r="E20" i="1" s="1"/>
  <c r="E19" i="6"/>
  <c r="F19" i="6" s="1"/>
  <c r="G19" i="6" s="1"/>
  <c r="E19" i="1" s="1"/>
  <c r="E18" i="6"/>
  <c r="F18" i="6" s="1"/>
  <c r="G18" i="6" s="1"/>
  <c r="E16" i="1" s="1"/>
  <c r="E17" i="6"/>
  <c r="F17" i="6" s="1"/>
  <c r="G17" i="6" s="1"/>
  <c r="E14" i="1" s="1"/>
  <c r="E16" i="6"/>
  <c r="F16" i="6" s="1"/>
  <c r="G16" i="6" s="1"/>
  <c r="E13" i="1" s="1"/>
  <c r="E15" i="6"/>
  <c r="F15" i="6" s="1"/>
  <c r="G15" i="6" s="1"/>
  <c r="E12" i="1" s="1"/>
  <c r="E14" i="6"/>
  <c r="F14" i="6" s="1"/>
  <c r="G14" i="6" s="1"/>
  <c r="E11" i="1" s="1"/>
  <c r="E13" i="6"/>
  <c r="F13" i="6" s="1"/>
  <c r="G13" i="6" s="1"/>
  <c r="E9" i="1" s="1"/>
  <c r="E12" i="6"/>
  <c r="F12" i="6" s="1"/>
  <c r="G12" i="6" s="1"/>
  <c r="E89" i="1" s="1"/>
  <c r="E11" i="6"/>
  <c r="F11" i="6" s="1"/>
  <c r="G11" i="6" s="1"/>
  <c r="E6" i="1" s="1"/>
  <c r="E10" i="6"/>
  <c r="F10" i="6" s="1"/>
  <c r="G10" i="6" s="1"/>
  <c r="E4" i="1" s="1"/>
  <c r="E9" i="6"/>
  <c r="F9" i="6" s="1"/>
  <c r="G9" i="6" s="1"/>
  <c r="E143" i="1" s="1"/>
  <c r="E8" i="6"/>
  <c r="F8" i="6" s="1"/>
  <c r="G8" i="6" s="1"/>
  <c r="E3" i="1" s="1"/>
  <c r="E7" i="6"/>
  <c r="F7" i="6" s="1"/>
  <c r="G7" i="6" s="1"/>
  <c r="E86" i="1" s="1"/>
  <c r="E6" i="6"/>
  <c r="F6" i="6" s="1"/>
  <c r="G6" i="6" s="1"/>
  <c r="E85" i="1" s="1"/>
  <c r="E5" i="6"/>
  <c r="F5" i="6" s="1"/>
  <c r="G5" i="6" s="1"/>
  <c r="E84" i="1" s="1"/>
  <c r="E4" i="6"/>
  <c r="F4" i="6" s="1"/>
  <c r="G4" i="6" s="1"/>
  <c r="E83" i="1" s="1"/>
  <c r="E3" i="6"/>
  <c r="F3" i="6" s="1"/>
  <c r="G3" i="6" s="1"/>
  <c r="E82" i="1" s="1"/>
  <c r="E2" i="6"/>
  <c r="F2" i="6" s="1"/>
  <c r="G2" i="6" s="1"/>
  <c r="E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 Coetzee</author>
  </authors>
  <commentList>
    <comment ref="G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using data from 2016 to 2020;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 Coetzee</author>
  </authors>
  <commentList>
    <comment ref="E1" authorId="0" shapeId="0" xr:uid="{00000000-0006-0000-0100-000001000000}">
      <text>
        <r>
          <rPr>
            <sz val="9"/>
            <color indexed="81"/>
            <rFont val="Tahoma"/>
            <family val="2"/>
          </rPr>
          <t>2 points for every year (2016-2020) in which capptal payments were made = max 10 points</t>
        </r>
      </text>
    </comment>
  </commentList>
</comments>
</file>

<file path=xl/sharedStrings.xml><?xml version="1.0" encoding="utf-8"?>
<sst xmlns="http://schemas.openxmlformats.org/spreadsheetml/2006/main" count="4545" uniqueCount="506">
  <si>
    <t>APPLICATION_NO</t>
  </si>
  <si>
    <t>Category</t>
  </si>
  <si>
    <t>A</t>
  </si>
  <si>
    <t>B</t>
  </si>
  <si>
    <t>C</t>
  </si>
  <si>
    <t>Balobi Processors (Pty) Ltd</t>
  </si>
  <si>
    <t>Ntshonalanga Fishing (Pty) Ltd</t>
  </si>
  <si>
    <t>82 Boundary Road CC</t>
  </si>
  <si>
    <t>The Cape Peninsula Linefisherman CC</t>
  </si>
  <si>
    <t>Sea Point Fishing CC</t>
  </si>
  <si>
    <t>Ixia Trading 501 (Pty) Ltd</t>
  </si>
  <si>
    <t>Gansbaai Marine (Pty) Ltd</t>
  </si>
  <si>
    <t>JC Fishing CC</t>
  </si>
  <si>
    <t>Combined Fishing Enterprises (Pty) Ltd</t>
  </si>
  <si>
    <t>Premier Fishing SA</t>
  </si>
  <si>
    <t>West Point Fishing Corporation (Pty)Ltd</t>
  </si>
  <si>
    <t>Azanian Fishing (Pty) Ltd</t>
  </si>
  <si>
    <t>LETAP FISHING CC</t>
  </si>
  <si>
    <t>Sea Harvest Corporation (Pty) Ltd</t>
  </si>
  <si>
    <t>Noordbaai Vissers (Pty) Ltd</t>
  </si>
  <si>
    <t>Masomelele Fishing (Pty) Ltd</t>
  </si>
  <si>
    <t>Sinethemba Fishing CC</t>
  </si>
  <si>
    <t>Amawandle Pelagic (Pty) Ltd</t>
  </si>
  <si>
    <t>Komicx Products (Pty) Ltd</t>
  </si>
  <si>
    <t>Ithuba Yethu Fishing (Pty)Ltd</t>
  </si>
  <si>
    <t>South East Atlantic Sea Products (PTY) LTD</t>
  </si>
  <si>
    <t>Lucky Star Limited</t>
  </si>
  <si>
    <t>Trakprops 22 Pty Ltd</t>
  </si>
  <si>
    <t>Dyer Eiland Visserye (Pty) Ltd</t>
  </si>
  <si>
    <t>Edwards Fishing CC</t>
  </si>
  <si>
    <t>Meermin Visserye (Pty) Ltd</t>
  </si>
  <si>
    <t>Jaffa's Bay Fishing CC</t>
  </si>
  <si>
    <t>CAPE PILCHARD PIONEER CC</t>
  </si>
  <si>
    <t>Fisherman Fresh CC</t>
  </si>
  <si>
    <t>Impala Fishing (Pty) Ltd</t>
  </si>
  <si>
    <t>Visko Sea Products (Pty) Ltd</t>
  </si>
  <si>
    <t>Soundprops 1167 Investments (Pty) Ltd</t>
  </si>
  <si>
    <t>Umzamani Fishing CC</t>
  </si>
  <si>
    <t>Eyethu Fishing (Pty) Ltd</t>
  </si>
  <si>
    <t>Khulani Fishing (Pty) Ltd</t>
  </si>
  <si>
    <t>Pelagic Fishing Enterprises (Pty) Ltd</t>
  </si>
  <si>
    <t>Ithemba Labantu Fishing (PTY) LTD</t>
  </si>
  <si>
    <t>Jaloersbaai (PTY)Ltd</t>
  </si>
  <si>
    <t>V M YOUNG VISSERYE Bk</t>
  </si>
  <si>
    <t>Umzamowethu (Oyster Bay) Fishermans Corporation</t>
  </si>
  <si>
    <t>Community Processors and Distributors (PTY) LTD</t>
  </si>
  <si>
    <t>Penguin Visserye cc</t>
  </si>
  <si>
    <t>Mount Pleasant Fishing (Pty) Ltd</t>
  </si>
  <si>
    <t>Ukloba Fishing (Pty) Ltd</t>
  </si>
  <si>
    <t>Bluefin Holdings Pty Ltd</t>
  </si>
  <si>
    <t>Yoluntu Sea Products cc</t>
  </si>
  <si>
    <t>Bayana Bayana Fishing CC</t>
  </si>
  <si>
    <t>Extra Dimensions 70 (Pty) Ltd</t>
  </si>
  <si>
    <t>Mayibuye Fishing (Pty) Ltd</t>
  </si>
  <si>
    <t>Arniston Fish Processors (Pty) Ltd</t>
  </si>
  <si>
    <t>Offshore Fishing company</t>
  </si>
  <si>
    <t>Risar Fishing CC</t>
  </si>
  <si>
    <t>Sceptre Fishing (Pty) Ltd</t>
  </si>
  <si>
    <t>Zimele Fishing Enterprises cc</t>
  </si>
  <si>
    <t>Al-Aman Fishing cc</t>
  </si>
  <si>
    <t>Pioneer Fishing (West Coast) (Pty) Ltd</t>
  </si>
  <si>
    <t>HS Williams Fishing CC</t>
  </si>
  <si>
    <t>Stamatis Fishing cc</t>
  </si>
  <si>
    <t>Phakamisa Fishing (Pty) Ltd</t>
  </si>
  <si>
    <t xml:space="preserve">Trademane (Pty) Ltd </t>
  </si>
  <si>
    <t xml:space="preserve">ULWANDLE FISHING </t>
  </si>
  <si>
    <t>Paternoster Vissery Pty Ltd</t>
  </si>
  <si>
    <t>Raaff Fisheries CC</t>
  </si>
  <si>
    <t>Basic Trading Company (Pty) Ltd</t>
  </si>
  <si>
    <t>Tiradeprops 153 (Pty) Ltd</t>
  </si>
  <si>
    <t>Cape Fish Processors Pty Ltd</t>
  </si>
  <si>
    <t>Afro Fishing Workers (Pty) Ltd</t>
  </si>
  <si>
    <t>Okuselwandle Fishing CC</t>
  </si>
  <si>
    <t>Laaggety Visserye CC</t>
  </si>
  <si>
    <t>Reiger Visserye BK</t>
  </si>
  <si>
    <t>MARION DAWN FISHING CC</t>
  </si>
  <si>
    <t>Eigelaars Bote (Pty) Ltd</t>
  </si>
  <si>
    <t>J ENGELBRECHT VISSERYE</t>
  </si>
  <si>
    <t>Manatrade2049 CC</t>
  </si>
  <si>
    <t>Dromedaris Visserye Limited</t>
  </si>
  <si>
    <t>Palm Springs Fishing</t>
  </si>
  <si>
    <t>Latief Albertyn Fisheries</t>
  </si>
  <si>
    <t>Marinata Visser Vroue Organisasie CC</t>
  </si>
  <si>
    <t>Interfish (Pty) Ltd</t>
  </si>
  <si>
    <t>Merca Fishing (Pty) Ltd</t>
  </si>
  <si>
    <t>Biz Afrika 1504 (Pty) Ltd</t>
  </si>
  <si>
    <t>Allie-Vis Fishing Enterprises cc</t>
  </si>
  <si>
    <t>Gibbiseps Visserye Pty Ltd</t>
  </si>
  <si>
    <t>AX FISHING (PTY) LTD</t>
  </si>
  <si>
    <t>Chapmans Seafood Company (Pty) Ltd</t>
  </si>
  <si>
    <t>J-BAY SQUID CATCHERS (PTY) LTD</t>
  </si>
  <si>
    <t>Nalitha Fishing Group Pty Limited</t>
  </si>
  <si>
    <t>AT ALL TIMES FISHING (PTY) LTD</t>
  </si>
  <si>
    <t>Atlantis Seafood Products (Pty) Ltd</t>
  </si>
  <si>
    <t>AFD FISHING CC</t>
  </si>
  <si>
    <t>TARIDOR FIVE CC</t>
  </si>
  <si>
    <t>South African Fishing Empowerment Corporation (Pty) Ltd</t>
  </si>
  <si>
    <t>Hacky Fishing (Pty) Ltd</t>
  </si>
  <si>
    <t>The Tuna Hake Fishing Corporation Ltd</t>
  </si>
  <si>
    <t>Dippa Distributors (Pty) Ltd</t>
  </si>
  <si>
    <t>ZIMKHITHA FISHING (PTY)LTD</t>
  </si>
  <si>
    <t>COMMUNITY WORKERS FISHING ENTERPRISES (PTY) LTD</t>
  </si>
  <si>
    <t xml:space="preserve">J&amp;J Visserye </t>
  </si>
  <si>
    <t>Korana Fishing Pty Ltd</t>
  </si>
  <si>
    <t>ANG JERRY FISHING CC</t>
  </si>
  <si>
    <t>PJF MARINE CC</t>
  </si>
  <si>
    <t>KREEFBAAI VISSERYE (PTY) LTD</t>
  </si>
  <si>
    <t>BOAT ROCK FISHING CC</t>
  </si>
  <si>
    <t xml:space="preserve">PELIKAAN VISSRYE (PTY) LTD </t>
  </si>
  <si>
    <t>Pakamani Fishing (Pty) Ltd</t>
  </si>
  <si>
    <t>Isivile Masikhane (Pty) Ltd</t>
  </si>
  <si>
    <t>Kupukani Fishing (PTY) LTD</t>
  </si>
  <si>
    <t>NPS Agencies CC</t>
  </si>
  <si>
    <t>Rietvlei Fishing CC</t>
  </si>
  <si>
    <t>A Penglides (Pty) Ltd</t>
  </si>
  <si>
    <t xml:space="preserve">FG Fishing Enterprises </t>
  </si>
  <si>
    <t>ARROW LINE FOURTEEN</t>
  </si>
  <si>
    <t>Klipbank Visserye Personeel (Pty) LTD</t>
  </si>
  <si>
    <t xml:space="preserve">Ukuloba Kulungile Investments (Pty) Ltd       </t>
  </si>
  <si>
    <t>BMC VISSERYE BK</t>
  </si>
  <si>
    <t>TIMOWIZE (PTY) LTD</t>
  </si>
  <si>
    <t>ARGENTO TRADING 69 CC</t>
  </si>
  <si>
    <t>GOLD BLACKWOOD TRADING AND INVESTMENT (PTY)LTD</t>
  </si>
  <si>
    <t>Seafreeze Fishing (Pty) Ltd</t>
  </si>
  <si>
    <t>Iqhawe Fishing (PTY) Ltd</t>
  </si>
  <si>
    <t>Uvimba Trading and Supplies (Pty) Ltd</t>
  </si>
  <si>
    <t xml:space="preserve">Hook and line fresh (pty)ltd </t>
  </si>
  <si>
    <t>Decon foods (Pty) Ltd</t>
  </si>
  <si>
    <t>G and G Fisheries</t>
  </si>
  <si>
    <t>Chinafric Fishing (Pty) Ltd</t>
  </si>
  <si>
    <t>MJLN GROUP (PTY) LTD</t>
  </si>
  <si>
    <t>Mohzeen Trading (Pty) Ltd</t>
  </si>
  <si>
    <t>Thalassa Investments (Pty) Ltd</t>
  </si>
  <si>
    <t>WESTSHORE FISHING (PTY) LTD</t>
  </si>
  <si>
    <t>Witsands Fishing CC</t>
  </si>
  <si>
    <t>LCMCM (PTY) LTD</t>
  </si>
  <si>
    <t>La Vie Seafood Products (Pty) Ltd</t>
  </si>
  <si>
    <t>Algoaspace (Pty)Ltd</t>
  </si>
  <si>
    <t>Ukudoba Marine (Pty) Ltd</t>
  </si>
  <si>
    <t>Lateral Anchor Brands (Pty) Ltd</t>
  </si>
  <si>
    <t>Go Fish Enterprises (Pty) Ltd</t>
  </si>
  <si>
    <t>Dormex 149 (Pty) Ltd</t>
  </si>
  <si>
    <t>Umfana Fishing</t>
  </si>
  <si>
    <t>Afro Fishing Pty Ltd</t>
  </si>
  <si>
    <t>WALMER SARDINE PROCESSORS (Pty) Ltd</t>
  </si>
  <si>
    <t>Mossfish</t>
  </si>
  <si>
    <t>Khanyisile Fishing (Pty) Ltd</t>
  </si>
  <si>
    <t>Walker Bay Pelagies</t>
  </si>
  <si>
    <t>BM Fisheries Pty Ltd</t>
  </si>
  <si>
    <t>Buccaneer Fishing (Pty) Ltd</t>
  </si>
  <si>
    <t>AFRICAN COMMUNITY FISHING (PTY) LTD</t>
  </si>
  <si>
    <t>NONTOZIKHOYO GENERAL TRADING (PTY) LTD</t>
  </si>
  <si>
    <t>SINGAMANDLA BAFAZI FISHING (PTY) LTD</t>
  </si>
  <si>
    <t>MTYINGIZANA FISHING (PTY) LTD</t>
  </si>
  <si>
    <t>Misty Sea Trading 350 (Pty) Ltd</t>
  </si>
  <si>
    <t>LILITHA AND LUBANZI ENTERPRISES (PTY) LTD</t>
  </si>
  <si>
    <t>SEA SPRAY MARINE (PTY) LTD</t>
  </si>
  <si>
    <t>IZEMBE TRADING 78 CC</t>
  </si>
  <si>
    <t>South African Fishmeal and Protein Company (Pty) Ltd</t>
  </si>
  <si>
    <t xml:space="preserve">CORDELIA WEST COAST MARINE </t>
  </si>
  <si>
    <t>HARRYS BAY MARINE (PTY) LTD</t>
  </si>
  <si>
    <t>BIKUTULA FISHING ENTERPRISE LIMITED</t>
  </si>
  <si>
    <t>Premium Seafood International (Pty) Ltd</t>
  </si>
  <si>
    <t>Meatrite Goodwood (Pty) Ltd</t>
  </si>
  <si>
    <t>BHH UKULOBA FISHING  (PTY) LTD</t>
  </si>
  <si>
    <t>The Network of Training Cape</t>
  </si>
  <si>
    <t>ABASEBENZI NGEENTLANZI</t>
  </si>
  <si>
    <t>ABANTU BASELWANDLE</t>
  </si>
  <si>
    <t>Khuyakhanyo Primary Co-Operative Limited</t>
  </si>
  <si>
    <t xml:space="preserve">The Rock Fishing Pty Ltd </t>
  </si>
  <si>
    <t xml:space="preserve">Nekwaya and Company Fishing (Pty) Ltd </t>
  </si>
  <si>
    <t>MUSTANG FISHING (PTY) LTD</t>
  </si>
  <si>
    <t>Bulumko Marine (Pty) Ltd</t>
  </si>
  <si>
    <t>Hillmore Fishing (Pty) Ltd</t>
  </si>
  <si>
    <t>Guriqua Xam Development Corporation (PTY) Ltd</t>
  </si>
  <si>
    <t>ABALOBI BENTLANZI (PTY) LTD</t>
  </si>
  <si>
    <t>IMBO FISHING (PTY) LTD</t>
  </si>
  <si>
    <t>Shamode Trading and Investments (Pty) Ltd</t>
  </si>
  <si>
    <t>Atlantic Choice Trading (Pty) Ltd</t>
  </si>
  <si>
    <t>CAPE AGULHAS MARINE (PTY) LTD</t>
  </si>
  <si>
    <t xml:space="preserve">Eumar Fishing (Pty) Ltd </t>
  </si>
  <si>
    <t>KHOLWA FISHING (PTY) LTD</t>
  </si>
  <si>
    <t>NOMZAPROJECTS (PTY) LTD</t>
  </si>
  <si>
    <t>KUMKANI FISHING PTY LTD</t>
  </si>
  <si>
    <t>Die Lighuis Vissers Vroue (Pty) Ltd</t>
  </si>
  <si>
    <t>Mamjoli Marine Enterprise</t>
  </si>
  <si>
    <t>Olegado Holdings Pty Ltd</t>
  </si>
  <si>
    <t>UYEKRAAL BELEGGINGS (PTY) LTD</t>
  </si>
  <si>
    <t>SPASIBA PTY LTD</t>
  </si>
  <si>
    <t>TUBBY TRANSPORT (PTY) LTD</t>
  </si>
  <si>
    <t>Ibhayi Sea Food Wholesalers</t>
  </si>
  <si>
    <t>BELLARIA FISHING PTY LTD</t>
  </si>
  <si>
    <t>Yanginkosi (Pty)Ltd</t>
  </si>
  <si>
    <t>IMPROCARE134</t>
  </si>
  <si>
    <t>SOTH EASTERN FISHING (PTY) LTD</t>
  </si>
  <si>
    <t>Kaytrad Commodities Pty Ltd</t>
  </si>
  <si>
    <t>TCB FISHING ENTERPRISES (PTY) LTD</t>
  </si>
  <si>
    <t>Blink Waters Primary Co-Operative Limited</t>
  </si>
  <si>
    <t>VALOTYPE 76 CC</t>
  </si>
  <si>
    <t>TIDE SIDE PROCESSORS (PTY) LTD.</t>
  </si>
  <si>
    <t>South African Pelagic Fishermen s Union</t>
  </si>
  <si>
    <t>App Nr Sardine</t>
  </si>
  <si>
    <t>Entity Name as per Appl Sard</t>
  </si>
  <si>
    <t>Category (SARDINE)</t>
  </si>
  <si>
    <t>SPS21001</t>
  </si>
  <si>
    <t>SPS21020</t>
  </si>
  <si>
    <t>SPS21022</t>
  </si>
  <si>
    <t>SPS21025</t>
  </si>
  <si>
    <t>SPS21026</t>
  </si>
  <si>
    <t>Humansdorp Community Factory Workers (PTY) LTD</t>
  </si>
  <si>
    <t>SPS21027</t>
  </si>
  <si>
    <t>SPS21028</t>
  </si>
  <si>
    <t>SPS21034</t>
  </si>
  <si>
    <t>SPS21035</t>
  </si>
  <si>
    <t>SPS21036</t>
  </si>
  <si>
    <t>SPS21037</t>
  </si>
  <si>
    <t>SPS21039</t>
  </si>
  <si>
    <t>SPS21042</t>
  </si>
  <si>
    <t>SPS21043</t>
  </si>
  <si>
    <t>SPS21044</t>
  </si>
  <si>
    <t>SPS21048</t>
  </si>
  <si>
    <t>SPS21049</t>
  </si>
  <si>
    <t>SPS21052</t>
  </si>
  <si>
    <t>SPS21053</t>
  </si>
  <si>
    <t>SPS21054</t>
  </si>
  <si>
    <t>SPS21055</t>
  </si>
  <si>
    <t>SPS21058</t>
  </si>
  <si>
    <t>SPS21059</t>
  </si>
  <si>
    <t>SPS21060</t>
  </si>
  <si>
    <t>SPS21063</t>
  </si>
  <si>
    <t>SPS21064</t>
  </si>
  <si>
    <t>SPS21069</t>
  </si>
  <si>
    <t>SPS21070</t>
  </si>
  <si>
    <t>SPS21071</t>
  </si>
  <si>
    <t>SPS21073</t>
  </si>
  <si>
    <t>SPS21078</t>
  </si>
  <si>
    <t>SeaVuna Fishing Company (Pty) Ltd</t>
  </si>
  <si>
    <t>SPS21083</t>
  </si>
  <si>
    <t>SPS21086</t>
  </si>
  <si>
    <t>SPS21090</t>
  </si>
  <si>
    <t>SPS21092</t>
  </si>
  <si>
    <t>SPS21093</t>
  </si>
  <si>
    <t>SPS21098</t>
  </si>
  <si>
    <t>SPS21100</t>
  </si>
  <si>
    <t>SPS21108</t>
  </si>
  <si>
    <t>SPS21112</t>
  </si>
  <si>
    <t>SPS21114</t>
  </si>
  <si>
    <t>SPS21116</t>
  </si>
  <si>
    <t>SPS21121</t>
  </si>
  <si>
    <t>SPS21131</t>
  </si>
  <si>
    <t>SPS21133</t>
  </si>
  <si>
    <t>SPS21137</t>
  </si>
  <si>
    <t>SPS21143</t>
  </si>
  <si>
    <t>SPS21147</t>
  </si>
  <si>
    <t>SPS21152</t>
  </si>
  <si>
    <t>SPS21153</t>
  </si>
  <si>
    <t>SPS21162</t>
  </si>
  <si>
    <t>SPS21168</t>
  </si>
  <si>
    <t>SPS21171</t>
  </si>
  <si>
    <t>SPS21190</t>
  </si>
  <si>
    <t>SPS21192</t>
  </si>
  <si>
    <t>SPS21193</t>
  </si>
  <si>
    <t>SPS21194</t>
  </si>
  <si>
    <t>SPS21195</t>
  </si>
  <si>
    <t>SPS21196</t>
  </si>
  <si>
    <t>SPS21198</t>
  </si>
  <si>
    <t>SPS21199</t>
  </si>
  <si>
    <t>SPS21202</t>
  </si>
  <si>
    <t>SPS21204</t>
  </si>
  <si>
    <t>SPS21211</t>
  </si>
  <si>
    <t>SPS21212</t>
  </si>
  <si>
    <t>SPS21222</t>
  </si>
  <si>
    <t>SPS21227</t>
  </si>
  <si>
    <t>SPS21229</t>
  </si>
  <si>
    <t>SPS21237</t>
  </si>
  <si>
    <t>SPS21260</t>
  </si>
  <si>
    <t>SPS21265</t>
  </si>
  <si>
    <t>SPS21269</t>
  </si>
  <si>
    <t>SPS21273</t>
  </si>
  <si>
    <t>SPS21274</t>
  </si>
  <si>
    <t>SPS21280</t>
  </si>
  <si>
    <t>SPS21282</t>
  </si>
  <si>
    <t>SPS21285</t>
  </si>
  <si>
    <t>SPS21286</t>
  </si>
  <si>
    <t>SPS21289</t>
  </si>
  <si>
    <t>SPS21305</t>
  </si>
  <si>
    <t>SPS21002</t>
  </si>
  <si>
    <t>RUSTEE (PTY) LTD</t>
  </si>
  <si>
    <t>SPS21003</t>
  </si>
  <si>
    <t>BALOBI FISHING ENTERPRISES (PTY) LTD</t>
  </si>
  <si>
    <t>SPS21004</t>
  </si>
  <si>
    <t xml:space="preserve">LM Fisheries (Pty) Ltd                                         </t>
  </si>
  <si>
    <t>SPS21008</t>
  </si>
  <si>
    <t>TRAWL INVESTMENTS CC</t>
  </si>
  <si>
    <t>SPS21012</t>
  </si>
  <si>
    <t>SPS21015</t>
  </si>
  <si>
    <t>SPS21029</t>
  </si>
  <si>
    <t>SPS21033</t>
  </si>
  <si>
    <t>SPS21061</t>
  </si>
  <si>
    <t>SPS21065</t>
  </si>
  <si>
    <t>SPS21079</t>
  </si>
  <si>
    <t>SPS21094</t>
  </si>
  <si>
    <t>SPS21095</t>
  </si>
  <si>
    <t>SPS21105</t>
  </si>
  <si>
    <t>SPS21107</t>
  </si>
  <si>
    <t>Boventrek  Beleggings (Pty) Ltd</t>
  </si>
  <si>
    <t>SPS21113</t>
  </si>
  <si>
    <t>ABBA LANGEBAAN FISHING CC</t>
  </si>
  <si>
    <t>SPS21122</t>
  </si>
  <si>
    <t>SPS21127</t>
  </si>
  <si>
    <t>SPS21136</t>
  </si>
  <si>
    <t>SPS21145</t>
  </si>
  <si>
    <t>SPS21146</t>
  </si>
  <si>
    <t>SPS21148</t>
  </si>
  <si>
    <t>SPS21159</t>
  </si>
  <si>
    <t>TAMARIN FISHING(PTY)LTD</t>
  </si>
  <si>
    <t>SPS21160</t>
  </si>
  <si>
    <t>GAMKA FISHING(PTY)LTD</t>
  </si>
  <si>
    <t>SPS21161</t>
  </si>
  <si>
    <t xml:space="preserve"> Chetty’s Fisheries CC</t>
  </si>
  <si>
    <t>SPS21163</t>
  </si>
  <si>
    <t>SPS21165</t>
  </si>
  <si>
    <t>SPS21166</t>
  </si>
  <si>
    <t>SPS21169</t>
  </si>
  <si>
    <t>SPS21172</t>
  </si>
  <si>
    <t>SPS21173</t>
  </si>
  <si>
    <t>Red Hawk Fishing cc</t>
  </si>
  <si>
    <t>SPS21184</t>
  </si>
  <si>
    <t>SPS21186</t>
  </si>
  <si>
    <t>SPS21188</t>
  </si>
  <si>
    <t>ROMANSBAAI VISSERYE (PTY)LTD</t>
  </si>
  <si>
    <t>SPS21189</t>
  </si>
  <si>
    <t>SPS21197</t>
  </si>
  <si>
    <t>SPS21208</t>
  </si>
  <si>
    <t>SPS21214</t>
  </si>
  <si>
    <t>SPS21215</t>
  </si>
  <si>
    <t>SPS21218</t>
  </si>
  <si>
    <t>SPS21220</t>
  </si>
  <si>
    <t>DD Reid Fishery CC</t>
  </si>
  <si>
    <t>SPS21226</t>
  </si>
  <si>
    <t>SPS21233</t>
  </si>
  <si>
    <t>SPS21239</t>
  </si>
  <si>
    <t>BUSIBENYOSI</t>
  </si>
  <si>
    <t>SPS21246</t>
  </si>
  <si>
    <t>SPS21248</t>
  </si>
  <si>
    <t>SPS21252</t>
  </si>
  <si>
    <t>SPS21258</t>
  </si>
  <si>
    <t>SPS21259</t>
  </si>
  <si>
    <t>Villet De Wet 100BK</t>
  </si>
  <si>
    <t>SPS21262</t>
  </si>
  <si>
    <t>SPS21272</t>
  </si>
  <si>
    <t>SPS21281</t>
  </si>
  <si>
    <t>VERSATEX TRADING 249 PTY LTD</t>
  </si>
  <si>
    <t>SPS21293</t>
  </si>
  <si>
    <t>Ezabantu Fishing (Pty)Ltd</t>
  </si>
  <si>
    <t>SPS21294</t>
  </si>
  <si>
    <t>Sevlac Investments No.51 CC</t>
  </si>
  <si>
    <t>SPS21298</t>
  </si>
  <si>
    <t>SPS21306</t>
  </si>
  <si>
    <t>Changing Tides 113 Pty Ltd</t>
  </si>
  <si>
    <t>SPS21310</t>
  </si>
  <si>
    <t>SPS21312</t>
  </si>
  <si>
    <t>SPS21320</t>
  </si>
  <si>
    <t>SPS21016</t>
  </si>
  <si>
    <t>SPS21019</t>
  </si>
  <si>
    <t>SPS21021</t>
  </si>
  <si>
    <t>SPS21023</t>
  </si>
  <si>
    <t>SPS21024</t>
  </si>
  <si>
    <t>SPS21030</t>
  </si>
  <si>
    <t>SPS21031</t>
  </si>
  <si>
    <t>SPS21032</t>
  </si>
  <si>
    <t>SPS21045</t>
  </si>
  <si>
    <t>L and A Empire Holdings</t>
  </si>
  <si>
    <t>SPS21046</t>
  </si>
  <si>
    <t>SPS21056</t>
  </si>
  <si>
    <t>SPS21072</t>
  </si>
  <si>
    <t>SPS21074</t>
  </si>
  <si>
    <t>SPS21075</t>
  </si>
  <si>
    <t>SPS21085</t>
  </si>
  <si>
    <t>Ulwandle Lwethu Fishing (Pty) Ltd</t>
  </si>
  <si>
    <t>SPS21089</t>
  </si>
  <si>
    <t>SPS21091</t>
  </si>
  <si>
    <t>SPS21096</t>
  </si>
  <si>
    <t>SPS21097</t>
  </si>
  <si>
    <t>SPS21101</t>
  </si>
  <si>
    <t>CAMISSA FISHING (PTY)LTD</t>
  </si>
  <si>
    <t>SPS21103</t>
  </si>
  <si>
    <t>SPS21104</t>
  </si>
  <si>
    <t>SPS21106</t>
  </si>
  <si>
    <t>SPS21110</t>
  </si>
  <si>
    <t>SPS21117</t>
  </si>
  <si>
    <t>SPS21118</t>
  </si>
  <si>
    <t>SPS21119</t>
  </si>
  <si>
    <t>Linomtha Fishing (PTY)Ltd</t>
  </si>
  <si>
    <t>SPS21123</t>
  </si>
  <si>
    <t>SPS21125</t>
  </si>
  <si>
    <t>SPS21126</t>
  </si>
  <si>
    <t>SPS21128</t>
  </si>
  <si>
    <t>SPS21129</t>
  </si>
  <si>
    <t>SPS21132</t>
  </si>
  <si>
    <t>SPS21135</t>
  </si>
  <si>
    <t>SPS21149</t>
  </si>
  <si>
    <t>Mnatha Marine Technologies (Pty) Ltd</t>
  </si>
  <si>
    <t>SPS21150</t>
  </si>
  <si>
    <t>SPS21151</t>
  </si>
  <si>
    <t>SPS21156</t>
  </si>
  <si>
    <t xml:space="preserve">Sea Women Investments </t>
  </si>
  <si>
    <t>SPS21158</t>
  </si>
  <si>
    <t>SPS21164</t>
  </si>
  <si>
    <t>UMNATHA FISHING(PTY) LTD</t>
  </si>
  <si>
    <t>SPS21167</t>
  </si>
  <si>
    <t>SPS21170</t>
  </si>
  <si>
    <t>SPS21174</t>
  </si>
  <si>
    <t>SPS21175</t>
  </si>
  <si>
    <t>SPS21176</t>
  </si>
  <si>
    <t>BENGUELA FISH SHOP (PTY) LTD</t>
  </si>
  <si>
    <t>SPS21178</t>
  </si>
  <si>
    <t>SPS21179</t>
  </si>
  <si>
    <t>SPS21180</t>
  </si>
  <si>
    <t>SPS21181</t>
  </si>
  <si>
    <t>SPS21185</t>
  </si>
  <si>
    <t>SPS21201</t>
  </si>
  <si>
    <t>SPS21203</t>
  </si>
  <si>
    <t>SPS21207</t>
  </si>
  <si>
    <t>STRUISBAAI VISSERVEREENEGING LTD</t>
  </si>
  <si>
    <t>SPS21209</t>
  </si>
  <si>
    <t>SPS21213</t>
  </si>
  <si>
    <t>SPS21216</t>
  </si>
  <si>
    <t>SPS21217</t>
  </si>
  <si>
    <t>SPS21223</t>
  </si>
  <si>
    <t>SPS21225</t>
  </si>
  <si>
    <t>SPS21232</t>
  </si>
  <si>
    <t>SPS21235</t>
  </si>
  <si>
    <t>SPS21236</t>
  </si>
  <si>
    <t>SPS21241</t>
  </si>
  <si>
    <t>SPS21242</t>
  </si>
  <si>
    <t>SPS21243</t>
  </si>
  <si>
    <t>SPS21244</t>
  </si>
  <si>
    <t>SPS21247</t>
  </si>
  <si>
    <t>SPS21249</t>
  </si>
  <si>
    <t>J C M FISHING (PTY) LTD</t>
  </si>
  <si>
    <t>SPS21251</t>
  </si>
  <si>
    <t>SPS21253</t>
  </si>
  <si>
    <t>SPS21254</t>
  </si>
  <si>
    <t>Walleys Transport</t>
  </si>
  <si>
    <t>SPS21255</t>
  </si>
  <si>
    <t>Jua Fisheries</t>
  </si>
  <si>
    <t>SPS21256</t>
  </si>
  <si>
    <t>SPS21257</t>
  </si>
  <si>
    <t>SPS21261</t>
  </si>
  <si>
    <t>Bowline Fishing Velddrif (PTY) LTD</t>
  </si>
  <si>
    <t>SPS21263</t>
  </si>
  <si>
    <t>SPS21264</t>
  </si>
  <si>
    <t>SPS21267</t>
  </si>
  <si>
    <t>SPS21271</t>
  </si>
  <si>
    <t>Imbumba Fisheries PTY LTD</t>
  </si>
  <si>
    <t>SPS21275</t>
  </si>
  <si>
    <t>Lufra Traders (Pty)Ltd</t>
  </si>
  <si>
    <t>SPS21277</t>
  </si>
  <si>
    <t>SPS21278</t>
  </si>
  <si>
    <t>SPS21279</t>
  </si>
  <si>
    <t>SPOT-ON DEALS FORTY ONE CC</t>
  </si>
  <si>
    <t>SPS21283</t>
  </si>
  <si>
    <t>SPS21284</t>
  </si>
  <si>
    <t>Zanozuko Fishing) Pty Ltd</t>
  </si>
  <si>
    <t>SPS21287</t>
  </si>
  <si>
    <t>SPS21288</t>
  </si>
  <si>
    <t>SIKULUNGELE ISHISHINI</t>
  </si>
  <si>
    <t>SPS21290</t>
  </si>
  <si>
    <t>SPS21291</t>
  </si>
  <si>
    <t>SPS21292</t>
  </si>
  <si>
    <t>Marine Empowerment (PTY) Ltd</t>
  </si>
  <si>
    <t>SPS21295</t>
  </si>
  <si>
    <t>Moon Light Fishing Velddrif (PTY) LTD</t>
  </si>
  <si>
    <t>SPS21297</t>
  </si>
  <si>
    <t>Colombine Community Projects (PTY) LTD</t>
  </si>
  <si>
    <t>SPS21299</t>
  </si>
  <si>
    <t>SPS21302</t>
  </si>
  <si>
    <t>RUNTU EMPLOYEES</t>
  </si>
  <si>
    <t>SPS21307</t>
  </si>
  <si>
    <t>SPS21309</t>
  </si>
  <si>
    <t>SPS21311</t>
  </si>
  <si>
    <t>Bhotani Group cc</t>
  </si>
  <si>
    <t>SPS21313</t>
  </si>
  <si>
    <t>ZONE B SAKHILE FISHING GROUP (PTY) LTD</t>
  </si>
  <si>
    <t>SPS21314</t>
  </si>
  <si>
    <t>Beyond Fishing (PTY) Ltd</t>
  </si>
  <si>
    <t>SPS21316</t>
  </si>
  <si>
    <t>SPS21317</t>
  </si>
  <si>
    <t>UMPHONGOLO PETROLEUM</t>
  </si>
  <si>
    <t>SPS21318</t>
  </si>
  <si>
    <t>SPS21319</t>
  </si>
  <si>
    <t>MCR FISHING CC (PTY) LTD</t>
  </si>
  <si>
    <t>SPS21322</t>
  </si>
  <si>
    <t>AL-HAADI TRADING 300cc</t>
  </si>
  <si>
    <t>SPS21323</t>
  </si>
  <si>
    <t>Status</t>
  </si>
  <si>
    <t>YEAR</t>
  </si>
  <si>
    <t>CAPITAL_PAYMENTS</t>
  </si>
  <si>
    <t>Submitted</t>
  </si>
  <si>
    <t>SCORE</t>
  </si>
  <si>
    <t>Count of CAPITAL_PAYMENTS</t>
  </si>
  <si>
    <t>SCALED TO 100</t>
  </si>
  <si>
    <t>CAT</t>
  </si>
  <si>
    <t>APP #</t>
  </si>
  <si>
    <t>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</si>
</sst>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1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2" borderId="0"/>
    <xf numFmtId="0" fontId="2" fillId="3" borderId="0" applyNumberFormat="0" applyBorder="0" applyAlignment="0" applyProtection="0"/>
    <xf numFmtId="0" fontId="3" fillId="0" borderId="0"/>
    <xf numFmtId="0" fontId="6" fillId="4" borderId="0" applyNumberFormat="0" applyBorder="0" applyAlignment="0" applyProtection="0"/>
  </cellStyleXfs>
  <cellXfs count="11">
    <xf numFmtId="0" fontId="0" fillId="0" borderId="0" xfId="0"/>
    <xf numFmtId="0" fontId="1" fillId="2" borderId="0" xfId="1" applyProtection="1"/>
    <xf numFmtId="0" fontId="0" fillId="0" borderId="0" xfId="0" applyProtection="1"/>
    <xf numFmtId="0" fontId="0" fillId="0" borderId="0" xfId="0" applyNumberFormat="1" applyProtection="1"/>
    <xf numFmtId="0" fontId="2" fillId="3" borderId="0" xfId="2" applyProtection="1"/>
    <xf numFmtId="0" fontId="2" fillId="3" borderId="0" xfId="2" applyAlignment="1" applyProtection="1">
      <alignment horizontal="left"/>
    </xf>
    <xf numFmtId="0" fontId="4" fillId="6" borderId="1" xfId="3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left" wrapText="1"/>
    </xf>
    <xf numFmtId="0" fontId="4" fillId="0" borderId="2" xfId="3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</cellXfs>
  <cellStyles count="5">
    <cellStyle name="Good" xfId="2" builtinId="26"/>
    <cellStyle name="headerStyle" xfId="1" xr:uid="{00000000-0005-0000-0000-000001000000}"/>
    <cellStyle name="Neutral 2" xfId="4" xr:uid="{00000000-0005-0000-0000-000002000000}"/>
    <cellStyle name="Normal" xfId="0" builtinId="0"/>
    <cellStyle name="Normal_Sheet2 2" xfId="3" xr:uid="{00000000-0005-0000-0000-000004000000}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1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8.453125" style="2" hidden="1" customWidth="1"/>
    <col min="2" max="2" width="8.7265625" style="2"/>
    <col min="3" max="3" width="8.90625" style="2"/>
    <col min="4" max="4" width="5.453125" style="2" customWidth="1"/>
    <col min="5" max="7" width="8.90625" style="2"/>
    <col min="8" max="8" width="10.6328125" style="2" bestFit="1" customWidth="1"/>
    <col min="9" max="16384" width="8.7265625" style="2"/>
  </cols>
  <sheetData>
    <row r="1" spans="1:7" x14ac:dyDescent="0.35">
      <c r="A1" s="1" t="s">
        <v>0</v>
      </c>
      <c r="B1" s="1" t="s">
        <v>504</v>
      </c>
      <c r="C1" s="1" t="s">
        <v>496</v>
      </c>
      <c r="D1" s="1" t="s">
        <v>1</v>
      </c>
      <c r="E1" s="1" t="s">
        <v>497</v>
      </c>
      <c r="F1" s="1" t="s">
        <v>498</v>
      </c>
    </row>
    <row r="2" spans="1:7" x14ac:dyDescent="0.35">
      <c r="A2" s="2" t="s">
        <v>204</v>
      </c>
      <c r="B2" s="2" t="str">
        <f>REPLACE(A2,6,3,"XXX")</f>
        <v>SPS21XXX</v>
      </c>
      <c r="C2" s="2" t="s">
        <v>499</v>
      </c>
      <c r="D2" s="2" t="s">
        <v>2</v>
      </c>
      <c r="E2" s="2">
        <v>2016</v>
      </c>
      <c r="F2" s="3">
        <v>0</v>
      </c>
    </row>
    <row r="3" spans="1:7" x14ac:dyDescent="0.35">
      <c r="A3" s="2" t="s">
        <v>204</v>
      </c>
      <c r="B3" s="2" t="str">
        <f t="shared" ref="B3:B66" si="0">REPLACE(A3,6,3,"XXX")</f>
        <v>SPS21XXX</v>
      </c>
      <c r="C3" s="2" t="s">
        <v>499</v>
      </c>
      <c r="D3" s="2" t="s">
        <v>2</v>
      </c>
      <c r="E3" s="2">
        <v>2017</v>
      </c>
      <c r="F3" s="3">
        <v>0</v>
      </c>
    </row>
    <row r="4" spans="1:7" x14ac:dyDescent="0.35">
      <c r="A4" s="2" t="s">
        <v>204</v>
      </c>
      <c r="B4" s="2" t="str">
        <f t="shared" si="0"/>
        <v>SPS21XXX</v>
      </c>
      <c r="C4" s="2" t="s">
        <v>499</v>
      </c>
      <c r="D4" s="2" t="s">
        <v>2</v>
      </c>
      <c r="E4" s="2">
        <v>2018</v>
      </c>
      <c r="F4" s="3">
        <v>12500</v>
      </c>
    </row>
    <row r="5" spans="1:7" x14ac:dyDescent="0.35">
      <c r="A5" s="2" t="s">
        <v>204</v>
      </c>
      <c r="B5" s="2" t="str">
        <f t="shared" si="0"/>
        <v>SPS21XXX</v>
      </c>
      <c r="C5" s="2" t="s">
        <v>499</v>
      </c>
      <c r="D5" s="2" t="s">
        <v>2</v>
      </c>
      <c r="E5" s="2">
        <v>2019</v>
      </c>
      <c r="F5" s="3">
        <v>21000</v>
      </c>
    </row>
    <row r="6" spans="1:7" x14ac:dyDescent="0.35">
      <c r="A6" s="2" t="s">
        <v>204</v>
      </c>
      <c r="B6" s="2" t="str">
        <f t="shared" si="0"/>
        <v>SPS21XXX</v>
      </c>
      <c r="C6" s="2" t="s">
        <v>499</v>
      </c>
      <c r="D6" s="2" t="s">
        <v>2</v>
      </c>
      <c r="E6" s="2">
        <v>2020</v>
      </c>
      <c r="F6" s="3">
        <v>17200</v>
      </c>
    </row>
    <row r="7" spans="1:7" x14ac:dyDescent="0.35">
      <c r="A7" s="2" t="s">
        <v>286</v>
      </c>
      <c r="B7" s="2" t="str">
        <f t="shared" si="0"/>
        <v>SPS21XXX</v>
      </c>
      <c r="C7" s="2" t="s">
        <v>499</v>
      </c>
      <c r="D7" s="2" t="s">
        <v>3</v>
      </c>
      <c r="E7" s="2">
        <v>2016</v>
      </c>
      <c r="F7" s="3">
        <v>0</v>
      </c>
    </row>
    <row r="8" spans="1:7" x14ac:dyDescent="0.35">
      <c r="A8" s="2" t="s">
        <v>286</v>
      </c>
      <c r="B8" s="2" t="str">
        <f t="shared" si="0"/>
        <v>SPS21XXX</v>
      </c>
      <c r="C8" s="2" t="s">
        <v>499</v>
      </c>
      <c r="D8" s="2" t="s">
        <v>3</v>
      </c>
      <c r="E8" s="2">
        <v>2017</v>
      </c>
      <c r="F8" s="3">
        <v>0</v>
      </c>
    </row>
    <row r="9" spans="1:7" x14ac:dyDescent="0.35">
      <c r="A9" s="2" t="s">
        <v>286</v>
      </c>
      <c r="B9" s="2" t="str">
        <f t="shared" si="0"/>
        <v>SPS21XXX</v>
      </c>
      <c r="C9" s="2" t="s">
        <v>499</v>
      </c>
      <c r="D9" s="2" t="s">
        <v>3</v>
      </c>
      <c r="E9" s="2">
        <v>2018</v>
      </c>
      <c r="F9" s="3">
        <v>11900</v>
      </c>
    </row>
    <row r="10" spans="1:7" x14ac:dyDescent="0.35">
      <c r="A10" s="2" t="s">
        <v>286</v>
      </c>
      <c r="B10" s="2" t="str">
        <f t="shared" si="0"/>
        <v>SPS21XXX</v>
      </c>
      <c r="C10" s="2" t="s">
        <v>499</v>
      </c>
      <c r="D10" s="2" t="s">
        <v>3</v>
      </c>
      <c r="E10" s="2">
        <v>2019</v>
      </c>
      <c r="F10" s="3">
        <v>0</v>
      </c>
    </row>
    <row r="11" spans="1:7" x14ac:dyDescent="0.35">
      <c r="A11" s="2" t="s">
        <v>286</v>
      </c>
      <c r="B11" s="2" t="str">
        <f t="shared" si="0"/>
        <v>SPS21XXX</v>
      </c>
      <c r="C11" s="2" t="s">
        <v>499</v>
      </c>
      <c r="D11" s="2" t="s">
        <v>3</v>
      </c>
      <c r="E11" s="2">
        <v>2020</v>
      </c>
      <c r="F11" s="3">
        <v>0</v>
      </c>
    </row>
    <row r="12" spans="1:7" x14ac:dyDescent="0.35">
      <c r="A12" s="2" t="s">
        <v>288</v>
      </c>
      <c r="B12" s="2" t="str">
        <f t="shared" si="0"/>
        <v>SPS21XXX</v>
      </c>
      <c r="C12" s="2" t="s">
        <v>499</v>
      </c>
      <c r="D12" s="2" t="s">
        <v>3</v>
      </c>
      <c r="E12" s="2">
        <v>2016</v>
      </c>
      <c r="F12" s="3">
        <v>0</v>
      </c>
    </row>
    <row r="13" spans="1:7" x14ac:dyDescent="0.35">
      <c r="A13" s="2" t="s">
        <v>288</v>
      </c>
      <c r="B13" s="2" t="str">
        <f t="shared" si="0"/>
        <v>SPS21XXX</v>
      </c>
      <c r="C13" s="2" t="s">
        <v>499</v>
      </c>
      <c r="D13" s="2" t="s">
        <v>3</v>
      </c>
      <c r="E13" s="2">
        <v>2017</v>
      </c>
      <c r="F13" s="3">
        <v>224982</v>
      </c>
    </row>
    <row r="14" spans="1:7" x14ac:dyDescent="0.35">
      <c r="A14" s="2" t="s">
        <v>288</v>
      </c>
      <c r="B14" s="2" t="str">
        <f t="shared" si="0"/>
        <v>SPS21XXX</v>
      </c>
      <c r="C14" s="2" t="s">
        <v>499</v>
      </c>
      <c r="D14" s="2" t="s">
        <v>3</v>
      </c>
      <c r="E14" s="2">
        <v>2018</v>
      </c>
      <c r="F14" s="3">
        <v>209153</v>
      </c>
    </row>
    <row r="15" spans="1:7" x14ac:dyDescent="0.35">
      <c r="A15" s="2" t="s">
        <v>288</v>
      </c>
      <c r="B15" s="2" t="str">
        <f t="shared" si="0"/>
        <v>SPS21XXX</v>
      </c>
      <c r="C15" s="2" t="s">
        <v>499</v>
      </c>
      <c r="D15" s="2" t="s">
        <v>3</v>
      </c>
      <c r="E15" s="2">
        <v>2019</v>
      </c>
      <c r="F15" s="3">
        <v>518985</v>
      </c>
    </row>
    <row r="16" spans="1:7" x14ac:dyDescent="0.35">
      <c r="A16" s="2" t="s">
        <v>288</v>
      </c>
      <c r="B16" s="2" t="str">
        <f t="shared" si="0"/>
        <v>SPS21XXX</v>
      </c>
      <c r="C16" s="2" t="s">
        <v>499</v>
      </c>
      <c r="D16" s="2" t="s">
        <v>3</v>
      </c>
      <c r="E16" s="2">
        <v>2020</v>
      </c>
      <c r="F16" s="3">
        <v>142140</v>
      </c>
    </row>
    <row r="17" spans="1:6" x14ac:dyDescent="0.35">
      <c r="A17" s="2" t="s">
        <v>290</v>
      </c>
      <c r="B17" s="2" t="str">
        <f t="shared" si="0"/>
        <v>SPS21XXX</v>
      </c>
      <c r="C17" s="2" t="s">
        <v>499</v>
      </c>
      <c r="D17" s="2" t="s">
        <v>3</v>
      </c>
      <c r="E17" s="2">
        <v>2016</v>
      </c>
      <c r="F17" s="3">
        <v>0</v>
      </c>
    </row>
    <row r="18" spans="1:6" x14ac:dyDescent="0.35">
      <c r="A18" s="2" t="s">
        <v>290</v>
      </c>
      <c r="B18" s="2" t="str">
        <f t="shared" si="0"/>
        <v>SPS21XXX</v>
      </c>
      <c r="C18" s="2" t="s">
        <v>499</v>
      </c>
      <c r="D18" s="2" t="s">
        <v>3</v>
      </c>
      <c r="E18" s="2">
        <v>2017</v>
      </c>
      <c r="F18" s="3">
        <v>58956</v>
      </c>
    </row>
    <row r="19" spans="1:6" x14ac:dyDescent="0.35">
      <c r="A19" s="2" t="s">
        <v>290</v>
      </c>
      <c r="B19" s="2" t="str">
        <f t="shared" si="0"/>
        <v>SPS21XXX</v>
      </c>
      <c r="C19" s="2" t="s">
        <v>499</v>
      </c>
      <c r="D19" s="2" t="s">
        <v>3</v>
      </c>
      <c r="E19" s="2">
        <v>2018</v>
      </c>
      <c r="F19" s="3">
        <v>24548</v>
      </c>
    </row>
    <row r="20" spans="1:6" x14ac:dyDescent="0.35">
      <c r="A20" s="2" t="s">
        <v>290</v>
      </c>
      <c r="B20" s="2" t="str">
        <f t="shared" si="0"/>
        <v>SPS21XXX</v>
      </c>
      <c r="C20" s="2" t="s">
        <v>499</v>
      </c>
      <c r="D20" s="2" t="s">
        <v>3</v>
      </c>
      <c r="E20" s="2">
        <v>2019</v>
      </c>
      <c r="F20" s="3">
        <v>795593</v>
      </c>
    </row>
    <row r="21" spans="1:6" x14ac:dyDescent="0.35">
      <c r="A21" s="2" t="s">
        <v>290</v>
      </c>
      <c r="B21" s="2" t="str">
        <f t="shared" si="0"/>
        <v>SPS21XXX</v>
      </c>
      <c r="C21" s="2" t="s">
        <v>499</v>
      </c>
      <c r="D21" s="2" t="s">
        <v>3</v>
      </c>
      <c r="E21" s="2">
        <v>2020</v>
      </c>
      <c r="F21" s="3">
        <v>31983</v>
      </c>
    </row>
    <row r="22" spans="1:6" x14ac:dyDescent="0.35">
      <c r="A22" s="2" t="s">
        <v>292</v>
      </c>
      <c r="B22" s="2" t="str">
        <f t="shared" si="0"/>
        <v>SPS21XXX</v>
      </c>
      <c r="C22" s="2" t="s">
        <v>499</v>
      </c>
      <c r="D22" s="2" t="s">
        <v>3</v>
      </c>
      <c r="E22" s="2">
        <v>2016</v>
      </c>
    </row>
    <row r="23" spans="1:6" x14ac:dyDescent="0.35">
      <c r="A23" s="2" t="s">
        <v>292</v>
      </c>
      <c r="B23" s="2" t="str">
        <f t="shared" si="0"/>
        <v>SPS21XXX</v>
      </c>
      <c r="C23" s="2" t="s">
        <v>499</v>
      </c>
      <c r="D23" s="2" t="s">
        <v>3</v>
      </c>
      <c r="E23" s="2">
        <v>2017</v>
      </c>
    </row>
    <row r="24" spans="1:6" x14ac:dyDescent="0.35">
      <c r="A24" s="2" t="s">
        <v>292</v>
      </c>
      <c r="B24" s="2" t="str">
        <f t="shared" si="0"/>
        <v>SPS21XXX</v>
      </c>
      <c r="C24" s="2" t="s">
        <v>499</v>
      </c>
      <c r="D24" s="2" t="s">
        <v>3</v>
      </c>
      <c r="E24" s="2">
        <v>2018</v>
      </c>
    </row>
    <row r="25" spans="1:6" x14ac:dyDescent="0.35">
      <c r="A25" s="2" t="s">
        <v>292</v>
      </c>
      <c r="B25" s="2" t="str">
        <f t="shared" si="0"/>
        <v>SPS21XXX</v>
      </c>
      <c r="C25" s="2" t="s">
        <v>499</v>
      </c>
      <c r="D25" s="2" t="s">
        <v>3</v>
      </c>
      <c r="E25" s="2">
        <v>2019</v>
      </c>
    </row>
    <row r="26" spans="1:6" x14ac:dyDescent="0.35">
      <c r="A26" s="2" t="s">
        <v>292</v>
      </c>
      <c r="B26" s="2" t="str">
        <f t="shared" si="0"/>
        <v>SPS21XXX</v>
      </c>
      <c r="C26" s="2" t="s">
        <v>499</v>
      </c>
      <c r="D26" s="2" t="s">
        <v>3</v>
      </c>
      <c r="E26" s="2">
        <v>2020</v>
      </c>
    </row>
    <row r="27" spans="1:6" x14ac:dyDescent="0.35">
      <c r="A27" s="2" t="s">
        <v>294</v>
      </c>
      <c r="B27" s="2" t="str">
        <f t="shared" si="0"/>
        <v>SPS21XXX</v>
      </c>
      <c r="C27" s="2" t="s">
        <v>499</v>
      </c>
      <c r="D27" s="2" t="s">
        <v>3</v>
      </c>
      <c r="E27" s="2">
        <v>2016</v>
      </c>
      <c r="F27" s="3">
        <v>0</v>
      </c>
    </row>
    <row r="28" spans="1:6" x14ac:dyDescent="0.35">
      <c r="A28" s="2" t="s">
        <v>294</v>
      </c>
      <c r="B28" s="2" t="str">
        <f t="shared" si="0"/>
        <v>SPS21XXX</v>
      </c>
      <c r="C28" s="2" t="s">
        <v>499</v>
      </c>
      <c r="D28" s="2" t="s">
        <v>3</v>
      </c>
      <c r="E28" s="2">
        <v>2017</v>
      </c>
      <c r="F28" s="3">
        <v>0</v>
      </c>
    </row>
    <row r="29" spans="1:6" x14ac:dyDescent="0.35">
      <c r="A29" s="2" t="s">
        <v>294</v>
      </c>
      <c r="B29" s="2" t="str">
        <f t="shared" si="0"/>
        <v>SPS21XXX</v>
      </c>
      <c r="C29" s="2" t="s">
        <v>499</v>
      </c>
      <c r="D29" s="2" t="s">
        <v>3</v>
      </c>
      <c r="E29" s="2">
        <v>2018</v>
      </c>
      <c r="F29" s="3">
        <v>0</v>
      </c>
    </row>
    <row r="30" spans="1:6" x14ac:dyDescent="0.35">
      <c r="A30" s="2" t="s">
        <v>294</v>
      </c>
      <c r="B30" s="2" t="str">
        <f t="shared" si="0"/>
        <v>SPS21XXX</v>
      </c>
      <c r="C30" s="2" t="s">
        <v>499</v>
      </c>
      <c r="D30" s="2" t="s">
        <v>3</v>
      </c>
      <c r="E30" s="2">
        <v>2019</v>
      </c>
      <c r="F30" s="3">
        <v>0</v>
      </c>
    </row>
    <row r="31" spans="1:6" x14ac:dyDescent="0.35">
      <c r="A31" s="2" t="s">
        <v>294</v>
      </c>
      <c r="B31" s="2" t="str">
        <f t="shared" si="0"/>
        <v>SPS21XXX</v>
      </c>
      <c r="C31" s="2" t="s">
        <v>499</v>
      </c>
      <c r="D31" s="2" t="s">
        <v>3</v>
      </c>
      <c r="E31" s="2">
        <v>2020</v>
      </c>
      <c r="F31" s="3">
        <v>2833</v>
      </c>
    </row>
    <row r="32" spans="1:6" x14ac:dyDescent="0.35">
      <c r="A32" s="2" t="s">
        <v>295</v>
      </c>
      <c r="B32" s="2" t="str">
        <f t="shared" si="0"/>
        <v>SPS21XXX</v>
      </c>
      <c r="C32" s="2" t="s">
        <v>499</v>
      </c>
      <c r="D32" s="2" t="s">
        <v>3</v>
      </c>
      <c r="E32" s="2">
        <v>2016</v>
      </c>
      <c r="F32" s="3">
        <v>0</v>
      </c>
    </row>
    <row r="33" spans="1:6" x14ac:dyDescent="0.35">
      <c r="A33" s="2" t="s">
        <v>295</v>
      </c>
      <c r="B33" s="2" t="str">
        <f t="shared" si="0"/>
        <v>SPS21XXX</v>
      </c>
      <c r="C33" s="2" t="s">
        <v>499</v>
      </c>
      <c r="D33" s="2" t="s">
        <v>3</v>
      </c>
      <c r="E33" s="2">
        <v>2017</v>
      </c>
      <c r="F33" s="3">
        <v>0</v>
      </c>
    </row>
    <row r="34" spans="1:6" x14ac:dyDescent="0.35">
      <c r="A34" s="2" t="s">
        <v>295</v>
      </c>
      <c r="B34" s="2" t="str">
        <f t="shared" si="0"/>
        <v>SPS21XXX</v>
      </c>
      <c r="C34" s="2" t="s">
        <v>499</v>
      </c>
      <c r="D34" s="2" t="s">
        <v>3</v>
      </c>
      <c r="E34" s="2">
        <v>2018</v>
      </c>
      <c r="F34" s="3">
        <v>0</v>
      </c>
    </row>
    <row r="35" spans="1:6" x14ac:dyDescent="0.35">
      <c r="A35" s="2" t="s">
        <v>295</v>
      </c>
      <c r="B35" s="2" t="str">
        <f t="shared" si="0"/>
        <v>SPS21XXX</v>
      </c>
      <c r="C35" s="2" t="s">
        <v>499</v>
      </c>
      <c r="D35" s="2" t="s">
        <v>3</v>
      </c>
      <c r="E35" s="2">
        <v>2019</v>
      </c>
      <c r="F35" s="3">
        <v>0</v>
      </c>
    </row>
    <row r="36" spans="1:6" x14ac:dyDescent="0.35">
      <c r="A36" s="2" t="s">
        <v>295</v>
      </c>
      <c r="B36" s="2" t="str">
        <f t="shared" si="0"/>
        <v>SPS21XXX</v>
      </c>
      <c r="C36" s="2" t="s">
        <v>499</v>
      </c>
      <c r="D36" s="2" t="s">
        <v>3</v>
      </c>
      <c r="E36" s="2">
        <v>2020</v>
      </c>
      <c r="F36" s="3">
        <v>0</v>
      </c>
    </row>
    <row r="37" spans="1:6" x14ac:dyDescent="0.35">
      <c r="A37" s="2" t="s">
        <v>363</v>
      </c>
      <c r="B37" s="2" t="str">
        <f t="shared" si="0"/>
        <v>SPS21XXX</v>
      </c>
      <c r="C37" s="2" t="s">
        <v>499</v>
      </c>
      <c r="D37" s="2" t="s">
        <v>4</v>
      </c>
      <c r="E37" s="2">
        <v>2016</v>
      </c>
      <c r="F37" s="3">
        <v>0</v>
      </c>
    </row>
    <row r="38" spans="1:6" x14ac:dyDescent="0.35">
      <c r="A38" s="2" t="s">
        <v>363</v>
      </c>
      <c r="B38" s="2" t="str">
        <f t="shared" si="0"/>
        <v>SPS21XXX</v>
      </c>
      <c r="C38" s="2" t="s">
        <v>499</v>
      </c>
      <c r="D38" s="2" t="s">
        <v>4</v>
      </c>
      <c r="E38" s="2">
        <v>2017</v>
      </c>
      <c r="F38" s="3">
        <v>0</v>
      </c>
    </row>
    <row r="39" spans="1:6" x14ac:dyDescent="0.35">
      <c r="A39" s="2" t="s">
        <v>363</v>
      </c>
      <c r="B39" s="2" t="str">
        <f t="shared" si="0"/>
        <v>SPS21XXX</v>
      </c>
      <c r="C39" s="2" t="s">
        <v>499</v>
      </c>
      <c r="D39" s="2" t="s">
        <v>4</v>
      </c>
      <c r="E39" s="2">
        <v>2018</v>
      </c>
      <c r="F39" s="3">
        <v>0</v>
      </c>
    </row>
    <row r="40" spans="1:6" x14ac:dyDescent="0.35">
      <c r="A40" s="2" t="s">
        <v>363</v>
      </c>
      <c r="B40" s="2" t="str">
        <f t="shared" si="0"/>
        <v>SPS21XXX</v>
      </c>
      <c r="C40" s="2" t="s">
        <v>499</v>
      </c>
      <c r="D40" s="2" t="s">
        <v>4</v>
      </c>
      <c r="E40" s="2">
        <v>2019</v>
      </c>
      <c r="F40" s="3">
        <v>0</v>
      </c>
    </row>
    <row r="41" spans="1:6" x14ac:dyDescent="0.35">
      <c r="A41" s="2" t="s">
        <v>363</v>
      </c>
      <c r="B41" s="2" t="str">
        <f t="shared" si="0"/>
        <v>SPS21XXX</v>
      </c>
      <c r="C41" s="2" t="s">
        <v>499</v>
      </c>
      <c r="D41" s="2" t="s">
        <v>4</v>
      </c>
      <c r="E41" s="2">
        <v>2020</v>
      </c>
      <c r="F41" s="3">
        <v>0</v>
      </c>
    </row>
    <row r="42" spans="1:6" x14ac:dyDescent="0.35">
      <c r="A42" s="2" t="s">
        <v>364</v>
      </c>
      <c r="B42" s="2" t="str">
        <f t="shared" si="0"/>
        <v>SPS21XXX</v>
      </c>
      <c r="C42" s="2" t="s">
        <v>499</v>
      </c>
      <c r="D42" s="2" t="s">
        <v>4</v>
      </c>
      <c r="E42" s="2">
        <v>2016</v>
      </c>
      <c r="F42" s="3">
        <v>0</v>
      </c>
    </row>
    <row r="43" spans="1:6" x14ac:dyDescent="0.35">
      <c r="A43" s="2" t="s">
        <v>364</v>
      </c>
      <c r="B43" s="2" t="str">
        <f t="shared" si="0"/>
        <v>SPS21XXX</v>
      </c>
      <c r="C43" s="2" t="s">
        <v>499</v>
      </c>
      <c r="D43" s="2" t="s">
        <v>4</v>
      </c>
      <c r="E43" s="2">
        <v>2017</v>
      </c>
      <c r="F43" s="3">
        <v>0</v>
      </c>
    </row>
    <row r="44" spans="1:6" x14ac:dyDescent="0.35">
      <c r="A44" s="2" t="s">
        <v>364</v>
      </c>
      <c r="B44" s="2" t="str">
        <f t="shared" si="0"/>
        <v>SPS21XXX</v>
      </c>
      <c r="C44" s="2" t="s">
        <v>499</v>
      </c>
      <c r="D44" s="2" t="s">
        <v>4</v>
      </c>
      <c r="E44" s="2">
        <v>2018</v>
      </c>
      <c r="F44" s="3">
        <v>0</v>
      </c>
    </row>
    <row r="45" spans="1:6" x14ac:dyDescent="0.35">
      <c r="A45" s="2" t="s">
        <v>364</v>
      </c>
      <c r="B45" s="2" t="str">
        <f t="shared" si="0"/>
        <v>SPS21XXX</v>
      </c>
      <c r="C45" s="2" t="s">
        <v>499</v>
      </c>
      <c r="D45" s="2" t="s">
        <v>4</v>
      </c>
      <c r="E45" s="2">
        <v>2019</v>
      </c>
      <c r="F45" s="3">
        <v>0</v>
      </c>
    </row>
    <row r="46" spans="1:6" x14ac:dyDescent="0.35">
      <c r="A46" s="2" t="s">
        <v>364</v>
      </c>
      <c r="B46" s="2" t="str">
        <f t="shared" si="0"/>
        <v>SPS21XXX</v>
      </c>
      <c r="C46" s="2" t="s">
        <v>499</v>
      </c>
      <c r="D46" s="2" t="s">
        <v>4</v>
      </c>
      <c r="E46" s="2">
        <v>2020</v>
      </c>
      <c r="F46" s="3">
        <v>0</v>
      </c>
    </row>
    <row r="47" spans="1:6" x14ac:dyDescent="0.35">
      <c r="A47" s="2" t="s">
        <v>205</v>
      </c>
      <c r="B47" s="2" t="str">
        <f t="shared" si="0"/>
        <v>SPS21XXX</v>
      </c>
      <c r="C47" s="2" t="s">
        <v>499</v>
      </c>
      <c r="D47" s="2" t="s">
        <v>2</v>
      </c>
      <c r="E47" s="2">
        <v>2016</v>
      </c>
    </row>
    <row r="48" spans="1:6" x14ac:dyDescent="0.35">
      <c r="A48" s="2" t="s">
        <v>205</v>
      </c>
      <c r="B48" s="2" t="str">
        <f t="shared" si="0"/>
        <v>SPS21XXX</v>
      </c>
      <c r="C48" s="2" t="s">
        <v>499</v>
      </c>
      <c r="D48" s="2" t="s">
        <v>2</v>
      </c>
      <c r="E48" s="2">
        <v>2017</v>
      </c>
    </row>
    <row r="49" spans="1:6" x14ac:dyDescent="0.35">
      <c r="A49" s="2" t="s">
        <v>205</v>
      </c>
      <c r="B49" s="2" t="str">
        <f t="shared" si="0"/>
        <v>SPS21XXX</v>
      </c>
      <c r="C49" s="2" t="s">
        <v>499</v>
      </c>
      <c r="D49" s="2" t="s">
        <v>2</v>
      </c>
      <c r="E49" s="2">
        <v>2018</v>
      </c>
    </row>
    <row r="50" spans="1:6" x14ac:dyDescent="0.35">
      <c r="A50" s="2" t="s">
        <v>205</v>
      </c>
      <c r="B50" s="2" t="str">
        <f t="shared" si="0"/>
        <v>SPS21XXX</v>
      </c>
      <c r="C50" s="2" t="s">
        <v>499</v>
      </c>
      <c r="D50" s="2" t="s">
        <v>2</v>
      </c>
      <c r="E50" s="2">
        <v>2019</v>
      </c>
    </row>
    <row r="51" spans="1:6" x14ac:dyDescent="0.35">
      <c r="A51" s="2" t="s">
        <v>205</v>
      </c>
      <c r="B51" s="2" t="str">
        <f t="shared" si="0"/>
        <v>SPS21XXX</v>
      </c>
      <c r="C51" s="2" t="s">
        <v>499</v>
      </c>
      <c r="D51" s="2" t="s">
        <v>2</v>
      </c>
      <c r="E51" s="2">
        <v>2020</v>
      </c>
    </row>
    <row r="52" spans="1:6" x14ac:dyDescent="0.35">
      <c r="A52" s="2" t="s">
        <v>365</v>
      </c>
      <c r="B52" s="2" t="str">
        <f t="shared" si="0"/>
        <v>SPS21XXX</v>
      </c>
      <c r="C52" s="2" t="s">
        <v>499</v>
      </c>
      <c r="D52" s="2" t="s">
        <v>4</v>
      </c>
      <c r="E52" s="2">
        <v>2016</v>
      </c>
    </row>
    <row r="53" spans="1:6" x14ac:dyDescent="0.35">
      <c r="A53" s="2" t="s">
        <v>365</v>
      </c>
      <c r="B53" s="2" t="str">
        <f t="shared" si="0"/>
        <v>SPS21XXX</v>
      </c>
      <c r="C53" s="2" t="s">
        <v>499</v>
      </c>
      <c r="D53" s="2" t="s">
        <v>4</v>
      </c>
      <c r="E53" s="2">
        <v>2017</v>
      </c>
    </row>
    <row r="54" spans="1:6" x14ac:dyDescent="0.35">
      <c r="A54" s="2" t="s">
        <v>365</v>
      </c>
      <c r="B54" s="2" t="str">
        <f t="shared" si="0"/>
        <v>SPS21XXX</v>
      </c>
      <c r="C54" s="2" t="s">
        <v>499</v>
      </c>
      <c r="D54" s="2" t="s">
        <v>4</v>
      </c>
      <c r="E54" s="2">
        <v>2018</v>
      </c>
    </row>
    <row r="55" spans="1:6" x14ac:dyDescent="0.35">
      <c r="A55" s="2" t="s">
        <v>365</v>
      </c>
      <c r="B55" s="2" t="str">
        <f t="shared" si="0"/>
        <v>SPS21XXX</v>
      </c>
      <c r="C55" s="2" t="s">
        <v>499</v>
      </c>
      <c r="D55" s="2" t="s">
        <v>4</v>
      </c>
      <c r="E55" s="2">
        <v>2019</v>
      </c>
    </row>
    <row r="56" spans="1:6" x14ac:dyDescent="0.35">
      <c r="A56" s="2" t="s">
        <v>365</v>
      </c>
      <c r="B56" s="2" t="str">
        <f t="shared" si="0"/>
        <v>SPS21XXX</v>
      </c>
      <c r="C56" s="2" t="s">
        <v>499</v>
      </c>
      <c r="D56" s="2" t="s">
        <v>4</v>
      </c>
      <c r="E56" s="2">
        <v>2020</v>
      </c>
    </row>
    <row r="57" spans="1:6" x14ac:dyDescent="0.35">
      <c r="A57" s="2" t="s">
        <v>206</v>
      </c>
      <c r="B57" s="2" t="str">
        <f t="shared" si="0"/>
        <v>SPS21XXX</v>
      </c>
      <c r="C57" s="2" t="s">
        <v>499</v>
      </c>
      <c r="D57" s="2" t="s">
        <v>2</v>
      </c>
      <c r="E57" s="2">
        <v>2016</v>
      </c>
    </row>
    <row r="58" spans="1:6" x14ac:dyDescent="0.35">
      <c r="A58" s="2" t="s">
        <v>206</v>
      </c>
      <c r="B58" s="2" t="str">
        <f t="shared" si="0"/>
        <v>SPS21XXX</v>
      </c>
      <c r="C58" s="2" t="s">
        <v>499</v>
      </c>
      <c r="D58" s="2" t="s">
        <v>2</v>
      </c>
      <c r="E58" s="2">
        <v>2017</v>
      </c>
    </row>
    <row r="59" spans="1:6" x14ac:dyDescent="0.35">
      <c r="A59" s="2" t="s">
        <v>206</v>
      </c>
      <c r="B59" s="2" t="str">
        <f t="shared" si="0"/>
        <v>SPS21XXX</v>
      </c>
      <c r="C59" s="2" t="s">
        <v>499</v>
      </c>
      <c r="D59" s="2" t="s">
        <v>2</v>
      </c>
      <c r="E59" s="2">
        <v>2018</v>
      </c>
    </row>
    <row r="60" spans="1:6" x14ac:dyDescent="0.35">
      <c r="A60" s="2" t="s">
        <v>206</v>
      </c>
      <c r="B60" s="2" t="str">
        <f t="shared" si="0"/>
        <v>SPS21XXX</v>
      </c>
      <c r="C60" s="2" t="s">
        <v>499</v>
      </c>
      <c r="D60" s="2" t="s">
        <v>2</v>
      </c>
      <c r="E60" s="2">
        <v>2019</v>
      </c>
    </row>
    <row r="61" spans="1:6" x14ac:dyDescent="0.35">
      <c r="A61" s="2" t="s">
        <v>206</v>
      </c>
      <c r="B61" s="2" t="str">
        <f t="shared" si="0"/>
        <v>SPS21XXX</v>
      </c>
      <c r="C61" s="2" t="s">
        <v>499</v>
      </c>
      <c r="D61" s="2" t="s">
        <v>2</v>
      </c>
      <c r="E61" s="2">
        <v>2020</v>
      </c>
    </row>
    <row r="62" spans="1:6" x14ac:dyDescent="0.35">
      <c r="A62" s="2" t="s">
        <v>366</v>
      </c>
      <c r="B62" s="2" t="str">
        <f t="shared" si="0"/>
        <v>SPS21XXX</v>
      </c>
      <c r="C62" s="2" t="s">
        <v>499</v>
      </c>
      <c r="D62" s="2" t="s">
        <v>4</v>
      </c>
      <c r="E62" s="2">
        <v>2016</v>
      </c>
      <c r="F62" s="3">
        <v>0</v>
      </c>
    </row>
    <row r="63" spans="1:6" x14ac:dyDescent="0.35">
      <c r="A63" s="2" t="s">
        <v>366</v>
      </c>
      <c r="B63" s="2" t="str">
        <f t="shared" si="0"/>
        <v>SPS21XXX</v>
      </c>
      <c r="C63" s="2" t="s">
        <v>499</v>
      </c>
      <c r="D63" s="2" t="s">
        <v>4</v>
      </c>
      <c r="E63" s="2">
        <v>2017</v>
      </c>
      <c r="F63" s="3">
        <v>0</v>
      </c>
    </row>
    <row r="64" spans="1:6" x14ac:dyDescent="0.35">
      <c r="A64" s="2" t="s">
        <v>366</v>
      </c>
      <c r="B64" s="2" t="str">
        <f t="shared" si="0"/>
        <v>SPS21XXX</v>
      </c>
      <c r="C64" s="2" t="s">
        <v>499</v>
      </c>
      <c r="D64" s="2" t="s">
        <v>4</v>
      </c>
      <c r="E64" s="2">
        <v>2018</v>
      </c>
      <c r="F64" s="3">
        <v>0</v>
      </c>
    </row>
    <row r="65" spans="1:6" x14ac:dyDescent="0.35">
      <c r="A65" s="2" t="s">
        <v>366</v>
      </c>
      <c r="B65" s="2" t="str">
        <f t="shared" si="0"/>
        <v>SPS21XXX</v>
      </c>
      <c r="C65" s="2" t="s">
        <v>499</v>
      </c>
      <c r="D65" s="2" t="s">
        <v>4</v>
      </c>
      <c r="E65" s="2">
        <v>2019</v>
      </c>
      <c r="F65" s="3">
        <v>0</v>
      </c>
    </row>
    <row r="66" spans="1:6" x14ac:dyDescent="0.35">
      <c r="A66" s="2" t="s">
        <v>366</v>
      </c>
      <c r="B66" s="2" t="str">
        <f t="shared" si="0"/>
        <v>SPS21XXX</v>
      </c>
      <c r="C66" s="2" t="s">
        <v>499</v>
      </c>
      <c r="D66" s="2" t="s">
        <v>4</v>
      </c>
      <c r="E66" s="2">
        <v>2020</v>
      </c>
      <c r="F66" s="3">
        <v>0</v>
      </c>
    </row>
    <row r="67" spans="1:6" x14ac:dyDescent="0.35">
      <c r="A67" s="2" t="s">
        <v>367</v>
      </c>
      <c r="B67" s="2" t="str">
        <f t="shared" ref="B67:B130" si="1">REPLACE(A67,6,3,"XXX")</f>
        <v>SPS21XXX</v>
      </c>
      <c r="C67" s="2" t="s">
        <v>499</v>
      </c>
      <c r="D67" s="2" t="s">
        <v>4</v>
      </c>
      <c r="E67" s="2">
        <v>2016</v>
      </c>
      <c r="F67" s="3">
        <v>0</v>
      </c>
    </row>
    <row r="68" spans="1:6" x14ac:dyDescent="0.35">
      <c r="A68" s="2" t="s">
        <v>367</v>
      </c>
      <c r="B68" s="2" t="str">
        <f t="shared" si="1"/>
        <v>SPS21XXX</v>
      </c>
      <c r="C68" s="2" t="s">
        <v>499</v>
      </c>
      <c r="D68" s="2" t="s">
        <v>4</v>
      </c>
      <c r="E68" s="2">
        <v>2017</v>
      </c>
      <c r="F68" s="3">
        <v>0</v>
      </c>
    </row>
    <row r="69" spans="1:6" x14ac:dyDescent="0.35">
      <c r="A69" s="2" t="s">
        <v>367</v>
      </c>
      <c r="B69" s="2" t="str">
        <f t="shared" si="1"/>
        <v>SPS21XXX</v>
      </c>
      <c r="C69" s="2" t="s">
        <v>499</v>
      </c>
      <c r="D69" s="2" t="s">
        <v>4</v>
      </c>
      <c r="E69" s="2">
        <v>2018</v>
      </c>
      <c r="F69" s="3">
        <v>0</v>
      </c>
    </row>
    <row r="70" spans="1:6" x14ac:dyDescent="0.35">
      <c r="A70" s="2" t="s">
        <v>367</v>
      </c>
      <c r="B70" s="2" t="str">
        <f t="shared" si="1"/>
        <v>SPS21XXX</v>
      </c>
      <c r="C70" s="2" t="s">
        <v>499</v>
      </c>
      <c r="D70" s="2" t="s">
        <v>4</v>
      </c>
      <c r="E70" s="2">
        <v>2019</v>
      </c>
      <c r="F70" s="3">
        <v>0</v>
      </c>
    </row>
    <row r="71" spans="1:6" x14ac:dyDescent="0.35">
      <c r="A71" s="2" t="s">
        <v>367</v>
      </c>
      <c r="B71" s="2" t="str">
        <f t="shared" si="1"/>
        <v>SPS21XXX</v>
      </c>
      <c r="C71" s="2" t="s">
        <v>499</v>
      </c>
      <c r="D71" s="2" t="s">
        <v>4</v>
      </c>
      <c r="E71" s="2">
        <v>2020</v>
      </c>
      <c r="F71" s="3">
        <v>0</v>
      </c>
    </row>
    <row r="72" spans="1:6" x14ac:dyDescent="0.35">
      <c r="A72" s="2" t="s">
        <v>207</v>
      </c>
      <c r="B72" s="2" t="str">
        <f t="shared" si="1"/>
        <v>SPS21XXX</v>
      </c>
      <c r="C72" s="2" t="s">
        <v>499</v>
      </c>
      <c r="D72" s="2" t="s">
        <v>2</v>
      </c>
      <c r="E72" s="2">
        <v>2016</v>
      </c>
      <c r="F72" s="3">
        <v>0</v>
      </c>
    </row>
    <row r="73" spans="1:6" x14ac:dyDescent="0.35">
      <c r="A73" s="2" t="s">
        <v>207</v>
      </c>
      <c r="B73" s="2" t="str">
        <f t="shared" si="1"/>
        <v>SPS21XXX</v>
      </c>
      <c r="C73" s="2" t="s">
        <v>499</v>
      </c>
      <c r="D73" s="2" t="s">
        <v>2</v>
      </c>
      <c r="E73" s="2">
        <v>2017</v>
      </c>
      <c r="F73" s="3">
        <v>0</v>
      </c>
    </row>
    <row r="74" spans="1:6" x14ac:dyDescent="0.35">
      <c r="A74" s="2" t="s">
        <v>207</v>
      </c>
      <c r="B74" s="2" t="str">
        <f t="shared" si="1"/>
        <v>SPS21XXX</v>
      </c>
      <c r="C74" s="2" t="s">
        <v>499</v>
      </c>
      <c r="D74" s="2" t="s">
        <v>2</v>
      </c>
      <c r="E74" s="2">
        <v>2018</v>
      </c>
      <c r="F74" s="3">
        <v>0</v>
      </c>
    </row>
    <row r="75" spans="1:6" x14ac:dyDescent="0.35">
      <c r="A75" s="2" t="s">
        <v>207</v>
      </c>
      <c r="B75" s="2" t="str">
        <f t="shared" si="1"/>
        <v>SPS21XXX</v>
      </c>
      <c r="C75" s="2" t="s">
        <v>499</v>
      </c>
      <c r="D75" s="2" t="s">
        <v>2</v>
      </c>
      <c r="E75" s="2">
        <v>2019</v>
      </c>
      <c r="F75" s="3">
        <v>0</v>
      </c>
    </row>
    <row r="76" spans="1:6" x14ac:dyDescent="0.35">
      <c r="A76" s="2" t="s">
        <v>207</v>
      </c>
      <c r="B76" s="2" t="str">
        <f t="shared" si="1"/>
        <v>SPS21XXX</v>
      </c>
      <c r="C76" s="2" t="s">
        <v>499</v>
      </c>
      <c r="D76" s="2" t="s">
        <v>2</v>
      </c>
      <c r="E76" s="2">
        <v>2020</v>
      </c>
      <c r="F76" s="3">
        <v>0</v>
      </c>
    </row>
    <row r="77" spans="1:6" x14ac:dyDescent="0.35">
      <c r="A77" s="2" t="s">
        <v>208</v>
      </c>
      <c r="B77" s="2" t="str">
        <f t="shared" si="1"/>
        <v>SPS21XXX</v>
      </c>
      <c r="C77" s="2" t="s">
        <v>499</v>
      </c>
      <c r="D77" s="2" t="s">
        <v>2</v>
      </c>
      <c r="E77" s="2">
        <v>2016</v>
      </c>
    </row>
    <row r="78" spans="1:6" x14ac:dyDescent="0.35">
      <c r="A78" s="2" t="s">
        <v>208</v>
      </c>
      <c r="B78" s="2" t="str">
        <f t="shared" si="1"/>
        <v>SPS21XXX</v>
      </c>
      <c r="C78" s="2" t="s">
        <v>499</v>
      </c>
      <c r="D78" s="2" t="s">
        <v>2</v>
      </c>
      <c r="E78" s="2">
        <v>2017</v>
      </c>
    </row>
    <row r="79" spans="1:6" x14ac:dyDescent="0.35">
      <c r="A79" s="2" t="s">
        <v>208</v>
      </c>
      <c r="B79" s="2" t="str">
        <f t="shared" si="1"/>
        <v>SPS21XXX</v>
      </c>
      <c r="C79" s="2" t="s">
        <v>499</v>
      </c>
      <c r="D79" s="2" t="s">
        <v>2</v>
      </c>
      <c r="E79" s="2">
        <v>2018</v>
      </c>
    </row>
    <row r="80" spans="1:6" x14ac:dyDescent="0.35">
      <c r="A80" s="2" t="s">
        <v>208</v>
      </c>
      <c r="B80" s="2" t="str">
        <f t="shared" si="1"/>
        <v>SPS21XXX</v>
      </c>
      <c r="C80" s="2" t="s">
        <v>499</v>
      </c>
      <c r="D80" s="2" t="s">
        <v>2</v>
      </c>
      <c r="E80" s="2">
        <v>2019</v>
      </c>
    </row>
    <row r="81" spans="1:6" x14ac:dyDescent="0.35">
      <c r="A81" s="2" t="s">
        <v>208</v>
      </c>
      <c r="B81" s="2" t="str">
        <f t="shared" si="1"/>
        <v>SPS21XXX</v>
      </c>
      <c r="C81" s="2" t="s">
        <v>499</v>
      </c>
      <c r="D81" s="2" t="s">
        <v>2</v>
      </c>
      <c r="E81" s="2">
        <v>2020</v>
      </c>
      <c r="F81" s="3">
        <v>59000</v>
      </c>
    </row>
    <row r="82" spans="1:6" x14ac:dyDescent="0.35">
      <c r="A82" s="2" t="s">
        <v>210</v>
      </c>
      <c r="B82" s="2" t="str">
        <f t="shared" si="1"/>
        <v>SPS21XXX</v>
      </c>
      <c r="C82" s="2" t="s">
        <v>499</v>
      </c>
      <c r="D82" s="2" t="s">
        <v>2</v>
      </c>
      <c r="E82" s="2">
        <v>2016</v>
      </c>
      <c r="F82" s="3">
        <v>0</v>
      </c>
    </row>
    <row r="83" spans="1:6" x14ac:dyDescent="0.35">
      <c r="A83" s="2" t="s">
        <v>210</v>
      </c>
      <c r="B83" s="2" t="str">
        <f t="shared" si="1"/>
        <v>SPS21XXX</v>
      </c>
      <c r="C83" s="2" t="s">
        <v>499</v>
      </c>
      <c r="D83" s="2" t="s">
        <v>2</v>
      </c>
      <c r="E83" s="2">
        <v>2017</v>
      </c>
      <c r="F83" s="3">
        <v>0</v>
      </c>
    </row>
    <row r="84" spans="1:6" x14ac:dyDescent="0.35">
      <c r="A84" s="2" t="s">
        <v>210</v>
      </c>
      <c r="B84" s="2" t="str">
        <f t="shared" si="1"/>
        <v>SPS21XXX</v>
      </c>
      <c r="C84" s="2" t="s">
        <v>499</v>
      </c>
      <c r="D84" s="2" t="s">
        <v>2</v>
      </c>
      <c r="E84" s="2">
        <v>2018</v>
      </c>
      <c r="F84" s="3">
        <v>0</v>
      </c>
    </row>
    <row r="85" spans="1:6" x14ac:dyDescent="0.35">
      <c r="A85" s="2" t="s">
        <v>210</v>
      </c>
      <c r="B85" s="2" t="str">
        <f t="shared" si="1"/>
        <v>SPS21XXX</v>
      </c>
      <c r="C85" s="2" t="s">
        <v>499</v>
      </c>
      <c r="D85" s="2" t="s">
        <v>2</v>
      </c>
      <c r="E85" s="2">
        <v>2019</v>
      </c>
      <c r="F85" s="3">
        <v>0</v>
      </c>
    </row>
    <row r="86" spans="1:6" x14ac:dyDescent="0.35">
      <c r="A86" s="2" t="s">
        <v>210</v>
      </c>
      <c r="B86" s="2" t="str">
        <f t="shared" si="1"/>
        <v>SPS21XXX</v>
      </c>
      <c r="C86" s="2" t="s">
        <v>499</v>
      </c>
      <c r="D86" s="2" t="s">
        <v>2</v>
      </c>
      <c r="E86" s="2">
        <v>2020</v>
      </c>
      <c r="F86" s="3">
        <v>0</v>
      </c>
    </row>
    <row r="87" spans="1:6" x14ac:dyDescent="0.35">
      <c r="A87" s="2" t="s">
        <v>211</v>
      </c>
      <c r="B87" s="2" t="str">
        <f t="shared" si="1"/>
        <v>SPS21XXX</v>
      </c>
      <c r="C87" s="2" t="s">
        <v>499</v>
      </c>
      <c r="D87" s="2" t="s">
        <v>2</v>
      </c>
      <c r="E87" s="2">
        <v>2016</v>
      </c>
      <c r="F87" s="3">
        <v>0</v>
      </c>
    </row>
    <row r="88" spans="1:6" x14ac:dyDescent="0.35">
      <c r="A88" s="2" t="s">
        <v>211</v>
      </c>
      <c r="B88" s="2" t="str">
        <f t="shared" si="1"/>
        <v>SPS21XXX</v>
      </c>
      <c r="C88" s="2" t="s">
        <v>499</v>
      </c>
      <c r="D88" s="2" t="s">
        <v>2</v>
      </c>
      <c r="E88" s="2">
        <v>2017</v>
      </c>
      <c r="F88" s="3">
        <v>0</v>
      </c>
    </row>
    <row r="89" spans="1:6" x14ac:dyDescent="0.35">
      <c r="A89" s="2" t="s">
        <v>211</v>
      </c>
      <c r="B89" s="2" t="str">
        <f t="shared" si="1"/>
        <v>SPS21XXX</v>
      </c>
      <c r="C89" s="2" t="s">
        <v>499</v>
      </c>
      <c r="D89" s="2" t="s">
        <v>2</v>
      </c>
      <c r="E89" s="2">
        <v>2018</v>
      </c>
      <c r="F89" s="3">
        <v>0</v>
      </c>
    </row>
    <row r="90" spans="1:6" x14ac:dyDescent="0.35">
      <c r="A90" s="2" t="s">
        <v>211</v>
      </c>
      <c r="B90" s="2" t="str">
        <f t="shared" si="1"/>
        <v>SPS21XXX</v>
      </c>
      <c r="C90" s="2" t="s">
        <v>499</v>
      </c>
      <c r="D90" s="2" t="s">
        <v>2</v>
      </c>
      <c r="E90" s="2">
        <v>2019</v>
      </c>
      <c r="F90" s="3">
        <v>0</v>
      </c>
    </row>
    <row r="91" spans="1:6" x14ac:dyDescent="0.35">
      <c r="A91" s="2" t="s">
        <v>211</v>
      </c>
      <c r="B91" s="2" t="str">
        <f t="shared" si="1"/>
        <v>SPS21XXX</v>
      </c>
      <c r="C91" s="2" t="s">
        <v>499</v>
      </c>
      <c r="D91" s="2" t="s">
        <v>2</v>
      </c>
      <c r="E91" s="2">
        <v>2020</v>
      </c>
      <c r="F91" s="3">
        <v>0</v>
      </c>
    </row>
    <row r="92" spans="1:6" x14ac:dyDescent="0.35">
      <c r="A92" s="2" t="s">
        <v>296</v>
      </c>
      <c r="B92" s="2" t="str">
        <f t="shared" si="1"/>
        <v>SPS21XXX</v>
      </c>
      <c r="C92" s="2" t="s">
        <v>499</v>
      </c>
      <c r="D92" s="2" t="s">
        <v>3</v>
      </c>
      <c r="E92" s="2">
        <v>2016</v>
      </c>
      <c r="F92" s="3">
        <v>0</v>
      </c>
    </row>
    <row r="93" spans="1:6" x14ac:dyDescent="0.35">
      <c r="A93" s="2" t="s">
        <v>296</v>
      </c>
      <c r="B93" s="2" t="str">
        <f t="shared" si="1"/>
        <v>SPS21XXX</v>
      </c>
      <c r="C93" s="2" t="s">
        <v>499</v>
      </c>
      <c r="D93" s="2" t="s">
        <v>3</v>
      </c>
      <c r="E93" s="2">
        <v>2017</v>
      </c>
      <c r="F93" s="3">
        <v>0</v>
      </c>
    </row>
    <row r="94" spans="1:6" x14ac:dyDescent="0.35">
      <c r="A94" s="2" t="s">
        <v>296</v>
      </c>
      <c r="B94" s="2" t="str">
        <f t="shared" si="1"/>
        <v>SPS21XXX</v>
      </c>
      <c r="C94" s="2" t="s">
        <v>499</v>
      </c>
      <c r="D94" s="2" t="s">
        <v>3</v>
      </c>
      <c r="E94" s="2">
        <v>2018</v>
      </c>
      <c r="F94" s="3">
        <v>0</v>
      </c>
    </row>
    <row r="95" spans="1:6" x14ac:dyDescent="0.35">
      <c r="A95" s="2" t="s">
        <v>296</v>
      </c>
      <c r="B95" s="2" t="str">
        <f t="shared" si="1"/>
        <v>SPS21XXX</v>
      </c>
      <c r="C95" s="2" t="s">
        <v>499</v>
      </c>
      <c r="D95" s="2" t="s">
        <v>3</v>
      </c>
      <c r="E95" s="2">
        <v>2019</v>
      </c>
      <c r="F95" s="3">
        <v>0</v>
      </c>
    </row>
    <row r="96" spans="1:6" x14ac:dyDescent="0.35">
      <c r="A96" s="2" t="s">
        <v>296</v>
      </c>
      <c r="B96" s="2" t="str">
        <f t="shared" si="1"/>
        <v>SPS21XXX</v>
      </c>
      <c r="C96" s="2" t="s">
        <v>499</v>
      </c>
      <c r="D96" s="2" t="s">
        <v>3</v>
      </c>
      <c r="E96" s="2">
        <v>2020</v>
      </c>
      <c r="F96" s="3">
        <v>0</v>
      </c>
    </row>
    <row r="97" spans="1:6" x14ac:dyDescent="0.35">
      <c r="A97" s="2" t="s">
        <v>368</v>
      </c>
      <c r="B97" s="2" t="str">
        <f t="shared" si="1"/>
        <v>SPS21XXX</v>
      </c>
      <c r="C97" s="2" t="s">
        <v>499</v>
      </c>
      <c r="D97" s="2" t="s">
        <v>4</v>
      </c>
      <c r="E97" s="2">
        <v>2016</v>
      </c>
      <c r="F97" s="3">
        <v>0</v>
      </c>
    </row>
    <row r="98" spans="1:6" x14ac:dyDescent="0.35">
      <c r="A98" s="2" t="s">
        <v>368</v>
      </c>
      <c r="B98" s="2" t="str">
        <f t="shared" si="1"/>
        <v>SPS21XXX</v>
      </c>
      <c r="C98" s="2" t="s">
        <v>499</v>
      </c>
      <c r="D98" s="2" t="s">
        <v>4</v>
      </c>
      <c r="E98" s="2">
        <v>2017</v>
      </c>
      <c r="F98" s="3">
        <v>0</v>
      </c>
    </row>
    <row r="99" spans="1:6" x14ac:dyDescent="0.35">
      <c r="A99" s="2" t="s">
        <v>368</v>
      </c>
      <c r="B99" s="2" t="str">
        <f t="shared" si="1"/>
        <v>SPS21XXX</v>
      </c>
      <c r="C99" s="2" t="s">
        <v>499</v>
      </c>
      <c r="D99" s="2" t="s">
        <v>4</v>
      </c>
      <c r="E99" s="2">
        <v>2018</v>
      </c>
      <c r="F99" s="3">
        <v>0</v>
      </c>
    </row>
    <row r="100" spans="1:6" x14ac:dyDescent="0.35">
      <c r="A100" s="2" t="s">
        <v>368</v>
      </c>
      <c r="B100" s="2" t="str">
        <f t="shared" si="1"/>
        <v>SPS21XXX</v>
      </c>
      <c r="C100" s="2" t="s">
        <v>499</v>
      </c>
      <c r="D100" s="2" t="s">
        <v>4</v>
      </c>
      <c r="E100" s="2">
        <v>2019</v>
      </c>
      <c r="F100" s="3">
        <v>0</v>
      </c>
    </row>
    <row r="101" spans="1:6" x14ac:dyDescent="0.35">
      <c r="A101" s="2" t="s">
        <v>368</v>
      </c>
      <c r="B101" s="2" t="str">
        <f t="shared" si="1"/>
        <v>SPS21XXX</v>
      </c>
      <c r="C101" s="2" t="s">
        <v>499</v>
      </c>
      <c r="D101" s="2" t="s">
        <v>4</v>
      </c>
      <c r="E101" s="2">
        <v>2020</v>
      </c>
      <c r="F101" s="3">
        <v>0</v>
      </c>
    </row>
    <row r="102" spans="1:6" x14ac:dyDescent="0.35">
      <c r="A102" s="2" t="s">
        <v>369</v>
      </c>
      <c r="B102" s="2" t="str">
        <f t="shared" si="1"/>
        <v>SPS21XXX</v>
      </c>
      <c r="C102" s="2" t="s">
        <v>499</v>
      </c>
      <c r="D102" s="2" t="s">
        <v>4</v>
      </c>
      <c r="E102" s="2">
        <v>2016</v>
      </c>
      <c r="F102" s="3">
        <v>0</v>
      </c>
    </row>
    <row r="103" spans="1:6" x14ac:dyDescent="0.35">
      <c r="A103" s="2" t="s">
        <v>369</v>
      </c>
      <c r="B103" s="2" t="str">
        <f t="shared" si="1"/>
        <v>SPS21XXX</v>
      </c>
      <c r="C103" s="2" t="s">
        <v>499</v>
      </c>
      <c r="D103" s="2" t="s">
        <v>4</v>
      </c>
      <c r="E103" s="2">
        <v>2017</v>
      </c>
      <c r="F103" s="3">
        <v>0</v>
      </c>
    </row>
    <row r="104" spans="1:6" x14ac:dyDescent="0.35">
      <c r="A104" s="2" t="s">
        <v>369</v>
      </c>
      <c r="B104" s="2" t="str">
        <f t="shared" si="1"/>
        <v>SPS21XXX</v>
      </c>
      <c r="C104" s="2" t="s">
        <v>499</v>
      </c>
      <c r="D104" s="2" t="s">
        <v>4</v>
      </c>
      <c r="E104" s="2">
        <v>2018</v>
      </c>
      <c r="F104" s="3">
        <v>0</v>
      </c>
    </row>
    <row r="105" spans="1:6" x14ac:dyDescent="0.35">
      <c r="A105" s="2" t="s">
        <v>369</v>
      </c>
      <c r="B105" s="2" t="str">
        <f t="shared" si="1"/>
        <v>SPS21XXX</v>
      </c>
      <c r="C105" s="2" t="s">
        <v>499</v>
      </c>
      <c r="D105" s="2" t="s">
        <v>4</v>
      </c>
      <c r="E105" s="2">
        <v>2019</v>
      </c>
      <c r="F105" s="3">
        <v>0</v>
      </c>
    </row>
    <row r="106" spans="1:6" x14ac:dyDescent="0.35">
      <c r="A106" s="2" t="s">
        <v>369</v>
      </c>
      <c r="B106" s="2" t="str">
        <f t="shared" si="1"/>
        <v>SPS21XXX</v>
      </c>
      <c r="C106" s="2" t="s">
        <v>499</v>
      </c>
      <c r="D106" s="2" t="s">
        <v>4</v>
      </c>
      <c r="E106" s="2">
        <v>2020</v>
      </c>
      <c r="F106" s="3">
        <v>0</v>
      </c>
    </row>
    <row r="107" spans="1:6" x14ac:dyDescent="0.35">
      <c r="A107" s="2" t="s">
        <v>370</v>
      </c>
      <c r="B107" s="2" t="str">
        <f t="shared" si="1"/>
        <v>SPS21XXX</v>
      </c>
      <c r="C107" s="2" t="s">
        <v>499</v>
      </c>
      <c r="D107" s="2" t="s">
        <v>4</v>
      </c>
      <c r="E107" s="2">
        <v>2016</v>
      </c>
      <c r="F107" s="3">
        <v>0</v>
      </c>
    </row>
    <row r="108" spans="1:6" x14ac:dyDescent="0.35">
      <c r="A108" s="2" t="s">
        <v>370</v>
      </c>
      <c r="B108" s="2" t="str">
        <f t="shared" si="1"/>
        <v>SPS21XXX</v>
      </c>
      <c r="C108" s="2" t="s">
        <v>499</v>
      </c>
      <c r="D108" s="2" t="s">
        <v>4</v>
      </c>
      <c r="E108" s="2">
        <v>2017</v>
      </c>
      <c r="F108" s="3">
        <v>0</v>
      </c>
    </row>
    <row r="109" spans="1:6" x14ac:dyDescent="0.35">
      <c r="A109" s="2" t="s">
        <v>370</v>
      </c>
      <c r="B109" s="2" t="str">
        <f t="shared" si="1"/>
        <v>SPS21XXX</v>
      </c>
      <c r="C109" s="2" t="s">
        <v>499</v>
      </c>
      <c r="D109" s="2" t="s">
        <v>4</v>
      </c>
      <c r="E109" s="2">
        <v>2018</v>
      </c>
      <c r="F109" s="3">
        <v>0</v>
      </c>
    </row>
    <row r="110" spans="1:6" x14ac:dyDescent="0.35">
      <c r="A110" s="2" t="s">
        <v>370</v>
      </c>
      <c r="B110" s="2" t="str">
        <f t="shared" si="1"/>
        <v>SPS21XXX</v>
      </c>
      <c r="C110" s="2" t="s">
        <v>499</v>
      </c>
      <c r="D110" s="2" t="s">
        <v>4</v>
      </c>
      <c r="E110" s="2">
        <v>2019</v>
      </c>
      <c r="F110" s="3">
        <v>0</v>
      </c>
    </row>
    <row r="111" spans="1:6" x14ac:dyDescent="0.35">
      <c r="A111" s="2" t="s">
        <v>370</v>
      </c>
      <c r="B111" s="2" t="str">
        <f t="shared" si="1"/>
        <v>SPS21XXX</v>
      </c>
      <c r="C111" s="2" t="s">
        <v>499</v>
      </c>
      <c r="D111" s="2" t="s">
        <v>4</v>
      </c>
      <c r="E111" s="2">
        <v>2020</v>
      </c>
      <c r="F111" s="3">
        <v>0</v>
      </c>
    </row>
    <row r="112" spans="1:6" x14ac:dyDescent="0.35">
      <c r="A112" s="2" t="s">
        <v>297</v>
      </c>
      <c r="B112" s="2" t="str">
        <f t="shared" si="1"/>
        <v>SPS21XXX</v>
      </c>
      <c r="C112" s="2" t="s">
        <v>499</v>
      </c>
      <c r="D112" s="2" t="s">
        <v>3</v>
      </c>
      <c r="E112" s="2">
        <v>2016</v>
      </c>
    </row>
    <row r="113" spans="1:6" x14ac:dyDescent="0.35">
      <c r="A113" s="2" t="s">
        <v>297</v>
      </c>
      <c r="B113" s="2" t="str">
        <f t="shared" si="1"/>
        <v>SPS21XXX</v>
      </c>
      <c r="C113" s="2" t="s">
        <v>499</v>
      </c>
      <c r="D113" s="2" t="s">
        <v>3</v>
      </c>
      <c r="E113" s="2">
        <v>2017</v>
      </c>
    </row>
    <row r="114" spans="1:6" x14ac:dyDescent="0.35">
      <c r="A114" s="2" t="s">
        <v>297</v>
      </c>
      <c r="B114" s="2" t="str">
        <f t="shared" si="1"/>
        <v>SPS21XXX</v>
      </c>
      <c r="C114" s="2" t="s">
        <v>499</v>
      </c>
      <c r="D114" s="2" t="s">
        <v>3</v>
      </c>
      <c r="E114" s="2">
        <v>2018</v>
      </c>
    </row>
    <row r="115" spans="1:6" x14ac:dyDescent="0.35">
      <c r="A115" s="2" t="s">
        <v>297</v>
      </c>
      <c r="B115" s="2" t="str">
        <f t="shared" si="1"/>
        <v>SPS21XXX</v>
      </c>
      <c r="C115" s="2" t="s">
        <v>499</v>
      </c>
      <c r="D115" s="2" t="s">
        <v>3</v>
      </c>
      <c r="E115" s="2">
        <v>2019</v>
      </c>
    </row>
    <row r="116" spans="1:6" x14ac:dyDescent="0.35">
      <c r="A116" s="2" t="s">
        <v>297</v>
      </c>
      <c r="B116" s="2" t="str">
        <f t="shared" si="1"/>
        <v>SPS21XXX</v>
      </c>
      <c r="C116" s="2" t="s">
        <v>499</v>
      </c>
      <c r="D116" s="2" t="s">
        <v>3</v>
      </c>
      <c r="E116" s="2">
        <v>2020</v>
      </c>
    </row>
    <row r="117" spans="1:6" x14ac:dyDescent="0.35">
      <c r="A117" s="2" t="s">
        <v>212</v>
      </c>
      <c r="B117" s="2" t="str">
        <f t="shared" si="1"/>
        <v>SPS21XXX</v>
      </c>
      <c r="C117" s="2" t="s">
        <v>499</v>
      </c>
      <c r="D117" s="2" t="s">
        <v>2</v>
      </c>
      <c r="E117" s="2">
        <v>2016</v>
      </c>
      <c r="F117" s="3">
        <v>1390800</v>
      </c>
    </row>
    <row r="118" spans="1:6" x14ac:dyDescent="0.35">
      <c r="A118" s="2" t="s">
        <v>212</v>
      </c>
      <c r="B118" s="2" t="str">
        <f t="shared" si="1"/>
        <v>SPS21XXX</v>
      </c>
      <c r="C118" s="2" t="s">
        <v>499</v>
      </c>
      <c r="D118" s="2" t="s">
        <v>2</v>
      </c>
      <c r="E118" s="2">
        <v>2017</v>
      </c>
      <c r="F118" s="3">
        <v>2231700</v>
      </c>
    </row>
    <row r="119" spans="1:6" x14ac:dyDescent="0.35">
      <c r="A119" s="2" t="s">
        <v>212</v>
      </c>
      <c r="B119" s="2" t="str">
        <f t="shared" si="1"/>
        <v>SPS21XXX</v>
      </c>
      <c r="C119" s="2" t="s">
        <v>499</v>
      </c>
      <c r="D119" s="2" t="s">
        <v>2</v>
      </c>
      <c r="E119" s="2">
        <v>2018</v>
      </c>
      <c r="F119" s="3">
        <v>2533000</v>
      </c>
    </row>
    <row r="120" spans="1:6" x14ac:dyDescent="0.35">
      <c r="A120" s="2" t="s">
        <v>212</v>
      </c>
      <c r="B120" s="2" t="str">
        <f t="shared" si="1"/>
        <v>SPS21XXX</v>
      </c>
      <c r="C120" s="2" t="s">
        <v>499</v>
      </c>
      <c r="D120" s="2" t="s">
        <v>2</v>
      </c>
      <c r="E120" s="2">
        <v>2019</v>
      </c>
      <c r="F120" s="3">
        <v>714850</v>
      </c>
    </row>
    <row r="121" spans="1:6" x14ac:dyDescent="0.35">
      <c r="A121" s="2" t="s">
        <v>212</v>
      </c>
      <c r="B121" s="2" t="str">
        <f t="shared" si="1"/>
        <v>SPS21XXX</v>
      </c>
      <c r="C121" s="2" t="s">
        <v>499</v>
      </c>
      <c r="D121" s="2" t="s">
        <v>2</v>
      </c>
      <c r="E121" s="2">
        <v>2020</v>
      </c>
      <c r="F121" s="3">
        <v>912000</v>
      </c>
    </row>
    <row r="122" spans="1:6" x14ac:dyDescent="0.35">
      <c r="A122" s="2" t="s">
        <v>213</v>
      </c>
      <c r="B122" s="2" t="str">
        <f t="shared" si="1"/>
        <v>SPS21XXX</v>
      </c>
      <c r="C122" s="2" t="s">
        <v>499</v>
      </c>
      <c r="D122" s="2" t="s">
        <v>2</v>
      </c>
      <c r="E122" s="2">
        <v>2016</v>
      </c>
      <c r="F122" s="3">
        <v>0</v>
      </c>
    </row>
    <row r="123" spans="1:6" x14ac:dyDescent="0.35">
      <c r="A123" s="2" t="s">
        <v>213</v>
      </c>
      <c r="B123" s="2" t="str">
        <f t="shared" si="1"/>
        <v>SPS21XXX</v>
      </c>
      <c r="C123" s="2" t="s">
        <v>499</v>
      </c>
      <c r="D123" s="2" t="s">
        <v>2</v>
      </c>
      <c r="E123" s="2">
        <v>2017</v>
      </c>
      <c r="F123" s="3">
        <v>0</v>
      </c>
    </row>
    <row r="124" spans="1:6" x14ac:dyDescent="0.35">
      <c r="A124" s="2" t="s">
        <v>213</v>
      </c>
      <c r="B124" s="2" t="str">
        <f t="shared" si="1"/>
        <v>SPS21XXX</v>
      </c>
      <c r="C124" s="2" t="s">
        <v>499</v>
      </c>
      <c r="D124" s="2" t="s">
        <v>2</v>
      </c>
      <c r="E124" s="2">
        <v>2018</v>
      </c>
      <c r="F124" s="3">
        <v>0</v>
      </c>
    </row>
    <row r="125" spans="1:6" x14ac:dyDescent="0.35">
      <c r="A125" s="2" t="s">
        <v>213</v>
      </c>
      <c r="B125" s="2" t="str">
        <f t="shared" si="1"/>
        <v>SPS21XXX</v>
      </c>
      <c r="C125" s="2" t="s">
        <v>499</v>
      </c>
      <c r="D125" s="2" t="s">
        <v>2</v>
      </c>
      <c r="E125" s="2">
        <v>2019</v>
      </c>
      <c r="F125" s="3">
        <v>0</v>
      </c>
    </row>
    <row r="126" spans="1:6" x14ac:dyDescent="0.35">
      <c r="A126" s="2" t="s">
        <v>213</v>
      </c>
      <c r="B126" s="2" t="str">
        <f t="shared" si="1"/>
        <v>SPS21XXX</v>
      </c>
      <c r="C126" s="2" t="s">
        <v>499</v>
      </c>
      <c r="D126" s="2" t="s">
        <v>2</v>
      </c>
      <c r="E126" s="2">
        <v>2020</v>
      </c>
      <c r="F126" s="3">
        <v>0</v>
      </c>
    </row>
    <row r="127" spans="1:6" x14ac:dyDescent="0.35">
      <c r="A127" s="2" t="s">
        <v>214</v>
      </c>
      <c r="B127" s="2" t="str">
        <f t="shared" si="1"/>
        <v>SPS21XXX</v>
      </c>
      <c r="C127" s="2" t="s">
        <v>499</v>
      </c>
      <c r="D127" s="2" t="s">
        <v>2</v>
      </c>
      <c r="E127" s="2">
        <v>2016</v>
      </c>
      <c r="F127" s="3">
        <v>163034.20000000001</v>
      </c>
    </row>
    <row r="128" spans="1:6" x14ac:dyDescent="0.35">
      <c r="A128" s="2" t="s">
        <v>214</v>
      </c>
      <c r="B128" s="2" t="str">
        <f t="shared" si="1"/>
        <v>SPS21XXX</v>
      </c>
      <c r="C128" s="2" t="s">
        <v>499</v>
      </c>
      <c r="D128" s="2" t="s">
        <v>2</v>
      </c>
      <c r="E128" s="2">
        <v>2017</v>
      </c>
      <c r="F128" s="3">
        <v>0</v>
      </c>
    </row>
    <row r="129" spans="1:6" x14ac:dyDescent="0.35">
      <c r="A129" s="2" t="s">
        <v>214</v>
      </c>
      <c r="B129" s="2" t="str">
        <f t="shared" si="1"/>
        <v>SPS21XXX</v>
      </c>
      <c r="C129" s="2" t="s">
        <v>499</v>
      </c>
      <c r="D129" s="2" t="s">
        <v>2</v>
      </c>
      <c r="E129" s="2">
        <v>2018</v>
      </c>
      <c r="F129" s="3">
        <v>112576.65</v>
      </c>
    </row>
    <row r="130" spans="1:6" x14ac:dyDescent="0.35">
      <c r="A130" s="2" t="s">
        <v>214</v>
      </c>
      <c r="B130" s="2" t="str">
        <f t="shared" si="1"/>
        <v>SPS21XXX</v>
      </c>
      <c r="C130" s="2" t="s">
        <v>499</v>
      </c>
      <c r="D130" s="2" t="s">
        <v>2</v>
      </c>
      <c r="E130" s="2">
        <v>2019</v>
      </c>
      <c r="F130" s="3">
        <v>0</v>
      </c>
    </row>
    <row r="131" spans="1:6" x14ac:dyDescent="0.35">
      <c r="A131" s="2" t="s">
        <v>214</v>
      </c>
      <c r="B131" s="2" t="str">
        <f t="shared" ref="B131:B194" si="2">REPLACE(A131,6,3,"XXX")</f>
        <v>SPS21XXX</v>
      </c>
      <c r="C131" s="2" t="s">
        <v>499</v>
      </c>
      <c r="D131" s="2" t="s">
        <v>2</v>
      </c>
      <c r="E131" s="2">
        <v>2020</v>
      </c>
      <c r="F131" s="3">
        <v>252389.7</v>
      </c>
    </row>
    <row r="132" spans="1:6" x14ac:dyDescent="0.35">
      <c r="A132" s="2" t="s">
        <v>215</v>
      </c>
      <c r="B132" s="2" t="str">
        <f t="shared" si="2"/>
        <v>SPS21XXX</v>
      </c>
      <c r="C132" s="2" t="s">
        <v>499</v>
      </c>
      <c r="D132" s="2" t="s">
        <v>2</v>
      </c>
      <c r="E132" s="2">
        <v>2016</v>
      </c>
    </row>
    <row r="133" spans="1:6" x14ac:dyDescent="0.35">
      <c r="A133" s="2" t="s">
        <v>215</v>
      </c>
      <c r="B133" s="2" t="str">
        <f t="shared" si="2"/>
        <v>SPS21XXX</v>
      </c>
      <c r="C133" s="2" t="s">
        <v>499</v>
      </c>
      <c r="D133" s="2" t="s">
        <v>2</v>
      </c>
      <c r="E133" s="2">
        <v>2017</v>
      </c>
    </row>
    <row r="134" spans="1:6" x14ac:dyDescent="0.35">
      <c r="A134" s="2" t="s">
        <v>215</v>
      </c>
      <c r="B134" s="2" t="str">
        <f t="shared" si="2"/>
        <v>SPS21XXX</v>
      </c>
      <c r="C134" s="2" t="s">
        <v>499</v>
      </c>
      <c r="D134" s="2" t="s">
        <v>2</v>
      </c>
      <c r="E134" s="2">
        <v>2018</v>
      </c>
    </row>
    <row r="135" spans="1:6" x14ac:dyDescent="0.35">
      <c r="A135" s="2" t="s">
        <v>215</v>
      </c>
      <c r="B135" s="2" t="str">
        <f t="shared" si="2"/>
        <v>SPS21XXX</v>
      </c>
      <c r="C135" s="2" t="s">
        <v>499</v>
      </c>
      <c r="D135" s="2" t="s">
        <v>2</v>
      </c>
      <c r="E135" s="2">
        <v>2019</v>
      </c>
    </row>
    <row r="136" spans="1:6" x14ac:dyDescent="0.35">
      <c r="A136" s="2" t="s">
        <v>215</v>
      </c>
      <c r="B136" s="2" t="str">
        <f t="shared" si="2"/>
        <v>SPS21XXX</v>
      </c>
      <c r="C136" s="2" t="s">
        <v>499</v>
      </c>
      <c r="D136" s="2" t="s">
        <v>2</v>
      </c>
      <c r="E136" s="2">
        <v>2020</v>
      </c>
    </row>
    <row r="137" spans="1:6" x14ac:dyDescent="0.35">
      <c r="A137" s="2" t="s">
        <v>216</v>
      </c>
      <c r="B137" s="2" t="str">
        <f t="shared" si="2"/>
        <v>SPS21XXX</v>
      </c>
      <c r="C137" s="2" t="s">
        <v>499</v>
      </c>
      <c r="D137" s="2" t="s">
        <v>2</v>
      </c>
      <c r="E137" s="2">
        <v>2016</v>
      </c>
      <c r="F137" s="3">
        <v>230808</v>
      </c>
    </row>
    <row r="138" spans="1:6" x14ac:dyDescent="0.35">
      <c r="A138" s="2" t="s">
        <v>216</v>
      </c>
      <c r="B138" s="2" t="str">
        <f t="shared" si="2"/>
        <v>SPS21XXX</v>
      </c>
      <c r="C138" s="2" t="s">
        <v>499</v>
      </c>
      <c r="D138" s="2" t="s">
        <v>2</v>
      </c>
      <c r="E138" s="2">
        <v>2017</v>
      </c>
      <c r="F138" s="3">
        <v>116076</v>
      </c>
    </row>
    <row r="139" spans="1:6" x14ac:dyDescent="0.35">
      <c r="A139" s="2" t="s">
        <v>216</v>
      </c>
      <c r="B139" s="2" t="str">
        <f t="shared" si="2"/>
        <v>SPS21XXX</v>
      </c>
      <c r="C139" s="2" t="s">
        <v>499</v>
      </c>
      <c r="D139" s="2" t="s">
        <v>2</v>
      </c>
      <c r="E139" s="2">
        <v>2018</v>
      </c>
      <c r="F139" s="3">
        <v>210635</v>
      </c>
    </row>
    <row r="140" spans="1:6" x14ac:dyDescent="0.35">
      <c r="A140" s="2" t="s">
        <v>216</v>
      </c>
      <c r="B140" s="2" t="str">
        <f t="shared" si="2"/>
        <v>SPS21XXX</v>
      </c>
      <c r="C140" s="2" t="s">
        <v>499</v>
      </c>
      <c r="D140" s="2" t="s">
        <v>2</v>
      </c>
      <c r="E140" s="2">
        <v>2019</v>
      </c>
      <c r="F140" s="3">
        <v>0</v>
      </c>
    </row>
    <row r="141" spans="1:6" x14ac:dyDescent="0.35">
      <c r="A141" s="2" t="s">
        <v>216</v>
      </c>
      <c r="B141" s="2" t="str">
        <f t="shared" si="2"/>
        <v>SPS21XXX</v>
      </c>
      <c r="C141" s="2" t="s">
        <v>499</v>
      </c>
      <c r="D141" s="2" t="s">
        <v>2</v>
      </c>
      <c r="E141" s="2">
        <v>2020</v>
      </c>
      <c r="F141" s="3">
        <v>169604</v>
      </c>
    </row>
    <row r="142" spans="1:6" x14ac:dyDescent="0.35">
      <c r="A142" s="2" t="s">
        <v>217</v>
      </c>
      <c r="B142" s="2" t="str">
        <f t="shared" si="2"/>
        <v>SPS21XXX</v>
      </c>
      <c r="C142" s="2" t="s">
        <v>499</v>
      </c>
      <c r="D142" s="2" t="s">
        <v>2</v>
      </c>
      <c r="E142" s="2">
        <v>2016</v>
      </c>
    </row>
    <row r="143" spans="1:6" x14ac:dyDescent="0.35">
      <c r="A143" s="2" t="s">
        <v>217</v>
      </c>
      <c r="B143" s="2" t="str">
        <f t="shared" si="2"/>
        <v>SPS21XXX</v>
      </c>
      <c r="C143" s="2" t="s">
        <v>499</v>
      </c>
      <c r="D143" s="2" t="s">
        <v>2</v>
      </c>
      <c r="E143" s="2">
        <v>2017</v>
      </c>
    </row>
    <row r="144" spans="1:6" x14ac:dyDescent="0.35">
      <c r="A144" s="2" t="s">
        <v>217</v>
      </c>
      <c r="B144" s="2" t="str">
        <f t="shared" si="2"/>
        <v>SPS21XXX</v>
      </c>
      <c r="C144" s="2" t="s">
        <v>499</v>
      </c>
      <c r="D144" s="2" t="s">
        <v>2</v>
      </c>
      <c r="E144" s="2">
        <v>2018</v>
      </c>
    </row>
    <row r="145" spans="1:6" x14ac:dyDescent="0.35">
      <c r="A145" s="2" t="s">
        <v>217</v>
      </c>
      <c r="B145" s="2" t="str">
        <f t="shared" si="2"/>
        <v>SPS21XXX</v>
      </c>
      <c r="C145" s="2" t="s">
        <v>499</v>
      </c>
      <c r="D145" s="2" t="s">
        <v>2</v>
      </c>
      <c r="E145" s="2">
        <v>2019</v>
      </c>
    </row>
    <row r="146" spans="1:6" x14ac:dyDescent="0.35">
      <c r="A146" s="2" t="s">
        <v>217</v>
      </c>
      <c r="B146" s="2" t="str">
        <f t="shared" si="2"/>
        <v>SPS21XXX</v>
      </c>
      <c r="C146" s="2" t="s">
        <v>499</v>
      </c>
      <c r="D146" s="2" t="s">
        <v>2</v>
      </c>
      <c r="E146" s="2">
        <v>2020</v>
      </c>
    </row>
    <row r="147" spans="1:6" x14ac:dyDescent="0.35">
      <c r="A147" s="2" t="s">
        <v>218</v>
      </c>
      <c r="B147" s="2" t="str">
        <f t="shared" si="2"/>
        <v>SPS21XXX</v>
      </c>
      <c r="C147" s="2" t="s">
        <v>499</v>
      </c>
      <c r="D147" s="2" t="s">
        <v>2</v>
      </c>
      <c r="E147" s="2">
        <v>2016</v>
      </c>
      <c r="F147" s="3">
        <v>0</v>
      </c>
    </row>
    <row r="148" spans="1:6" x14ac:dyDescent="0.35">
      <c r="A148" s="2" t="s">
        <v>218</v>
      </c>
      <c r="B148" s="2" t="str">
        <f t="shared" si="2"/>
        <v>SPS21XXX</v>
      </c>
      <c r="C148" s="2" t="s">
        <v>499</v>
      </c>
      <c r="D148" s="2" t="s">
        <v>2</v>
      </c>
      <c r="E148" s="2">
        <v>2017</v>
      </c>
      <c r="F148" s="3">
        <v>0</v>
      </c>
    </row>
    <row r="149" spans="1:6" x14ac:dyDescent="0.35">
      <c r="A149" s="2" t="s">
        <v>218</v>
      </c>
      <c r="B149" s="2" t="str">
        <f t="shared" si="2"/>
        <v>SPS21XXX</v>
      </c>
      <c r="C149" s="2" t="s">
        <v>499</v>
      </c>
      <c r="D149" s="2" t="s">
        <v>2</v>
      </c>
      <c r="E149" s="2">
        <v>2018</v>
      </c>
      <c r="F149" s="3">
        <v>0</v>
      </c>
    </row>
    <row r="150" spans="1:6" x14ac:dyDescent="0.35">
      <c r="A150" s="2" t="s">
        <v>218</v>
      </c>
      <c r="B150" s="2" t="str">
        <f t="shared" si="2"/>
        <v>SPS21XXX</v>
      </c>
      <c r="C150" s="2" t="s">
        <v>499</v>
      </c>
      <c r="D150" s="2" t="s">
        <v>2</v>
      </c>
      <c r="E150" s="2">
        <v>2019</v>
      </c>
      <c r="F150" s="3">
        <v>0</v>
      </c>
    </row>
    <row r="151" spans="1:6" x14ac:dyDescent="0.35">
      <c r="A151" s="2" t="s">
        <v>218</v>
      </c>
      <c r="B151" s="2" t="str">
        <f t="shared" si="2"/>
        <v>SPS21XXX</v>
      </c>
      <c r="C151" s="2" t="s">
        <v>499</v>
      </c>
      <c r="D151" s="2" t="s">
        <v>2</v>
      </c>
      <c r="E151" s="2">
        <v>2020</v>
      </c>
      <c r="F151" s="3">
        <v>0</v>
      </c>
    </row>
    <row r="152" spans="1:6" x14ac:dyDescent="0.35">
      <c r="A152" s="2" t="s">
        <v>219</v>
      </c>
      <c r="B152" s="2" t="str">
        <f t="shared" si="2"/>
        <v>SPS21XXX</v>
      </c>
      <c r="C152" s="2" t="s">
        <v>499</v>
      </c>
      <c r="D152" s="2" t="s">
        <v>2</v>
      </c>
      <c r="E152" s="2">
        <v>2016</v>
      </c>
      <c r="F152" s="3">
        <v>215747066</v>
      </c>
    </row>
    <row r="153" spans="1:6" x14ac:dyDescent="0.35">
      <c r="A153" s="2" t="s">
        <v>219</v>
      </c>
      <c r="B153" s="2" t="str">
        <f t="shared" si="2"/>
        <v>SPS21XXX</v>
      </c>
      <c r="C153" s="2" t="s">
        <v>499</v>
      </c>
      <c r="D153" s="2" t="s">
        <v>2</v>
      </c>
      <c r="E153" s="2">
        <v>2017</v>
      </c>
      <c r="F153" s="3">
        <v>12335592</v>
      </c>
    </row>
    <row r="154" spans="1:6" x14ac:dyDescent="0.35">
      <c r="A154" s="2" t="s">
        <v>219</v>
      </c>
      <c r="B154" s="2" t="str">
        <f t="shared" si="2"/>
        <v>SPS21XXX</v>
      </c>
      <c r="C154" s="2" t="s">
        <v>499</v>
      </c>
      <c r="D154" s="2" t="s">
        <v>2</v>
      </c>
      <c r="E154" s="2">
        <v>2018</v>
      </c>
      <c r="F154" s="3">
        <v>116887663</v>
      </c>
    </row>
    <row r="155" spans="1:6" x14ac:dyDescent="0.35">
      <c r="A155" s="2" t="s">
        <v>219</v>
      </c>
      <c r="B155" s="2" t="str">
        <f t="shared" si="2"/>
        <v>SPS21XXX</v>
      </c>
      <c r="C155" s="2" t="s">
        <v>499</v>
      </c>
      <c r="D155" s="2" t="s">
        <v>2</v>
      </c>
      <c r="E155" s="2">
        <v>2019</v>
      </c>
      <c r="F155" s="3">
        <v>57233640</v>
      </c>
    </row>
    <row r="156" spans="1:6" x14ac:dyDescent="0.35">
      <c r="A156" s="2" t="s">
        <v>219</v>
      </c>
      <c r="B156" s="2" t="str">
        <f t="shared" si="2"/>
        <v>SPS21XXX</v>
      </c>
      <c r="C156" s="2" t="s">
        <v>499</v>
      </c>
      <c r="D156" s="2" t="s">
        <v>2</v>
      </c>
      <c r="E156" s="2">
        <v>2020</v>
      </c>
      <c r="F156" s="3">
        <v>49228071</v>
      </c>
    </row>
    <row r="157" spans="1:6" x14ac:dyDescent="0.35">
      <c r="A157" s="2" t="s">
        <v>371</v>
      </c>
      <c r="B157" s="2" t="str">
        <f t="shared" si="2"/>
        <v>SPS21XXX</v>
      </c>
      <c r="C157" s="2" t="s">
        <v>499</v>
      </c>
      <c r="D157" s="2" t="s">
        <v>4</v>
      </c>
      <c r="E157" s="2">
        <v>2016</v>
      </c>
      <c r="F157" s="3">
        <v>0</v>
      </c>
    </row>
    <row r="158" spans="1:6" x14ac:dyDescent="0.35">
      <c r="A158" s="2" t="s">
        <v>371</v>
      </c>
      <c r="B158" s="2" t="str">
        <f t="shared" si="2"/>
        <v>SPS21XXX</v>
      </c>
      <c r="C158" s="2" t="s">
        <v>499</v>
      </c>
      <c r="D158" s="2" t="s">
        <v>4</v>
      </c>
      <c r="E158" s="2">
        <v>2017</v>
      </c>
      <c r="F158" s="3">
        <v>0</v>
      </c>
    </row>
    <row r="159" spans="1:6" x14ac:dyDescent="0.35">
      <c r="A159" s="2" t="s">
        <v>371</v>
      </c>
      <c r="B159" s="2" t="str">
        <f t="shared" si="2"/>
        <v>SPS21XXX</v>
      </c>
      <c r="C159" s="2" t="s">
        <v>499</v>
      </c>
      <c r="D159" s="2" t="s">
        <v>4</v>
      </c>
      <c r="E159" s="2">
        <v>2018</v>
      </c>
      <c r="F159" s="3">
        <v>0</v>
      </c>
    </row>
    <row r="160" spans="1:6" x14ac:dyDescent="0.35">
      <c r="A160" s="2" t="s">
        <v>371</v>
      </c>
      <c r="B160" s="2" t="str">
        <f t="shared" si="2"/>
        <v>SPS21XXX</v>
      </c>
      <c r="C160" s="2" t="s">
        <v>499</v>
      </c>
      <c r="D160" s="2" t="s">
        <v>4</v>
      </c>
      <c r="E160" s="2">
        <v>2019</v>
      </c>
      <c r="F160" s="3">
        <v>0</v>
      </c>
    </row>
    <row r="161" spans="1:6" x14ac:dyDescent="0.35">
      <c r="A161" s="2" t="s">
        <v>371</v>
      </c>
      <c r="B161" s="2" t="str">
        <f t="shared" si="2"/>
        <v>SPS21XXX</v>
      </c>
      <c r="C161" s="2" t="s">
        <v>499</v>
      </c>
      <c r="D161" s="2" t="s">
        <v>4</v>
      </c>
      <c r="E161" s="2">
        <v>2020</v>
      </c>
      <c r="F161" s="3">
        <v>0</v>
      </c>
    </row>
    <row r="162" spans="1:6" x14ac:dyDescent="0.35">
      <c r="A162" s="2" t="s">
        <v>373</v>
      </c>
      <c r="B162" s="2" t="str">
        <f t="shared" si="2"/>
        <v>SPS21XXX</v>
      </c>
      <c r="C162" s="2" t="s">
        <v>499</v>
      </c>
      <c r="D162" s="2" t="s">
        <v>4</v>
      </c>
      <c r="E162" s="2">
        <v>2016</v>
      </c>
      <c r="F162" s="3">
        <v>0</v>
      </c>
    </row>
    <row r="163" spans="1:6" x14ac:dyDescent="0.35">
      <c r="A163" s="2" t="s">
        <v>373</v>
      </c>
      <c r="B163" s="2" t="str">
        <f t="shared" si="2"/>
        <v>SPS21XXX</v>
      </c>
      <c r="C163" s="2" t="s">
        <v>499</v>
      </c>
      <c r="D163" s="2" t="s">
        <v>4</v>
      </c>
      <c r="E163" s="2">
        <v>2017</v>
      </c>
      <c r="F163" s="3">
        <v>0</v>
      </c>
    </row>
    <row r="164" spans="1:6" x14ac:dyDescent="0.35">
      <c r="A164" s="2" t="s">
        <v>373</v>
      </c>
      <c r="B164" s="2" t="str">
        <f t="shared" si="2"/>
        <v>SPS21XXX</v>
      </c>
      <c r="C164" s="2" t="s">
        <v>499</v>
      </c>
      <c r="D164" s="2" t="s">
        <v>4</v>
      </c>
      <c r="E164" s="2">
        <v>2018</v>
      </c>
      <c r="F164" s="3">
        <v>0</v>
      </c>
    </row>
    <row r="165" spans="1:6" x14ac:dyDescent="0.35">
      <c r="A165" s="2" t="s">
        <v>373</v>
      </c>
      <c r="B165" s="2" t="str">
        <f t="shared" si="2"/>
        <v>SPS21XXX</v>
      </c>
      <c r="C165" s="2" t="s">
        <v>499</v>
      </c>
      <c r="D165" s="2" t="s">
        <v>4</v>
      </c>
      <c r="E165" s="2">
        <v>2019</v>
      </c>
      <c r="F165" s="3">
        <v>0</v>
      </c>
    </row>
    <row r="166" spans="1:6" x14ac:dyDescent="0.35">
      <c r="A166" s="2" t="s">
        <v>373</v>
      </c>
      <c r="B166" s="2" t="str">
        <f t="shared" si="2"/>
        <v>SPS21XXX</v>
      </c>
      <c r="C166" s="2" t="s">
        <v>499</v>
      </c>
      <c r="D166" s="2" t="s">
        <v>4</v>
      </c>
      <c r="E166" s="2">
        <v>2020</v>
      </c>
      <c r="F166" s="3">
        <v>0</v>
      </c>
    </row>
    <row r="167" spans="1:6" x14ac:dyDescent="0.35">
      <c r="A167" s="2" t="s">
        <v>220</v>
      </c>
      <c r="B167" s="2" t="str">
        <f t="shared" si="2"/>
        <v>SPS21XXX</v>
      </c>
      <c r="C167" s="2" t="s">
        <v>499</v>
      </c>
      <c r="D167" s="2" t="s">
        <v>2</v>
      </c>
      <c r="E167" s="2">
        <v>2016</v>
      </c>
      <c r="F167" s="3">
        <v>0</v>
      </c>
    </row>
    <row r="168" spans="1:6" x14ac:dyDescent="0.35">
      <c r="A168" s="2" t="s">
        <v>220</v>
      </c>
      <c r="B168" s="2" t="str">
        <f t="shared" si="2"/>
        <v>SPS21XXX</v>
      </c>
      <c r="C168" s="2" t="s">
        <v>499</v>
      </c>
      <c r="D168" s="2" t="s">
        <v>2</v>
      </c>
      <c r="E168" s="2">
        <v>2017</v>
      </c>
      <c r="F168" s="3">
        <v>0</v>
      </c>
    </row>
    <row r="169" spans="1:6" x14ac:dyDescent="0.35">
      <c r="A169" s="2" t="s">
        <v>220</v>
      </c>
      <c r="B169" s="2" t="str">
        <f t="shared" si="2"/>
        <v>SPS21XXX</v>
      </c>
      <c r="C169" s="2" t="s">
        <v>499</v>
      </c>
      <c r="D169" s="2" t="s">
        <v>2</v>
      </c>
      <c r="E169" s="2">
        <v>2018</v>
      </c>
      <c r="F169" s="3">
        <v>0</v>
      </c>
    </row>
    <row r="170" spans="1:6" x14ac:dyDescent="0.35">
      <c r="A170" s="2" t="s">
        <v>220</v>
      </c>
      <c r="B170" s="2" t="str">
        <f t="shared" si="2"/>
        <v>SPS21XXX</v>
      </c>
      <c r="C170" s="2" t="s">
        <v>499</v>
      </c>
      <c r="D170" s="2" t="s">
        <v>2</v>
      </c>
      <c r="E170" s="2">
        <v>2019</v>
      </c>
      <c r="F170" s="3">
        <v>0</v>
      </c>
    </row>
    <row r="171" spans="1:6" x14ac:dyDescent="0.35">
      <c r="A171" s="2" t="s">
        <v>220</v>
      </c>
      <c r="B171" s="2" t="str">
        <f t="shared" si="2"/>
        <v>SPS21XXX</v>
      </c>
      <c r="C171" s="2" t="s">
        <v>499</v>
      </c>
      <c r="D171" s="2" t="s">
        <v>2</v>
      </c>
      <c r="E171" s="2">
        <v>2020</v>
      </c>
      <c r="F171" s="3">
        <v>0</v>
      </c>
    </row>
    <row r="172" spans="1:6" x14ac:dyDescent="0.35">
      <c r="A172" s="2" t="s">
        <v>221</v>
      </c>
      <c r="B172" s="2" t="str">
        <f t="shared" si="2"/>
        <v>SPS21XXX</v>
      </c>
      <c r="C172" s="2" t="s">
        <v>499</v>
      </c>
      <c r="D172" s="2" t="s">
        <v>2</v>
      </c>
      <c r="E172" s="2">
        <v>2016</v>
      </c>
      <c r="F172" s="3">
        <v>0</v>
      </c>
    </row>
    <row r="173" spans="1:6" x14ac:dyDescent="0.35">
      <c r="A173" s="2" t="s">
        <v>221</v>
      </c>
      <c r="B173" s="2" t="str">
        <f t="shared" si="2"/>
        <v>SPS21XXX</v>
      </c>
      <c r="C173" s="2" t="s">
        <v>499</v>
      </c>
      <c r="D173" s="2" t="s">
        <v>2</v>
      </c>
      <c r="E173" s="2">
        <v>2017</v>
      </c>
      <c r="F173" s="3">
        <v>0</v>
      </c>
    </row>
    <row r="174" spans="1:6" x14ac:dyDescent="0.35">
      <c r="A174" s="2" t="s">
        <v>221</v>
      </c>
      <c r="B174" s="2" t="str">
        <f t="shared" si="2"/>
        <v>SPS21XXX</v>
      </c>
      <c r="C174" s="2" t="s">
        <v>499</v>
      </c>
      <c r="D174" s="2" t="s">
        <v>2</v>
      </c>
      <c r="E174" s="2">
        <v>2018</v>
      </c>
      <c r="F174" s="3">
        <v>0</v>
      </c>
    </row>
    <row r="175" spans="1:6" x14ac:dyDescent="0.35">
      <c r="A175" s="2" t="s">
        <v>221</v>
      </c>
      <c r="B175" s="2" t="str">
        <f t="shared" si="2"/>
        <v>SPS21XXX</v>
      </c>
      <c r="C175" s="2" t="s">
        <v>499</v>
      </c>
      <c r="D175" s="2" t="s">
        <v>2</v>
      </c>
      <c r="E175" s="2">
        <v>2019</v>
      </c>
      <c r="F175" s="3">
        <v>0</v>
      </c>
    </row>
    <row r="176" spans="1:6" x14ac:dyDescent="0.35">
      <c r="A176" s="2" t="s">
        <v>221</v>
      </c>
      <c r="B176" s="2" t="str">
        <f t="shared" si="2"/>
        <v>SPS21XXX</v>
      </c>
      <c r="C176" s="2" t="s">
        <v>499</v>
      </c>
      <c r="D176" s="2" t="s">
        <v>2</v>
      </c>
      <c r="E176" s="2">
        <v>2020</v>
      </c>
      <c r="F176" s="3">
        <v>0</v>
      </c>
    </row>
    <row r="177" spans="1:6" x14ac:dyDescent="0.35">
      <c r="A177" s="2" t="s">
        <v>222</v>
      </c>
      <c r="B177" s="2" t="str">
        <f t="shared" si="2"/>
        <v>SPS21XXX</v>
      </c>
      <c r="C177" s="2" t="s">
        <v>499</v>
      </c>
      <c r="D177" s="2" t="s">
        <v>2</v>
      </c>
      <c r="E177" s="2">
        <v>2016</v>
      </c>
    </row>
    <row r="178" spans="1:6" x14ac:dyDescent="0.35">
      <c r="A178" s="2" t="s">
        <v>222</v>
      </c>
      <c r="B178" s="2" t="str">
        <f t="shared" si="2"/>
        <v>SPS21XXX</v>
      </c>
      <c r="C178" s="2" t="s">
        <v>499</v>
      </c>
      <c r="D178" s="2" t="s">
        <v>2</v>
      </c>
      <c r="E178" s="2">
        <v>2017</v>
      </c>
    </row>
    <row r="179" spans="1:6" x14ac:dyDescent="0.35">
      <c r="A179" s="2" t="s">
        <v>222</v>
      </c>
      <c r="B179" s="2" t="str">
        <f t="shared" si="2"/>
        <v>SPS21XXX</v>
      </c>
      <c r="C179" s="2" t="s">
        <v>499</v>
      </c>
      <c r="D179" s="2" t="s">
        <v>2</v>
      </c>
      <c r="E179" s="2">
        <v>2018</v>
      </c>
    </row>
    <row r="180" spans="1:6" x14ac:dyDescent="0.35">
      <c r="A180" s="2" t="s">
        <v>222</v>
      </c>
      <c r="B180" s="2" t="str">
        <f t="shared" si="2"/>
        <v>SPS21XXX</v>
      </c>
      <c r="C180" s="2" t="s">
        <v>499</v>
      </c>
      <c r="D180" s="2" t="s">
        <v>2</v>
      </c>
      <c r="E180" s="2">
        <v>2019</v>
      </c>
    </row>
    <row r="181" spans="1:6" x14ac:dyDescent="0.35">
      <c r="A181" s="2" t="s">
        <v>222</v>
      </c>
      <c r="B181" s="2" t="str">
        <f t="shared" si="2"/>
        <v>SPS21XXX</v>
      </c>
      <c r="C181" s="2" t="s">
        <v>499</v>
      </c>
      <c r="D181" s="2" t="s">
        <v>2</v>
      </c>
      <c r="E181" s="2">
        <v>2020</v>
      </c>
    </row>
    <row r="182" spans="1:6" x14ac:dyDescent="0.35">
      <c r="A182" s="2" t="s">
        <v>223</v>
      </c>
      <c r="B182" s="2" t="str">
        <f t="shared" si="2"/>
        <v>SPS21XXX</v>
      </c>
      <c r="C182" s="2" t="s">
        <v>499</v>
      </c>
      <c r="D182" s="2" t="s">
        <v>2</v>
      </c>
      <c r="E182" s="2">
        <v>2016</v>
      </c>
      <c r="F182" s="3">
        <v>29734431</v>
      </c>
    </row>
    <row r="183" spans="1:6" x14ac:dyDescent="0.35">
      <c r="A183" s="2" t="s">
        <v>223</v>
      </c>
      <c r="B183" s="2" t="str">
        <f t="shared" si="2"/>
        <v>SPS21XXX</v>
      </c>
      <c r="C183" s="2" t="s">
        <v>499</v>
      </c>
      <c r="D183" s="2" t="s">
        <v>2</v>
      </c>
      <c r="E183" s="2">
        <v>2017</v>
      </c>
      <c r="F183" s="3">
        <v>7304209</v>
      </c>
    </row>
    <row r="184" spans="1:6" x14ac:dyDescent="0.35">
      <c r="A184" s="2" t="s">
        <v>223</v>
      </c>
      <c r="B184" s="2" t="str">
        <f t="shared" si="2"/>
        <v>SPS21XXX</v>
      </c>
      <c r="C184" s="2" t="s">
        <v>499</v>
      </c>
      <c r="D184" s="2" t="s">
        <v>2</v>
      </c>
      <c r="E184" s="2">
        <v>2018</v>
      </c>
      <c r="F184" s="3">
        <v>27684839</v>
      </c>
    </row>
    <row r="185" spans="1:6" x14ac:dyDescent="0.35">
      <c r="A185" s="2" t="s">
        <v>223</v>
      </c>
      <c r="B185" s="2" t="str">
        <f t="shared" si="2"/>
        <v>SPS21XXX</v>
      </c>
      <c r="C185" s="2" t="s">
        <v>499</v>
      </c>
      <c r="D185" s="2" t="s">
        <v>2</v>
      </c>
      <c r="E185" s="2">
        <v>2019</v>
      </c>
      <c r="F185" s="3">
        <v>21312498</v>
      </c>
    </row>
    <row r="186" spans="1:6" x14ac:dyDescent="0.35">
      <c r="A186" s="2" t="s">
        <v>223</v>
      </c>
      <c r="B186" s="2" t="str">
        <f t="shared" si="2"/>
        <v>SPS21XXX</v>
      </c>
      <c r="C186" s="2" t="s">
        <v>499</v>
      </c>
      <c r="D186" s="2" t="s">
        <v>2</v>
      </c>
      <c r="E186" s="2">
        <v>2020</v>
      </c>
      <c r="F186" s="3">
        <v>19607911</v>
      </c>
    </row>
    <row r="187" spans="1:6" x14ac:dyDescent="0.35">
      <c r="A187" s="2" t="s">
        <v>224</v>
      </c>
      <c r="B187" s="2" t="str">
        <f t="shared" si="2"/>
        <v>SPS21XXX</v>
      </c>
      <c r="C187" s="2" t="s">
        <v>499</v>
      </c>
      <c r="D187" s="2" t="s">
        <v>2</v>
      </c>
      <c r="E187" s="2">
        <v>2016</v>
      </c>
      <c r="F187" s="3">
        <v>0</v>
      </c>
    </row>
    <row r="188" spans="1:6" x14ac:dyDescent="0.35">
      <c r="A188" s="2" t="s">
        <v>224</v>
      </c>
      <c r="B188" s="2" t="str">
        <f t="shared" si="2"/>
        <v>SPS21XXX</v>
      </c>
      <c r="C188" s="2" t="s">
        <v>499</v>
      </c>
      <c r="D188" s="2" t="s">
        <v>2</v>
      </c>
      <c r="E188" s="2">
        <v>2017</v>
      </c>
      <c r="F188" s="3">
        <v>29750000</v>
      </c>
    </row>
    <row r="189" spans="1:6" x14ac:dyDescent="0.35">
      <c r="A189" s="2" t="s">
        <v>224</v>
      </c>
      <c r="B189" s="2" t="str">
        <f t="shared" si="2"/>
        <v>SPS21XXX</v>
      </c>
      <c r="C189" s="2" t="s">
        <v>499</v>
      </c>
      <c r="D189" s="2" t="s">
        <v>2</v>
      </c>
      <c r="E189" s="2">
        <v>2018</v>
      </c>
      <c r="F189" s="3">
        <v>35000000</v>
      </c>
    </row>
    <row r="190" spans="1:6" x14ac:dyDescent="0.35">
      <c r="A190" s="2" t="s">
        <v>224</v>
      </c>
      <c r="B190" s="2" t="str">
        <f t="shared" si="2"/>
        <v>SPS21XXX</v>
      </c>
      <c r="C190" s="2" t="s">
        <v>499</v>
      </c>
      <c r="D190" s="2" t="s">
        <v>2</v>
      </c>
      <c r="E190" s="2">
        <v>2019</v>
      </c>
      <c r="F190" s="3">
        <v>0</v>
      </c>
    </row>
    <row r="191" spans="1:6" x14ac:dyDescent="0.35">
      <c r="A191" s="2" t="s">
        <v>224</v>
      </c>
      <c r="B191" s="2" t="str">
        <f t="shared" si="2"/>
        <v>SPS21XXX</v>
      </c>
      <c r="C191" s="2" t="s">
        <v>499</v>
      </c>
      <c r="D191" s="2" t="s">
        <v>2</v>
      </c>
      <c r="E191" s="2">
        <v>2020</v>
      </c>
      <c r="F191" s="3">
        <v>2400000</v>
      </c>
    </row>
    <row r="192" spans="1:6" x14ac:dyDescent="0.35">
      <c r="A192" s="2" t="s">
        <v>225</v>
      </c>
      <c r="B192" s="2" t="str">
        <f t="shared" si="2"/>
        <v>SPS21XXX</v>
      </c>
      <c r="C192" s="2" t="s">
        <v>499</v>
      </c>
      <c r="D192" s="2" t="s">
        <v>2</v>
      </c>
      <c r="E192" s="2">
        <v>2016</v>
      </c>
    </row>
    <row r="193" spans="1:6" x14ac:dyDescent="0.35">
      <c r="A193" s="2" t="s">
        <v>225</v>
      </c>
      <c r="B193" s="2" t="str">
        <f t="shared" si="2"/>
        <v>SPS21XXX</v>
      </c>
      <c r="C193" s="2" t="s">
        <v>499</v>
      </c>
      <c r="D193" s="2" t="s">
        <v>2</v>
      </c>
      <c r="E193" s="2">
        <v>2017</v>
      </c>
    </row>
    <row r="194" spans="1:6" x14ac:dyDescent="0.35">
      <c r="A194" s="2" t="s">
        <v>225</v>
      </c>
      <c r="B194" s="2" t="str">
        <f t="shared" si="2"/>
        <v>SPS21XXX</v>
      </c>
      <c r="C194" s="2" t="s">
        <v>499</v>
      </c>
      <c r="D194" s="2" t="s">
        <v>2</v>
      </c>
      <c r="E194" s="2">
        <v>2018</v>
      </c>
    </row>
    <row r="195" spans="1:6" x14ac:dyDescent="0.35">
      <c r="A195" s="2" t="s">
        <v>225</v>
      </c>
      <c r="B195" s="2" t="str">
        <f t="shared" ref="B195:B258" si="3">REPLACE(A195,6,3,"XXX")</f>
        <v>SPS21XXX</v>
      </c>
      <c r="C195" s="2" t="s">
        <v>499</v>
      </c>
      <c r="D195" s="2" t="s">
        <v>2</v>
      </c>
      <c r="E195" s="2">
        <v>2019</v>
      </c>
    </row>
    <row r="196" spans="1:6" x14ac:dyDescent="0.35">
      <c r="A196" s="2" t="s">
        <v>225</v>
      </c>
      <c r="B196" s="2" t="str">
        <f t="shared" si="3"/>
        <v>SPS21XXX</v>
      </c>
      <c r="C196" s="2" t="s">
        <v>499</v>
      </c>
      <c r="D196" s="2" t="s">
        <v>2</v>
      </c>
      <c r="E196" s="2">
        <v>2020</v>
      </c>
    </row>
    <row r="197" spans="1:6" x14ac:dyDescent="0.35">
      <c r="A197" s="2" t="s">
        <v>374</v>
      </c>
      <c r="B197" s="2" t="str">
        <f t="shared" si="3"/>
        <v>SPS21XXX</v>
      </c>
      <c r="C197" s="2" t="s">
        <v>499</v>
      </c>
      <c r="D197" s="2" t="s">
        <v>4</v>
      </c>
      <c r="E197" s="2">
        <v>2016</v>
      </c>
      <c r="F197" s="3">
        <v>0</v>
      </c>
    </row>
    <row r="198" spans="1:6" x14ac:dyDescent="0.35">
      <c r="A198" s="2" t="s">
        <v>374</v>
      </c>
      <c r="B198" s="2" t="str">
        <f t="shared" si="3"/>
        <v>SPS21XXX</v>
      </c>
      <c r="C198" s="2" t="s">
        <v>499</v>
      </c>
      <c r="D198" s="2" t="s">
        <v>4</v>
      </c>
      <c r="E198" s="2">
        <v>2017</v>
      </c>
      <c r="F198" s="3">
        <v>0</v>
      </c>
    </row>
    <row r="199" spans="1:6" x14ac:dyDescent="0.35">
      <c r="A199" s="2" t="s">
        <v>374</v>
      </c>
      <c r="B199" s="2" t="str">
        <f t="shared" si="3"/>
        <v>SPS21XXX</v>
      </c>
      <c r="C199" s="2" t="s">
        <v>499</v>
      </c>
      <c r="D199" s="2" t="s">
        <v>4</v>
      </c>
      <c r="E199" s="2">
        <v>2018</v>
      </c>
      <c r="F199" s="3">
        <v>0</v>
      </c>
    </row>
    <row r="200" spans="1:6" x14ac:dyDescent="0.35">
      <c r="A200" s="2" t="s">
        <v>374</v>
      </c>
      <c r="B200" s="2" t="str">
        <f t="shared" si="3"/>
        <v>SPS21XXX</v>
      </c>
      <c r="C200" s="2" t="s">
        <v>499</v>
      </c>
      <c r="D200" s="2" t="s">
        <v>4</v>
      </c>
      <c r="E200" s="2">
        <v>2019</v>
      </c>
      <c r="F200" s="3">
        <v>0</v>
      </c>
    </row>
    <row r="201" spans="1:6" x14ac:dyDescent="0.35">
      <c r="A201" s="2" t="s">
        <v>374</v>
      </c>
      <c r="B201" s="2" t="str">
        <f t="shared" si="3"/>
        <v>SPS21XXX</v>
      </c>
      <c r="C201" s="2" t="s">
        <v>499</v>
      </c>
      <c r="D201" s="2" t="s">
        <v>4</v>
      </c>
      <c r="E201" s="2">
        <v>2020</v>
      </c>
      <c r="F201" s="3">
        <v>0</v>
      </c>
    </row>
    <row r="202" spans="1:6" x14ac:dyDescent="0.35">
      <c r="A202" s="2" t="s">
        <v>226</v>
      </c>
      <c r="B202" s="2" t="str">
        <f t="shared" si="3"/>
        <v>SPS21XXX</v>
      </c>
      <c r="C202" s="2" t="s">
        <v>499</v>
      </c>
      <c r="D202" s="2" t="s">
        <v>2</v>
      </c>
      <c r="E202" s="2">
        <v>2016</v>
      </c>
    </row>
    <row r="203" spans="1:6" x14ac:dyDescent="0.35">
      <c r="A203" s="2" t="s">
        <v>226</v>
      </c>
      <c r="B203" s="2" t="str">
        <f t="shared" si="3"/>
        <v>SPS21XXX</v>
      </c>
      <c r="C203" s="2" t="s">
        <v>499</v>
      </c>
      <c r="D203" s="2" t="s">
        <v>2</v>
      </c>
      <c r="E203" s="2">
        <v>2017</v>
      </c>
    </row>
    <row r="204" spans="1:6" x14ac:dyDescent="0.35">
      <c r="A204" s="2" t="s">
        <v>226</v>
      </c>
      <c r="B204" s="2" t="str">
        <f t="shared" si="3"/>
        <v>SPS21XXX</v>
      </c>
      <c r="C204" s="2" t="s">
        <v>499</v>
      </c>
      <c r="D204" s="2" t="s">
        <v>2</v>
      </c>
      <c r="E204" s="2">
        <v>2018</v>
      </c>
    </row>
    <row r="205" spans="1:6" x14ac:dyDescent="0.35">
      <c r="A205" s="2" t="s">
        <v>226</v>
      </c>
      <c r="B205" s="2" t="str">
        <f t="shared" si="3"/>
        <v>SPS21XXX</v>
      </c>
      <c r="C205" s="2" t="s">
        <v>499</v>
      </c>
      <c r="D205" s="2" t="s">
        <v>2</v>
      </c>
      <c r="E205" s="2">
        <v>2019</v>
      </c>
    </row>
    <row r="206" spans="1:6" x14ac:dyDescent="0.35">
      <c r="A206" s="2" t="s">
        <v>226</v>
      </c>
      <c r="B206" s="2" t="str">
        <f t="shared" si="3"/>
        <v>SPS21XXX</v>
      </c>
      <c r="C206" s="2" t="s">
        <v>499</v>
      </c>
      <c r="D206" s="2" t="s">
        <v>2</v>
      </c>
      <c r="E206" s="2">
        <v>2020</v>
      </c>
    </row>
    <row r="207" spans="1:6" x14ac:dyDescent="0.35">
      <c r="A207" s="2" t="s">
        <v>227</v>
      </c>
      <c r="B207" s="2" t="str">
        <f t="shared" si="3"/>
        <v>SPS21XXX</v>
      </c>
      <c r="C207" s="2" t="s">
        <v>499</v>
      </c>
      <c r="D207" s="2" t="s">
        <v>2</v>
      </c>
      <c r="E207" s="2">
        <v>2016</v>
      </c>
      <c r="F207" s="3">
        <v>29734431</v>
      </c>
    </row>
    <row r="208" spans="1:6" x14ac:dyDescent="0.35">
      <c r="A208" s="2" t="s">
        <v>227</v>
      </c>
      <c r="B208" s="2" t="str">
        <f t="shared" si="3"/>
        <v>SPS21XXX</v>
      </c>
      <c r="C208" s="2" t="s">
        <v>499</v>
      </c>
      <c r="D208" s="2" t="s">
        <v>2</v>
      </c>
      <c r="E208" s="2">
        <v>2017</v>
      </c>
      <c r="F208" s="3">
        <v>7304209</v>
      </c>
    </row>
    <row r="209" spans="1:6" x14ac:dyDescent="0.35">
      <c r="A209" s="2" t="s">
        <v>227</v>
      </c>
      <c r="B209" s="2" t="str">
        <f t="shared" si="3"/>
        <v>SPS21XXX</v>
      </c>
      <c r="C209" s="2" t="s">
        <v>499</v>
      </c>
      <c r="D209" s="2" t="s">
        <v>2</v>
      </c>
      <c r="E209" s="2">
        <v>2018</v>
      </c>
      <c r="F209" s="3">
        <v>27684839</v>
      </c>
    </row>
    <row r="210" spans="1:6" x14ac:dyDescent="0.35">
      <c r="A210" s="2" t="s">
        <v>227</v>
      </c>
      <c r="B210" s="2" t="str">
        <f t="shared" si="3"/>
        <v>SPS21XXX</v>
      </c>
      <c r="C210" s="2" t="s">
        <v>499</v>
      </c>
      <c r="D210" s="2" t="s">
        <v>2</v>
      </c>
      <c r="E210" s="2">
        <v>2019</v>
      </c>
      <c r="F210" s="3">
        <v>21312498</v>
      </c>
    </row>
    <row r="211" spans="1:6" x14ac:dyDescent="0.35">
      <c r="A211" s="2" t="s">
        <v>227</v>
      </c>
      <c r="B211" s="2" t="str">
        <f t="shared" si="3"/>
        <v>SPS21XXX</v>
      </c>
      <c r="C211" s="2" t="s">
        <v>499</v>
      </c>
      <c r="D211" s="2" t="s">
        <v>2</v>
      </c>
      <c r="E211" s="2">
        <v>2020</v>
      </c>
      <c r="F211" s="3">
        <v>19607911</v>
      </c>
    </row>
    <row r="212" spans="1:6" x14ac:dyDescent="0.35">
      <c r="A212" s="2" t="s">
        <v>228</v>
      </c>
      <c r="B212" s="2" t="str">
        <f t="shared" si="3"/>
        <v>SPS21XXX</v>
      </c>
      <c r="C212" s="2" t="s">
        <v>499</v>
      </c>
      <c r="D212" s="2" t="s">
        <v>2</v>
      </c>
      <c r="E212" s="2">
        <v>2016</v>
      </c>
    </row>
    <row r="213" spans="1:6" x14ac:dyDescent="0.35">
      <c r="A213" s="2" t="s">
        <v>228</v>
      </c>
      <c r="B213" s="2" t="str">
        <f t="shared" si="3"/>
        <v>SPS21XXX</v>
      </c>
      <c r="C213" s="2" t="s">
        <v>499</v>
      </c>
      <c r="D213" s="2" t="s">
        <v>2</v>
      </c>
      <c r="E213" s="2">
        <v>2017</v>
      </c>
    </row>
    <row r="214" spans="1:6" x14ac:dyDescent="0.35">
      <c r="A214" s="2" t="s">
        <v>228</v>
      </c>
      <c r="B214" s="2" t="str">
        <f t="shared" si="3"/>
        <v>SPS21XXX</v>
      </c>
      <c r="C214" s="2" t="s">
        <v>499</v>
      </c>
      <c r="D214" s="2" t="s">
        <v>2</v>
      </c>
      <c r="E214" s="2">
        <v>2018</v>
      </c>
    </row>
    <row r="215" spans="1:6" x14ac:dyDescent="0.35">
      <c r="A215" s="2" t="s">
        <v>228</v>
      </c>
      <c r="B215" s="2" t="str">
        <f t="shared" si="3"/>
        <v>SPS21XXX</v>
      </c>
      <c r="C215" s="2" t="s">
        <v>499</v>
      </c>
      <c r="D215" s="2" t="s">
        <v>2</v>
      </c>
      <c r="E215" s="2">
        <v>2019</v>
      </c>
    </row>
    <row r="216" spans="1:6" x14ac:dyDescent="0.35">
      <c r="A216" s="2" t="s">
        <v>228</v>
      </c>
      <c r="B216" s="2" t="str">
        <f t="shared" si="3"/>
        <v>SPS21XXX</v>
      </c>
      <c r="C216" s="2" t="s">
        <v>499</v>
      </c>
      <c r="D216" s="2" t="s">
        <v>2</v>
      </c>
      <c r="E216" s="2">
        <v>2020</v>
      </c>
    </row>
    <row r="217" spans="1:6" x14ac:dyDescent="0.35">
      <c r="A217" s="2" t="s">
        <v>298</v>
      </c>
      <c r="B217" s="2" t="str">
        <f t="shared" si="3"/>
        <v>SPS21XXX</v>
      </c>
      <c r="C217" s="2" t="s">
        <v>499</v>
      </c>
      <c r="D217" s="2" t="s">
        <v>3</v>
      </c>
      <c r="E217" s="2">
        <v>2016</v>
      </c>
      <c r="F217" s="3">
        <v>202954.4</v>
      </c>
    </row>
    <row r="218" spans="1:6" x14ac:dyDescent="0.35">
      <c r="A218" s="2" t="s">
        <v>298</v>
      </c>
      <c r="B218" s="2" t="str">
        <f t="shared" si="3"/>
        <v>SPS21XXX</v>
      </c>
      <c r="C218" s="2" t="s">
        <v>499</v>
      </c>
      <c r="D218" s="2" t="s">
        <v>3</v>
      </c>
      <c r="E218" s="2">
        <v>2017</v>
      </c>
      <c r="F218" s="3">
        <v>209025</v>
      </c>
    </row>
    <row r="219" spans="1:6" x14ac:dyDescent="0.35">
      <c r="A219" s="2" t="s">
        <v>298</v>
      </c>
      <c r="B219" s="2" t="str">
        <f t="shared" si="3"/>
        <v>SPS21XXX</v>
      </c>
      <c r="C219" s="2" t="s">
        <v>499</v>
      </c>
      <c r="D219" s="2" t="s">
        <v>3</v>
      </c>
      <c r="E219" s="2">
        <v>2018</v>
      </c>
      <c r="F219" s="3">
        <v>157685</v>
      </c>
    </row>
    <row r="220" spans="1:6" x14ac:dyDescent="0.35">
      <c r="A220" s="2" t="s">
        <v>298</v>
      </c>
      <c r="B220" s="2" t="str">
        <f t="shared" si="3"/>
        <v>SPS21XXX</v>
      </c>
      <c r="C220" s="2" t="s">
        <v>499</v>
      </c>
      <c r="D220" s="2" t="s">
        <v>3</v>
      </c>
      <c r="E220" s="2">
        <v>2019</v>
      </c>
      <c r="F220" s="3">
        <v>190274</v>
      </c>
    </row>
    <row r="221" spans="1:6" x14ac:dyDescent="0.35">
      <c r="A221" s="2" t="s">
        <v>298</v>
      </c>
      <c r="B221" s="2" t="str">
        <f t="shared" si="3"/>
        <v>SPS21XXX</v>
      </c>
      <c r="C221" s="2" t="s">
        <v>499</v>
      </c>
      <c r="D221" s="2" t="s">
        <v>3</v>
      </c>
      <c r="E221" s="2">
        <v>2020</v>
      </c>
      <c r="F221" s="3">
        <v>126500</v>
      </c>
    </row>
    <row r="222" spans="1:6" x14ac:dyDescent="0.35">
      <c r="A222" s="2" t="s">
        <v>229</v>
      </c>
      <c r="B222" s="2" t="str">
        <f t="shared" si="3"/>
        <v>SPS21XXX</v>
      </c>
      <c r="C222" s="2" t="s">
        <v>499</v>
      </c>
      <c r="D222" s="2" t="s">
        <v>2</v>
      </c>
      <c r="E222" s="2">
        <v>2016</v>
      </c>
      <c r="F222" s="3">
        <v>0</v>
      </c>
    </row>
    <row r="223" spans="1:6" x14ac:dyDescent="0.35">
      <c r="A223" s="2" t="s">
        <v>229</v>
      </c>
      <c r="B223" s="2" t="str">
        <f t="shared" si="3"/>
        <v>SPS21XXX</v>
      </c>
      <c r="C223" s="2" t="s">
        <v>499</v>
      </c>
      <c r="D223" s="2" t="s">
        <v>2</v>
      </c>
      <c r="E223" s="2">
        <v>2017</v>
      </c>
      <c r="F223" s="3">
        <v>0</v>
      </c>
    </row>
    <row r="224" spans="1:6" x14ac:dyDescent="0.35">
      <c r="A224" s="2" t="s">
        <v>229</v>
      </c>
      <c r="B224" s="2" t="str">
        <f t="shared" si="3"/>
        <v>SPS21XXX</v>
      </c>
      <c r="C224" s="2" t="s">
        <v>499</v>
      </c>
      <c r="D224" s="2" t="s">
        <v>2</v>
      </c>
      <c r="E224" s="2">
        <v>2018</v>
      </c>
      <c r="F224" s="3">
        <v>0</v>
      </c>
    </row>
    <row r="225" spans="1:6" x14ac:dyDescent="0.35">
      <c r="A225" s="2" t="s">
        <v>229</v>
      </c>
      <c r="B225" s="2" t="str">
        <f t="shared" si="3"/>
        <v>SPS21XXX</v>
      </c>
      <c r="C225" s="2" t="s">
        <v>499</v>
      </c>
      <c r="D225" s="2" t="s">
        <v>2</v>
      </c>
      <c r="E225" s="2">
        <v>2019</v>
      </c>
      <c r="F225" s="3">
        <v>0</v>
      </c>
    </row>
    <row r="226" spans="1:6" x14ac:dyDescent="0.35">
      <c r="A226" s="2" t="s">
        <v>229</v>
      </c>
      <c r="B226" s="2" t="str">
        <f t="shared" si="3"/>
        <v>SPS21XXX</v>
      </c>
      <c r="C226" s="2" t="s">
        <v>499</v>
      </c>
      <c r="D226" s="2" t="s">
        <v>2</v>
      </c>
      <c r="E226" s="2">
        <v>2020</v>
      </c>
      <c r="F226" s="3">
        <v>0</v>
      </c>
    </row>
    <row r="227" spans="1:6" x14ac:dyDescent="0.35">
      <c r="A227" s="2" t="s">
        <v>230</v>
      </c>
      <c r="B227" s="2" t="str">
        <f t="shared" si="3"/>
        <v>SPS21XXX</v>
      </c>
      <c r="C227" s="2" t="s">
        <v>499</v>
      </c>
      <c r="D227" s="2" t="s">
        <v>2</v>
      </c>
      <c r="E227" s="2">
        <v>2016</v>
      </c>
    </row>
    <row r="228" spans="1:6" x14ac:dyDescent="0.35">
      <c r="A228" s="2" t="s">
        <v>230</v>
      </c>
      <c r="B228" s="2" t="str">
        <f t="shared" si="3"/>
        <v>SPS21XXX</v>
      </c>
      <c r="C228" s="2" t="s">
        <v>499</v>
      </c>
      <c r="D228" s="2" t="s">
        <v>2</v>
      </c>
      <c r="E228" s="2">
        <v>2017</v>
      </c>
    </row>
    <row r="229" spans="1:6" x14ac:dyDescent="0.35">
      <c r="A229" s="2" t="s">
        <v>230</v>
      </c>
      <c r="B229" s="2" t="str">
        <f t="shared" si="3"/>
        <v>SPS21XXX</v>
      </c>
      <c r="C229" s="2" t="s">
        <v>499</v>
      </c>
      <c r="D229" s="2" t="s">
        <v>2</v>
      </c>
      <c r="E229" s="2">
        <v>2018</v>
      </c>
    </row>
    <row r="230" spans="1:6" x14ac:dyDescent="0.35">
      <c r="A230" s="2" t="s">
        <v>230</v>
      </c>
      <c r="B230" s="2" t="str">
        <f t="shared" si="3"/>
        <v>SPS21XXX</v>
      </c>
      <c r="C230" s="2" t="s">
        <v>499</v>
      </c>
      <c r="D230" s="2" t="s">
        <v>2</v>
      </c>
      <c r="E230" s="2">
        <v>2019</v>
      </c>
    </row>
    <row r="231" spans="1:6" x14ac:dyDescent="0.35">
      <c r="A231" s="2" t="s">
        <v>230</v>
      </c>
      <c r="B231" s="2" t="str">
        <f t="shared" si="3"/>
        <v>SPS21XXX</v>
      </c>
      <c r="C231" s="2" t="s">
        <v>499</v>
      </c>
      <c r="D231" s="2" t="s">
        <v>2</v>
      </c>
      <c r="E231" s="2">
        <v>2020</v>
      </c>
    </row>
    <row r="232" spans="1:6" x14ac:dyDescent="0.35">
      <c r="A232" s="2" t="s">
        <v>299</v>
      </c>
      <c r="B232" s="2" t="str">
        <f t="shared" si="3"/>
        <v>SPS21XXX</v>
      </c>
      <c r="C232" s="2" t="s">
        <v>499</v>
      </c>
      <c r="D232" s="2" t="s">
        <v>3</v>
      </c>
      <c r="E232" s="2">
        <v>2016</v>
      </c>
    </row>
    <row r="233" spans="1:6" x14ac:dyDescent="0.35">
      <c r="A233" s="2" t="s">
        <v>299</v>
      </c>
      <c r="B233" s="2" t="str">
        <f t="shared" si="3"/>
        <v>SPS21XXX</v>
      </c>
      <c r="C233" s="2" t="s">
        <v>499</v>
      </c>
      <c r="D233" s="2" t="s">
        <v>3</v>
      </c>
      <c r="E233" s="2">
        <v>2017</v>
      </c>
    </row>
    <row r="234" spans="1:6" x14ac:dyDescent="0.35">
      <c r="A234" s="2" t="s">
        <v>299</v>
      </c>
      <c r="B234" s="2" t="str">
        <f t="shared" si="3"/>
        <v>SPS21XXX</v>
      </c>
      <c r="C234" s="2" t="s">
        <v>499</v>
      </c>
      <c r="D234" s="2" t="s">
        <v>3</v>
      </c>
      <c r="E234" s="2">
        <v>2018</v>
      </c>
    </row>
    <row r="235" spans="1:6" x14ac:dyDescent="0.35">
      <c r="A235" s="2" t="s">
        <v>299</v>
      </c>
      <c r="B235" s="2" t="str">
        <f t="shared" si="3"/>
        <v>SPS21XXX</v>
      </c>
      <c r="C235" s="2" t="s">
        <v>499</v>
      </c>
      <c r="D235" s="2" t="s">
        <v>3</v>
      </c>
      <c r="E235" s="2">
        <v>2019</v>
      </c>
    </row>
    <row r="236" spans="1:6" x14ac:dyDescent="0.35">
      <c r="A236" s="2" t="s">
        <v>299</v>
      </c>
      <c r="B236" s="2" t="str">
        <f t="shared" si="3"/>
        <v>SPS21XXX</v>
      </c>
      <c r="C236" s="2" t="s">
        <v>499</v>
      </c>
      <c r="D236" s="2" t="s">
        <v>3</v>
      </c>
      <c r="E236" s="2">
        <v>2020</v>
      </c>
    </row>
    <row r="237" spans="1:6" x14ac:dyDescent="0.35">
      <c r="A237" s="2" t="s">
        <v>231</v>
      </c>
      <c r="B237" s="2" t="str">
        <f t="shared" si="3"/>
        <v>SPS21XXX</v>
      </c>
      <c r="C237" s="2" t="s">
        <v>499</v>
      </c>
      <c r="D237" s="2" t="s">
        <v>2</v>
      </c>
      <c r="E237" s="2">
        <v>2016</v>
      </c>
      <c r="F237" s="3">
        <v>0</v>
      </c>
    </row>
    <row r="238" spans="1:6" x14ac:dyDescent="0.35">
      <c r="A238" s="2" t="s">
        <v>231</v>
      </c>
      <c r="B238" s="2" t="str">
        <f t="shared" si="3"/>
        <v>SPS21XXX</v>
      </c>
      <c r="C238" s="2" t="s">
        <v>499</v>
      </c>
      <c r="D238" s="2" t="s">
        <v>2</v>
      </c>
      <c r="E238" s="2">
        <v>2017</v>
      </c>
      <c r="F238" s="3">
        <v>0</v>
      </c>
    </row>
    <row r="239" spans="1:6" x14ac:dyDescent="0.35">
      <c r="A239" s="2" t="s">
        <v>231</v>
      </c>
      <c r="B239" s="2" t="str">
        <f t="shared" si="3"/>
        <v>SPS21XXX</v>
      </c>
      <c r="C239" s="2" t="s">
        <v>499</v>
      </c>
      <c r="D239" s="2" t="s">
        <v>2</v>
      </c>
      <c r="E239" s="2">
        <v>2018</v>
      </c>
      <c r="F239" s="3">
        <v>0</v>
      </c>
    </row>
    <row r="240" spans="1:6" x14ac:dyDescent="0.35">
      <c r="A240" s="2" t="s">
        <v>231</v>
      </c>
      <c r="B240" s="2" t="str">
        <f t="shared" si="3"/>
        <v>SPS21XXX</v>
      </c>
      <c r="C240" s="2" t="s">
        <v>499</v>
      </c>
      <c r="D240" s="2" t="s">
        <v>2</v>
      </c>
      <c r="E240" s="2">
        <v>2019</v>
      </c>
      <c r="F240" s="3">
        <v>0</v>
      </c>
    </row>
    <row r="241" spans="1:6" x14ac:dyDescent="0.35">
      <c r="A241" s="2" t="s">
        <v>231</v>
      </c>
      <c r="B241" s="2" t="str">
        <f t="shared" si="3"/>
        <v>SPS21XXX</v>
      </c>
      <c r="C241" s="2" t="s">
        <v>499</v>
      </c>
      <c r="D241" s="2" t="s">
        <v>2</v>
      </c>
      <c r="E241" s="2">
        <v>2020</v>
      </c>
      <c r="F241" s="3">
        <v>0</v>
      </c>
    </row>
    <row r="242" spans="1:6" x14ac:dyDescent="0.35">
      <c r="A242" s="2" t="s">
        <v>232</v>
      </c>
      <c r="B242" s="2" t="str">
        <f t="shared" si="3"/>
        <v>SPS21XXX</v>
      </c>
      <c r="C242" s="2" t="s">
        <v>499</v>
      </c>
      <c r="D242" s="2" t="s">
        <v>2</v>
      </c>
      <c r="E242" s="2">
        <v>2016</v>
      </c>
    </row>
    <row r="243" spans="1:6" x14ac:dyDescent="0.35">
      <c r="A243" s="2" t="s">
        <v>232</v>
      </c>
      <c r="B243" s="2" t="str">
        <f t="shared" si="3"/>
        <v>SPS21XXX</v>
      </c>
      <c r="C243" s="2" t="s">
        <v>499</v>
      </c>
      <c r="D243" s="2" t="s">
        <v>2</v>
      </c>
      <c r="E243" s="2">
        <v>2017</v>
      </c>
    </row>
    <row r="244" spans="1:6" x14ac:dyDescent="0.35">
      <c r="A244" s="2" t="s">
        <v>232</v>
      </c>
      <c r="B244" s="2" t="str">
        <f t="shared" si="3"/>
        <v>SPS21XXX</v>
      </c>
      <c r="C244" s="2" t="s">
        <v>499</v>
      </c>
      <c r="D244" s="2" t="s">
        <v>2</v>
      </c>
      <c r="E244" s="2">
        <v>2018</v>
      </c>
    </row>
    <row r="245" spans="1:6" x14ac:dyDescent="0.35">
      <c r="A245" s="2" t="s">
        <v>232</v>
      </c>
      <c r="B245" s="2" t="str">
        <f t="shared" si="3"/>
        <v>SPS21XXX</v>
      </c>
      <c r="C245" s="2" t="s">
        <v>499</v>
      </c>
      <c r="D245" s="2" t="s">
        <v>2</v>
      </c>
      <c r="E245" s="2">
        <v>2019</v>
      </c>
    </row>
    <row r="246" spans="1:6" x14ac:dyDescent="0.35">
      <c r="A246" s="2" t="s">
        <v>232</v>
      </c>
      <c r="B246" s="2" t="str">
        <f t="shared" si="3"/>
        <v>SPS21XXX</v>
      </c>
      <c r="C246" s="2" t="s">
        <v>499</v>
      </c>
      <c r="D246" s="2" t="s">
        <v>2</v>
      </c>
      <c r="E246" s="2">
        <v>2020</v>
      </c>
    </row>
    <row r="247" spans="1:6" x14ac:dyDescent="0.35">
      <c r="A247" s="2" t="s">
        <v>233</v>
      </c>
      <c r="B247" s="2" t="str">
        <f t="shared" si="3"/>
        <v>SPS21XXX</v>
      </c>
      <c r="C247" s="2" t="s">
        <v>499</v>
      </c>
      <c r="D247" s="2" t="s">
        <v>2</v>
      </c>
      <c r="E247" s="2">
        <v>2016</v>
      </c>
    </row>
    <row r="248" spans="1:6" x14ac:dyDescent="0.35">
      <c r="A248" s="2" t="s">
        <v>233</v>
      </c>
      <c r="B248" s="2" t="str">
        <f t="shared" si="3"/>
        <v>SPS21XXX</v>
      </c>
      <c r="C248" s="2" t="s">
        <v>499</v>
      </c>
      <c r="D248" s="2" t="s">
        <v>2</v>
      </c>
      <c r="E248" s="2">
        <v>2017</v>
      </c>
    </row>
    <row r="249" spans="1:6" x14ac:dyDescent="0.35">
      <c r="A249" s="2" t="s">
        <v>233</v>
      </c>
      <c r="B249" s="2" t="str">
        <f t="shared" si="3"/>
        <v>SPS21XXX</v>
      </c>
      <c r="C249" s="2" t="s">
        <v>499</v>
      </c>
      <c r="D249" s="2" t="s">
        <v>2</v>
      </c>
      <c r="E249" s="2">
        <v>2018</v>
      </c>
    </row>
    <row r="250" spans="1:6" x14ac:dyDescent="0.35">
      <c r="A250" s="2" t="s">
        <v>233</v>
      </c>
      <c r="B250" s="2" t="str">
        <f t="shared" si="3"/>
        <v>SPS21XXX</v>
      </c>
      <c r="C250" s="2" t="s">
        <v>499</v>
      </c>
      <c r="D250" s="2" t="s">
        <v>2</v>
      </c>
      <c r="E250" s="2">
        <v>2019</v>
      </c>
    </row>
    <row r="251" spans="1:6" x14ac:dyDescent="0.35">
      <c r="A251" s="2" t="s">
        <v>233</v>
      </c>
      <c r="B251" s="2" t="str">
        <f t="shared" si="3"/>
        <v>SPS21XXX</v>
      </c>
      <c r="C251" s="2" t="s">
        <v>499</v>
      </c>
      <c r="D251" s="2" t="s">
        <v>2</v>
      </c>
      <c r="E251" s="2">
        <v>2020</v>
      </c>
    </row>
    <row r="252" spans="1:6" x14ac:dyDescent="0.35">
      <c r="A252" s="2" t="s">
        <v>375</v>
      </c>
      <c r="B252" s="2" t="str">
        <f t="shared" si="3"/>
        <v>SPS21XXX</v>
      </c>
      <c r="C252" s="2" t="s">
        <v>499</v>
      </c>
      <c r="D252" s="2" t="s">
        <v>4</v>
      </c>
      <c r="E252" s="2">
        <v>2016</v>
      </c>
      <c r="F252" s="3">
        <v>0</v>
      </c>
    </row>
    <row r="253" spans="1:6" x14ac:dyDescent="0.35">
      <c r="A253" s="2" t="s">
        <v>375</v>
      </c>
      <c r="B253" s="2" t="str">
        <f t="shared" si="3"/>
        <v>SPS21XXX</v>
      </c>
      <c r="C253" s="2" t="s">
        <v>499</v>
      </c>
      <c r="D253" s="2" t="s">
        <v>4</v>
      </c>
      <c r="E253" s="2">
        <v>2017</v>
      </c>
      <c r="F253" s="3">
        <v>0</v>
      </c>
    </row>
    <row r="254" spans="1:6" x14ac:dyDescent="0.35">
      <c r="A254" s="2" t="s">
        <v>375</v>
      </c>
      <c r="B254" s="2" t="str">
        <f t="shared" si="3"/>
        <v>SPS21XXX</v>
      </c>
      <c r="C254" s="2" t="s">
        <v>499</v>
      </c>
      <c r="D254" s="2" t="s">
        <v>4</v>
      </c>
      <c r="E254" s="2">
        <v>2018</v>
      </c>
      <c r="F254" s="3">
        <v>0</v>
      </c>
    </row>
    <row r="255" spans="1:6" x14ac:dyDescent="0.35">
      <c r="A255" s="2" t="s">
        <v>375</v>
      </c>
      <c r="B255" s="2" t="str">
        <f t="shared" si="3"/>
        <v>SPS21XXX</v>
      </c>
      <c r="C255" s="2" t="s">
        <v>499</v>
      </c>
      <c r="D255" s="2" t="s">
        <v>4</v>
      </c>
      <c r="E255" s="2">
        <v>2019</v>
      </c>
      <c r="F255" s="3">
        <v>0</v>
      </c>
    </row>
    <row r="256" spans="1:6" x14ac:dyDescent="0.35">
      <c r="A256" s="2" t="s">
        <v>375</v>
      </c>
      <c r="B256" s="2" t="str">
        <f t="shared" si="3"/>
        <v>SPS21XXX</v>
      </c>
      <c r="C256" s="2" t="s">
        <v>499</v>
      </c>
      <c r="D256" s="2" t="s">
        <v>4</v>
      </c>
      <c r="E256" s="2">
        <v>2020</v>
      </c>
      <c r="F256" s="3">
        <v>0</v>
      </c>
    </row>
    <row r="257" spans="1:6" x14ac:dyDescent="0.35">
      <c r="A257" s="2" t="s">
        <v>234</v>
      </c>
      <c r="B257" s="2" t="str">
        <f t="shared" si="3"/>
        <v>SPS21XXX</v>
      </c>
      <c r="C257" s="2" t="s">
        <v>499</v>
      </c>
      <c r="D257" s="2" t="s">
        <v>2</v>
      </c>
      <c r="E257" s="2">
        <v>2016</v>
      </c>
    </row>
    <row r="258" spans="1:6" x14ac:dyDescent="0.35">
      <c r="A258" s="2" t="s">
        <v>234</v>
      </c>
      <c r="B258" s="2" t="str">
        <f t="shared" si="3"/>
        <v>SPS21XXX</v>
      </c>
      <c r="C258" s="2" t="s">
        <v>499</v>
      </c>
      <c r="D258" s="2" t="s">
        <v>2</v>
      </c>
      <c r="E258" s="2">
        <v>2017</v>
      </c>
    </row>
    <row r="259" spans="1:6" x14ac:dyDescent="0.35">
      <c r="A259" s="2" t="s">
        <v>234</v>
      </c>
      <c r="B259" s="2" t="str">
        <f t="shared" ref="B259:B322" si="4">REPLACE(A259,6,3,"XXX")</f>
        <v>SPS21XXX</v>
      </c>
      <c r="C259" s="2" t="s">
        <v>499</v>
      </c>
      <c r="D259" s="2" t="s">
        <v>2</v>
      </c>
      <c r="E259" s="2">
        <v>2018</v>
      </c>
    </row>
    <row r="260" spans="1:6" x14ac:dyDescent="0.35">
      <c r="A260" s="2" t="s">
        <v>234</v>
      </c>
      <c r="B260" s="2" t="str">
        <f t="shared" si="4"/>
        <v>SPS21XXX</v>
      </c>
      <c r="C260" s="2" t="s">
        <v>499</v>
      </c>
      <c r="D260" s="2" t="s">
        <v>2</v>
      </c>
      <c r="E260" s="2">
        <v>2019</v>
      </c>
    </row>
    <row r="261" spans="1:6" x14ac:dyDescent="0.35">
      <c r="A261" s="2" t="s">
        <v>234</v>
      </c>
      <c r="B261" s="2" t="str">
        <f t="shared" si="4"/>
        <v>SPS21XXX</v>
      </c>
      <c r="C261" s="2" t="s">
        <v>499</v>
      </c>
      <c r="D261" s="2" t="s">
        <v>2</v>
      </c>
      <c r="E261" s="2">
        <v>2020</v>
      </c>
    </row>
    <row r="262" spans="1:6" x14ac:dyDescent="0.35">
      <c r="A262" s="2" t="s">
        <v>376</v>
      </c>
      <c r="B262" s="2" t="str">
        <f t="shared" si="4"/>
        <v>SPS21XXX</v>
      </c>
      <c r="C262" s="2" t="s">
        <v>499</v>
      </c>
      <c r="D262" s="2" t="s">
        <v>4</v>
      </c>
      <c r="E262" s="2">
        <v>2016</v>
      </c>
    </row>
    <row r="263" spans="1:6" x14ac:dyDescent="0.35">
      <c r="A263" s="2" t="s">
        <v>376</v>
      </c>
      <c r="B263" s="2" t="str">
        <f t="shared" si="4"/>
        <v>SPS21XXX</v>
      </c>
      <c r="C263" s="2" t="s">
        <v>499</v>
      </c>
      <c r="D263" s="2" t="s">
        <v>4</v>
      </c>
      <c r="E263" s="2">
        <v>2017</v>
      </c>
    </row>
    <row r="264" spans="1:6" x14ac:dyDescent="0.35">
      <c r="A264" s="2" t="s">
        <v>376</v>
      </c>
      <c r="B264" s="2" t="str">
        <f t="shared" si="4"/>
        <v>SPS21XXX</v>
      </c>
      <c r="C264" s="2" t="s">
        <v>499</v>
      </c>
      <c r="D264" s="2" t="s">
        <v>4</v>
      </c>
      <c r="E264" s="2">
        <v>2018</v>
      </c>
    </row>
    <row r="265" spans="1:6" x14ac:dyDescent="0.35">
      <c r="A265" s="2" t="s">
        <v>376</v>
      </c>
      <c r="B265" s="2" t="str">
        <f t="shared" si="4"/>
        <v>SPS21XXX</v>
      </c>
      <c r="C265" s="2" t="s">
        <v>499</v>
      </c>
      <c r="D265" s="2" t="s">
        <v>4</v>
      </c>
      <c r="E265" s="2">
        <v>2019</v>
      </c>
    </row>
    <row r="266" spans="1:6" x14ac:dyDescent="0.35">
      <c r="A266" s="2" t="s">
        <v>376</v>
      </c>
      <c r="B266" s="2" t="str">
        <f t="shared" si="4"/>
        <v>SPS21XXX</v>
      </c>
      <c r="C266" s="2" t="s">
        <v>499</v>
      </c>
      <c r="D266" s="2" t="s">
        <v>4</v>
      </c>
      <c r="E266" s="2">
        <v>2020</v>
      </c>
    </row>
    <row r="267" spans="1:6" x14ac:dyDescent="0.35">
      <c r="A267" s="2" t="s">
        <v>377</v>
      </c>
      <c r="B267" s="2" t="str">
        <f t="shared" si="4"/>
        <v>SPS21XXX</v>
      </c>
      <c r="C267" s="2" t="s">
        <v>499</v>
      </c>
      <c r="D267" s="2" t="s">
        <v>4</v>
      </c>
      <c r="E267" s="2">
        <v>2016</v>
      </c>
    </row>
    <row r="268" spans="1:6" x14ac:dyDescent="0.35">
      <c r="A268" s="2" t="s">
        <v>377</v>
      </c>
      <c r="B268" s="2" t="str">
        <f t="shared" si="4"/>
        <v>SPS21XXX</v>
      </c>
      <c r="C268" s="2" t="s">
        <v>499</v>
      </c>
      <c r="D268" s="2" t="s">
        <v>4</v>
      </c>
      <c r="E268" s="2">
        <v>2017</v>
      </c>
    </row>
    <row r="269" spans="1:6" x14ac:dyDescent="0.35">
      <c r="A269" s="2" t="s">
        <v>377</v>
      </c>
      <c r="B269" s="2" t="str">
        <f t="shared" si="4"/>
        <v>SPS21XXX</v>
      </c>
      <c r="C269" s="2" t="s">
        <v>499</v>
      </c>
      <c r="D269" s="2" t="s">
        <v>4</v>
      </c>
      <c r="E269" s="2">
        <v>2018</v>
      </c>
    </row>
    <row r="270" spans="1:6" x14ac:dyDescent="0.35">
      <c r="A270" s="2" t="s">
        <v>377</v>
      </c>
      <c r="B270" s="2" t="str">
        <f t="shared" si="4"/>
        <v>SPS21XXX</v>
      </c>
      <c r="C270" s="2" t="s">
        <v>499</v>
      </c>
      <c r="D270" s="2" t="s">
        <v>4</v>
      </c>
      <c r="E270" s="2">
        <v>2019</v>
      </c>
    </row>
    <row r="271" spans="1:6" x14ac:dyDescent="0.35">
      <c r="A271" s="2" t="s">
        <v>377</v>
      </c>
      <c r="B271" s="2" t="str">
        <f t="shared" si="4"/>
        <v>SPS21XXX</v>
      </c>
      <c r="C271" s="2" t="s">
        <v>499</v>
      </c>
      <c r="D271" s="2" t="s">
        <v>4</v>
      </c>
      <c r="E271" s="2">
        <v>2020</v>
      </c>
    </row>
    <row r="272" spans="1:6" x14ac:dyDescent="0.35">
      <c r="A272" s="2" t="s">
        <v>235</v>
      </c>
      <c r="B272" s="2" t="str">
        <f t="shared" si="4"/>
        <v>SPS21XXX</v>
      </c>
      <c r="C272" s="2" t="s">
        <v>499</v>
      </c>
      <c r="D272" s="2" t="s">
        <v>2</v>
      </c>
      <c r="E272" s="2">
        <v>2016</v>
      </c>
      <c r="F272" s="3">
        <v>0</v>
      </c>
    </row>
    <row r="273" spans="1:6" x14ac:dyDescent="0.35">
      <c r="A273" s="2" t="s">
        <v>235</v>
      </c>
      <c r="B273" s="2" t="str">
        <f t="shared" si="4"/>
        <v>SPS21XXX</v>
      </c>
      <c r="C273" s="2" t="s">
        <v>499</v>
      </c>
      <c r="D273" s="2" t="s">
        <v>2</v>
      </c>
      <c r="E273" s="2">
        <v>2017</v>
      </c>
      <c r="F273" s="3">
        <v>0</v>
      </c>
    </row>
    <row r="274" spans="1:6" x14ac:dyDescent="0.35">
      <c r="A274" s="2" t="s">
        <v>235</v>
      </c>
      <c r="B274" s="2" t="str">
        <f t="shared" si="4"/>
        <v>SPS21XXX</v>
      </c>
      <c r="C274" s="2" t="s">
        <v>499</v>
      </c>
      <c r="D274" s="2" t="s">
        <v>2</v>
      </c>
      <c r="E274" s="2">
        <v>2018</v>
      </c>
      <c r="F274" s="3">
        <v>0</v>
      </c>
    </row>
    <row r="275" spans="1:6" x14ac:dyDescent="0.35">
      <c r="A275" s="2" t="s">
        <v>235</v>
      </c>
      <c r="B275" s="2" t="str">
        <f t="shared" si="4"/>
        <v>SPS21XXX</v>
      </c>
      <c r="C275" s="2" t="s">
        <v>499</v>
      </c>
      <c r="D275" s="2" t="s">
        <v>2</v>
      </c>
      <c r="E275" s="2">
        <v>2019</v>
      </c>
      <c r="F275" s="3">
        <v>296225</v>
      </c>
    </row>
    <row r="276" spans="1:6" x14ac:dyDescent="0.35">
      <c r="A276" s="2" t="s">
        <v>235</v>
      </c>
      <c r="B276" s="2" t="str">
        <f t="shared" si="4"/>
        <v>SPS21XXX</v>
      </c>
      <c r="C276" s="2" t="s">
        <v>499</v>
      </c>
      <c r="D276" s="2" t="s">
        <v>2</v>
      </c>
      <c r="E276" s="2">
        <v>2020</v>
      </c>
      <c r="F276" s="3">
        <v>353250</v>
      </c>
    </row>
    <row r="277" spans="1:6" x14ac:dyDescent="0.35">
      <c r="A277" s="2" t="s">
        <v>300</v>
      </c>
      <c r="B277" s="2" t="str">
        <f t="shared" si="4"/>
        <v>SPS21XXX</v>
      </c>
      <c r="C277" s="2" t="s">
        <v>499</v>
      </c>
      <c r="D277" s="2" t="s">
        <v>3</v>
      </c>
      <c r="E277" s="2">
        <v>2016</v>
      </c>
      <c r="F277" s="3">
        <v>0</v>
      </c>
    </row>
    <row r="278" spans="1:6" x14ac:dyDescent="0.35">
      <c r="A278" s="2" t="s">
        <v>300</v>
      </c>
      <c r="B278" s="2" t="str">
        <f t="shared" si="4"/>
        <v>SPS21XXX</v>
      </c>
      <c r="C278" s="2" t="s">
        <v>499</v>
      </c>
      <c r="D278" s="2" t="s">
        <v>3</v>
      </c>
      <c r="E278" s="2">
        <v>2017</v>
      </c>
      <c r="F278" s="3">
        <v>0</v>
      </c>
    </row>
    <row r="279" spans="1:6" x14ac:dyDescent="0.35">
      <c r="A279" s="2" t="s">
        <v>300</v>
      </c>
      <c r="B279" s="2" t="str">
        <f t="shared" si="4"/>
        <v>SPS21XXX</v>
      </c>
      <c r="C279" s="2" t="s">
        <v>499</v>
      </c>
      <c r="D279" s="2" t="s">
        <v>3</v>
      </c>
      <c r="E279" s="2">
        <v>2018</v>
      </c>
      <c r="F279" s="3">
        <v>0</v>
      </c>
    </row>
    <row r="280" spans="1:6" x14ac:dyDescent="0.35">
      <c r="A280" s="2" t="s">
        <v>300</v>
      </c>
      <c r="B280" s="2" t="str">
        <f t="shared" si="4"/>
        <v>SPS21XXX</v>
      </c>
      <c r="C280" s="2" t="s">
        <v>499</v>
      </c>
      <c r="D280" s="2" t="s">
        <v>3</v>
      </c>
      <c r="E280" s="2">
        <v>2019</v>
      </c>
      <c r="F280" s="3">
        <v>0</v>
      </c>
    </row>
    <row r="281" spans="1:6" x14ac:dyDescent="0.35">
      <c r="A281" s="2" t="s">
        <v>300</v>
      </c>
      <c r="B281" s="2" t="str">
        <f t="shared" si="4"/>
        <v>SPS21XXX</v>
      </c>
      <c r="C281" s="2" t="s">
        <v>499</v>
      </c>
      <c r="D281" s="2" t="s">
        <v>3</v>
      </c>
      <c r="E281" s="2">
        <v>2020</v>
      </c>
      <c r="F281" s="3">
        <v>0</v>
      </c>
    </row>
    <row r="282" spans="1:6" x14ac:dyDescent="0.35">
      <c r="A282" s="2" t="s">
        <v>237</v>
      </c>
      <c r="B282" s="2" t="str">
        <f t="shared" si="4"/>
        <v>SPS21XXX</v>
      </c>
      <c r="C282" s="2" t="s">
        <v>499</v>
      </c>
      <c r="D282" s="2" t="s">
        <v>2</v>
      </c>
      <c r="E282" s="2">
        <v>2016</v>
      </c>
      <c r="F282" s="3">
        <v>24000</v>
      </c>
    </row>
    <row r="283" spans="1:6" x14ac:dyDescent="0.35">
      <c r="A283" s="2" t="s">
        <v>237</v>
      </c>
      <c r="B283" s="2" t="str">
        <f t="shared" si="4"/>
        <v>SPS21XXX</v>
      </c>
      <c r="C283" s="2" t="s">
        <v>499</v>
      </c>
      <c r="D283" s="2" t="s">
        <v>2</v>
      </c>
      <c r="E283" s="2">
        <v>2017</v>
      </c>
      <c r="F283" s="3">
        <v>24200</v>
      </c>
    </row>
    <row r="284" spans="1:6" x14ac:dyDescent="0.35">
      <c r="A284" s="2" t="s">
        <v>237</v>
      </c>
      <c r="B284" s="2" t="str">
        <f t="shared" si="4"/>
        <v>SPS21XXX</v>
      </c>
      <c r="C284" s="2" t="s">
        <v>499</v>
      </c>
      <c r="D284" s="2" t="s">
        <v>2</v>
      </c>
      <c r="E284" s="2">
        <v>2018</v>
      </c>
      <c r="F284" s="3">
        <v>33900</v>
      </c>
    </row>
    <row r="285" spans="1:6" x14ac:dyDescent="0.35">
      <c r="A285" s="2" t="s">
        <v>237</v>
      </c>
      <c r="B285" s="2" t="str">
        <f t="shared" si="4"/>
        <v>SPS21XXX</v>
      </c>
      <c r="C285" s="2" t="s">
        <v>499</v>
      </c>
      <c r="D285" s="2" t="s">
        <v>2</v>
      </c>
      <c r="E285" s="2">
        <v>2019</v>
      </c>
      <c r="F285" s="3">
        <v>52750</v>
      </c>
    </row>
    <row r="286" spans="1:6" x14ac:dyDescent="0.35">
      <c r="A286" s="2" t="s">
        <v>237</v>
      </c>
      <c r="B286" s="2" t="str">
        <f t="shared" si="4"/>
        <v>SPS21XXX</v>
      </c>
      <c r="C286" s="2" t="s">
        <v>499</v>
      </c>
      <c r="D286" s="2" t="s">
        <v>2</v>
      </c>
      <c r="E286" s="2">
        <v>2020</v>
      </c>
      <c r="F286" s="3">
        <v>83400</v>
      </c>
    </row>
    <row r="287" spans="1:6" x14ac:dyDescent="0.35">
      <c r="A287" s="2" t="s">
        <v>378</v>
      </c>
      <c r="B287" s="2" t="str">
        <f t="shared" si="4"/>
        <v>SPS21XXX</v>
      </c>
      <c r="C287" s="2" t="s">
        <v>499</v>
      </c>
      <c r="D287" s="2" t="s">
        <v>4</v>
      </c>
      <c r="E287" s="2">
        <v>2016</v>
      </c>
      <c r="F287" s="3">
        <v>0</v>
      </c>
    </row>
    <row r="288" spans="1:6" x14ac:dyDescent="0.35">
      <c r="A288" s="2" t="s">
        <v>378</v>
      </c>
      <c r="B288" s="2" t="str">
        <f t="shared" si="4"/>
        <v>SPS21XXX</v>
      </c>
      <c r="C288" s="2" t="s">
        <v>499</v>
      </c>
      <c r="D288" s="2" t="s">
        <v>4</v>
      </c>
      <c r="E288" s="2">
        <v>2017</v>
      </c>
      <c r="F288" s="3">
        <v>0</v>
      </c>
    </row>
    <row r="289" spans="1:6" x14ac:dyDescent="0.35">
      <c r="A289" s="2" t="s">
        <v>378</v>
      </c>
      <c r="B289" s="2" t="str">
        <f t="shared" si="4"/>
        <v>SPS21XXX</v>
      </c>
      <c r="C289" s="2" t="s">
        <v>499</v>
      </c>
      <c r="D289" s="2" t="s">
        <v>4</v>
      </c>
      <c r="E289" s="2">
        <v>2018</v>
      </c>
      <c r="F289" s="3">
        <v>0</v>
      </c>
    </row>
    <row r="290" spans="1:6" x14ac:dyDescent="0.35">
      <c r="A290" s="2" t="s">
        <v>378</v>
      </c>
      <c r="B290" s="2" t="str">
        <f t="shared" si="4"/>
        <v>SPS21XXX</v>
      </c>
      <c r="C290" s="2" t="s">
        <v>499</v>
      </c>
      <c r="D290" s="2" t="s">
        <v>4</v>
      </c>
      <c r="E290" s="2">
        <v>2019</v>
      </c>
      <c r="F290" s="3">
        <v>0</v>
      </c>
    </row>
    <row r="291" spans="1:6" x14ac:dyDescent="0.35">
      <c r="A291" s="2" t="s">
        <v>378</v>
      </c>
      <c r="B291" s="2" t="str">
        <f t="shared" si="4"/>
        <v>SPS21XXX</v>
      </c>
      <c r="C291" s="2" t="s">
        <v>499</v>
      </c>
      <c r="D291" s="2" t="s">
        <v>4</v>
      </c>
      <c r="E291" s="2">
        <v>2020</v>
      </c>
      <c r="F291" s="3">
        <v>0</v>
      </c>
    </row>
    <row r="292" spans="1:6" x14ac:dyDescent="0.35">
      <c r="A292" s="2" t="s">
        <v>238</v>
      </c>
      <c r="B292" s="2" t="str">
        <f t="shared" si="4"/>
        <v>SPS21XXX</v>
      </c>
      <c r="C292" s="2" t="s">
        <v>499</v>
      </c>
      <c r="D292" s="2" t="s">
        <v>2</v>
      </c>
      <c r="E292" s="2">
        <v>2016</v>
      </c>
    </row>
    <row r="293" spans="1:6" x14ac:dyDescent="0.35">
      <c r="A293" s="2" t="s">
        <v>238</v>
      </c>
      <c r="B293" s="2" t="str">
        <f t="shared" si="4"/>
        <v>SPS21XXX</v>
      </c>
      <c r="C293" s="2" t="s">
        <v>499</v>
      </c>
      <c r="D293" s="2" t="s">
        <v>2</v>
      </c>
      <c r="E293" s="2">
        <v>2017</v>
      </c>
    </row>
    <row r="294" spans="1:6" x14ac:dyDescent="0.35">
      <c r="A294" s="2" t="s">
        <v>238</v>
      </c>
      <c r="B294" s="2" t="str">
        <f t="shared" si="4"/>
        <v>SPS21XXX</v>
      </c>
      <c r="C294" s="2" t="s">
        <v>499</v>
      </c>
      <c r="D294" s="2" t="s">
        <v>2</v>
      </c>
      <c r="E294" s="2">
        <v>2018</v>
      </c>
    </row>
    <row r="295" spans="1:6" x14ac:dyDescent="0.35">
      <c r="A295" s="2" t="s">
        <v>238</v>
      </c>
      <c r="B295" s="2" t="str">
        <f t="shared" si="4"/>
        <v>SPS21XXX</v>
      </c>
      <c r="C295" s="2" t="s">
        <v>499</v>
      </c>
      <c r="D295" s="2" t="s">
        <v>2</v>
      </c>
      <c r="E295" s="2">
        <v>2019</v>
      </c>
    </row>
    <row r="296" spans="1:6" x14ac:dyDescent="0.35">
      <c r="A296" s="2" t="s">
        <v>238</v>
      </c>
      <c r="B296" s="2" t="str">
        <f t="shared" si="4"/>
        <v>SPS21XXX</v>
      </c>
      <c r="C296" s="2" t="s">
        <v>499</v>
      </c>
      <c r="D296" s="2" t="s">
        <v>2</v>
      </c>
      <c r="E296" s="2">
        <v>2020</v>
      </c>
    </row>
    <row r="297" spans="1:6" x14ac:dyDescent="0.35">
      <c r="A297" s="2" t="s">
        <v>380</v>
      </c>
      <c r="B297" s="2" t="str">
        <f t="shared" si="4"/>
        <v>SPS21XXX</v>
      </c>
      <c r="C297" s="2" t="s">
        <v>499</v>
      </c>
      <c r="D297" s="2" t="s">
        <v>4</v>
      </c>
      <c r="E297" s="2">
        <v>2016</v>
      </c>
    </row>
    <row r="298" spans="1:6" x14ac:dyDescent="0.35">
      <c r="A298" s="2" t="s">
        <v>380</v>
      </c>
      <c r="B298" s="2" t="str">
        <f t="shared" si="4"/>
        <v>SPS21XXX</v>
      </c>
      <c r="C298" s="2" t="s">
        <v>499</v>
      </c>
      <c r="D298" s="2" t="s">
        <v>4</v>
      </c>
      <c r="E298" s="2">
        <v>2017</v>
      </c>
    </row>
    <row r="299" spans="1:6" x14ac:dyDescent="0.35">
      <c r="A299" s="2" t="s">
        <v>380</v>
      </c>
      <c r="B299" s="2" t="str">
        <f t="shared" si="4"/>
        <v>SPS21XXX</v>
      </c>
      <c r="C299" s="2" t="s">
        <v>499</v>
      </c>
      <c r="D299" s="2" t="s">
        <v>4</v>
      </c>
      <c r="E299" s="2">
        <v>2018</v>
      </c>
    </row>
    <row r="300" spans="1:6" x14ac:dyDescent="0.35">
      <c r="A300" s="2" t="s">
        <v>380</v>
      </c>
      <c r="B300" s="2" t="str">
        <f t="shared" si="4"/>
        <v>SPS21XXX</v>
      </c>
      <c r="C300" s="2" t="s">
        <v>499</v>
      </c>
      <c r="D300" s="2" t="s">
        <v>4</v>
      </c>
      <c r="E300" s="2">
        <v>2019</v>
      </c>
    </row>
    <row r="301" spans="1:6" x14ac:dyDescent="0.35">
      <c r="A301" s="2" t="s">
        <v>380</v>
      </c>
      <c r="B301" s="2" t="str">
        <f t="shared" si="4"/>
        <v>SPS21XXX</v>
      </c>
      <c r="C301" s="2" t="s">
        <v>499</v>
      </c>
      <c r="D301" s="2" t="s">
        <v>4</v>
      </c>
      <c r="E301" s="2">
        <v>2020</v>
      </c>
    </row>
    <row r="302" spans="1:6" x14ac:dyDescent="0.35">
      <c r="A302" s="2" t="s">
        <v>239</v>
      </c>
      <c r="B302" s="2" t="str">
        <f t="shared" si="4"/>
        <v>SPS21XXX</v>
      </c>
      <c r="C302" s="2" t="s">
        <v>499</v>
      </c>
      <c r="D302" s="2" t="s">
        <v>2</v>
      </c>
      <c r="E302" s="2">
        <v>2016</v>
      </c>
    </row>
    <row r="303" spans="1:6" x14ac:dyDescent="0.35">
      <c r="A303" s="2" t="s">
        <v>239</v>
      </c>
      <c r="B303" s="2" t="str">
        <f t="shared" si="4"/>
        <v>SPS21XXX</v>
      </c>
      <c r="C303" s="2" t="s">
        <v>499</v>
      </c>
      <c r="D303" s="2" t="s">
        <v>2</v>
      </c>
      <c r="E303" s="2">
        <v>2017</v>
      </c>
    </row>
    <row r="304" spans="1:6" x14ac:dyDescent="0.35">
      <c r="A304" s="2" t="s">
        <v>239</v>
      </c>
      <c r="B304" s="2" t="str">
        <f t="shared" si="4"/>
        <v>SPS21XXX</v>
      </c>
      <c r="C304" s="2" t="s">
        <v>499</v>
      </c>
      <c r="D304" s="2" t="s">
        <v>2</v>
      </c>
      <c r="E304" s="2">
        <v>2018</v>
      </c>
    </row>
    <row r="305" spans="1:6" x14ac:dyDescent="0.35">
      <c r="A305" s="2" t="s">
        <v>239</v>
      </c>
      <c r="B305" s="2" t="str">
        <f t="shared" si="4"/>
        <v>SPS21XXX</v>
      </c>
      <c r="C305" s="2" t="s">
        <v>499</v>
      </c>
      <c r="D305" s="2" t="s">
        <v>2</v>
      </c>
      <c r="E305" s="2">
        <v>2019</v>
      </c>
    </row>
    <row r="306" spans="1:6" x14ac:dyDescent="0.35">
      <c r="A306" s="2" t="s">
        <v>239</v>
      </c>
      <c r="B306" s="2" t="str">
        <f t="shared" si="4"/>
        <v>SPS21XXX</v>
      </c>
      <c r="C306" s="2" t="s">
        <v>499</v>
      </c>
      <c r="D306" s="2" t="s">
        <v>2</v>
      </c>
      <c r="E306" s="2">
        <v>2020</v>
      </c>
    </row>
    <row r="307" spans="1:6" x14ac:dyDescent="0.35">
      <c r="A307" s="2" t="s">
        <v>381</v>
      </c>
      <c r="B307" s="2" t="str">
        <f t="shared" si="4"/>
        <v>SPS21XXX</v>
      </c>
      <c r="C307" s="2" t="s">
        <v>499</v>
      </c>
      <c r="D307" s="2" t="s">
        <v>4</v>
      </c>
      <c r="E307" s="2">
        <v>2016</v>
      </c>
    </row>
    <row r="308" spans="1:6" x14ac:dyDescent="0.35">
      <c r="A308" s="2" t="s">
        <v>381</v>
      </c>
      <c r="B308" s="2" t="str">
        <f t="shared" si="4"/>
        <v>SPS21XXX</v>
      </c>
      <c r="C308" s="2" t="s">
        <v>499</v>
      </c>
      <c r="D308" s="2" t="s">
        <v>4</v>
      </c>
      <c r="E308" s="2">
        <v>2017</v>
      </c>
    </row>
    <row r="309" spans="1:6" x14ac:dyDescent="0.35">
      <c r="A309" s="2" t="s">
        <v>381</v>
      </c>
      <c r="B309" s="2" t="str">
        <f t="shared" si="4"/>
        <v>SPS21XXX</v>
      </c>
      <c r="C309" s="2" t="s">
        <v>499</v>
      </c>
      <c r="D309" s="2" t="s">
        <v>4</v>
      </c>
      <c r="E309" s="2">
        <v>2018</v>
      </c>
    </row>
    <row r="310" spans="1:6" x14ac:dyDescent="0.35">
      <c r="A310" s="2" t="s">
        <v>381</v>
      </c>
      <c r="B310" s="2" t="str">
        <f t="shared" si="4"/>
        <v>SPS21XXX</v>
      </c>
      <c r="C310" s="2" t="s">
        <v>499</v>
      </c>
      <c r="D310" s="2" t="s">
        <v>4</v>
      </c>
      <c r="E310" s="2">
        <v>2019</v>
      </c>
    </row>
    <row r="311" spans="1:6" x14ac:dyDescent="0.35">
      <c r="A311" s="2" t="s">
        <v>381</v>
      </c>
      <c r="B311" s="2" t="str">
        <f t="shared" si="4"/>
        <v>SPS21XXX</v>
      </c>
      <c r="C311" s="2" t="s">
        <v>499</v>
      </c>
      <c r="D311" s="2" t="s">
        <v>4</v>
      </c>
      <c r="E311" s="2">
        <v>2020</v>
      </c>
    </row>
    <row r="312" spans="1:6" x14ac:dyDescent="0.35">
      <c r="A312" s="2" t="s">
        <v>240</v>
      </c>
      <c r="B312" s="2" t="str">
        <f t="shared" si="4"/>
        <v>SPS21XXX</v>
      </c>
      <c r="C312" s="2" t="s">
        <v>499</v>
      </c>
      <c r="D312" s="2" t="s">
        <v>2</v>
      </c>
      <c r="E312" s="2">
        <v>2016</v>
      </c>
    </row>
    <row r="313" spans="1:6" x14ac:dyDescent="0.35">
      <c r="A313" s="2" t="s">
        <v>240</v>
      </c>
      <c r="B313" s="2" t="str">
        <f t="shared" si="4"/>
        <v>SPS21XXX</v>
      </c>
      <c r="C313" s="2" t="s">
        <v>499</v>
      </c>
      <c r="D313" s="2" t="s">
        <v>2</v>
      </c>
      <c r="E313" s="2">
        <v>2017</v>
      </c>
    </row>
    <row r="314" spans="1:6" x14ac:dyDescent="0.35">
      <c r="A314" s="2" t="s">
        <v>240</v>
      </c>
      <c r="B314" s="2" t="str">
        <f t="shared" si="4"/>
        <v>SPS21XXX</v>
      </c>
      <c r="C314" s="2" t="s">
        <v>499</v>
      </c>
      <c r="D314" s="2" t="s">
        <v>2</v>
      </c>
      <c r="E314" s="2">
        <v>2018</v>
      </c>
    </row>
    <row r="315" spans="1:6" x14ac:dyDescent="0.35">
      <c r="A315" s="2" t="s">
        <v>240</v>
      </c>
      <c r="B315" s="2" t="str">
        <f t="shared" si="4"/>
        <v>SPS21XXX</v>
      </c>
      <c r="C315" s="2" t="s">
        <v>499</v>
      </c>
      <c r="D315" s="2" t="s">
        <v>2</v>
      </c>
      <c r="E315" s="2">
        <v>2019</v>
      </c>
    </row>
    <row r="316" spans="1:6" x14ac:dyDescent="0.35">
      <c r="A316" s="2" t="s">
        <v>240</v>
      </c>
      <c r="B316" s="2" t="str">
        <f t="shared" si="4"/>
        <v>SPS21XXX</v>
      </c>
      <c r="C316" s="2" t="s">
        <v>499</v>
      </c>
      <c r="D316" s="2" t="s">
        <v>2</v>
      </c>
      <c r="E316" s="2">
        <v>2020</v>
      </c>
    </row>
    <row r="317" spans="1:6" x14ac:dyDescent="0.35">
      <c r="A317" s="2" t="s">
        <v>241</v>
      </c>
      <c r="B317" s="2" t="str">
        <f t="shared" si="4"/>
        <v>SPS21XXX</v>
      </c>
      <c r="C317" s="2" t="s">
        <v>499</v>
      </c>
      <c r="D317" s="2" t="s">
        <v>2</v>
      </c>
      <c r="E317" s="2">
        <v>2016</v>
      </c>
      <c r="F317" s="3">
        <v>0</v>
      </c>
    </row>
    <row r="318" spans="1:6" x14ac:dyDescent="0.35">
      <c r="A318" s="2" t="s">
        <v>241</v>
      </c>
      <c r="B318" s="2" t="str">
        <f t="shared" si="4"/>
        <v>SPS21XXX</v>
      </c>
      <c r="C318" s="2" t="s">
        <v>499</v>
      </c>
      <c r="D318" s="2" t="s">
        <v>2</v>
      </c>
      <c r="E318" s="2">
        <v>2017</v>
      </c>
      <c r="F318" s="3">
        <v>0</v>
      </c>
    </row>
    <row r="319" spans="1:6" x14ac:dyDescent="0.35">
      <c r="A319" s="2" t="s">
        <v>241</v>
      </c>
      <c r="B319" s="2" t="str">
        <f t="shared" si="4"/>
        <v>SPS21XXX</v>
      </c>
      <c r="C319" s="2" t="s">
        <v>499</v>
      </c>
      <c r="D319" s="2" t="s">
        <v>2</v>
      </c>
      <c r="E319" s="2">
        <v>2018</v>
      </c>
      <c r="F319" s="3">
        <v>0</v>
      </c>
    </row>
    <row r="320" spans="1:6" x14ac:dyDescent="0.35">
      <c r="A320" s="2" t="s">
        <v>241</v>
      </c>
      <c r="B320" s="2" t="str">
        <f t="shared" si="4"/>
        <v>SPS21XXX</v>
      </c>
      <c r="C320" s="2" t="s">
        <v>499</v>
      </c>
      <c r="D320" s="2" t="s">
        <v>2</v>
      </c>
      <c r="E320" s="2">
        <v>2019</v>
      </c>
      <c r="F320" s="3">
        <v>0</v>
      </c>
    </row>
    <row r="321" spans="1:6" x14ac:dyDescent="0.35">
      <c r="A321" s="2" t="s">
        <v>241</v>
      </c>
      <c r="B321" s="2" t="str">
        <f t="shared" si="4"/>
        <v>SPS21XXX</v>
      </c>
      <c r="C321" s="2" t="s">
        <v>499</v>
      </c>
      <c r="D321" s="2" t="s">
        <v>2</v>
      </c>
      <c r="E321" s="2">
        <v>2020</v>
      </c>
      <c r="F321" s="3">
        <v>0</v>
      </c>
    </row>
    <row r="322" spans="1:6" x14ac:dyDescent="0.35">
      <c r="A322" s="2" t="s">
        <v>301</v>
      </c>
      <c r="B322" s="2" t="str">
        <f t="shared" si="4"/>
        <v>SPS21XXX</v>
      </c>
      <c r="C322" s="2" t="s">
        <v>499</v>
      </c>
      <c r="D322" s="2" t="s">
        <v>3</v>
      </c>
      <c r="E322" s="2">
        <v>2016</v>
      </c>
    </row>
    <row r="323" spans="1:6" x14ac:dyDescent="0.35">
      <c r="A323" s="2" t="s">
        <v>301</v>
      </c>
      <c r="B323" s="2" t="str">
        <f t="shared" ref="B323:B386" si="5">REPLACE(A323,6,3,"XXX")</f>
        <v>SPS21XXX</v>
      </c>
      <c r="C323" s="2" t="s">
        <v>499</v>
      </c>
      <c r="D323" s="2" t="s">
        <v>3</v>
      </c>
      <c r="E323" s="2">
        <v>2017</v>
      </c>
    </row>
    <row r="324" spans="1:6" x14ac:dyDescent="0.35">
      <c r="A324" s="2" t="s">
        <v>301</v>
      </c>
      <c r="B324" s="2" t="str">
        <f t="shared" si="5"/>
        <v>SPS21XXX</v>
      </c>
      <c r="C324" s="2" t="s">
        <v>499</v>
      </c>
      <c r="D324" s="2" t="s">
        <v>3</v>
      </c>
      <c r="E324" s="2">
        <v>2018</v>
      </c>
    </row>
    <row r="325" spans="1:6" x14ac:dyDescent="0.35">
      <c r="A325" s="2" t="s">
        <v>301</v>
      </c>
      <c r="B325" s="2" t="str">
        <f t="shared" si="5"/>
        <v>SPS21XXX</v>
      </c>
      <c r="C325" s="2" t="s">
        <v>499</v>
      </c>
      <c r="D325" s="2" t="s">
        <v>3</v>
      </c>
      <c r="E325" s="2">
        <v>2019</v>
      </c>
    </row>
    <row r="326" spans="1:6" x14ac:dyDescent="0.35">
      <c r="A326" s="2" t="s">
        <v>301</v>
      </c>
      <c r="B326" s="2" t="str">
        <f t="shared" si="5"/>
        <v>SPS21XXX</v>
      </c>
      <c r="C326" s="2" t="s">
        <v>499</v>
      </c>
      <c r="D326" s="2" t="s">
        <v>3</v>
      </c>
      <c r="E326" s="2">
        <v>2020</v>
      </c>
    </row>
    <row r="327" spans="1:6" x14ac:dyDescent="0.35">
      <c r="A327" s="2" t="s">
        <v>302</v>
      </c>
      <c r="B327" s="2" t="str">
        <f t="shared" si="5"/>
        <v>SPS21XXX</v>
      </c>
      <c r="C327" s="2" t="s">
        <v>499</v>
      </c>
      <c r="D327" s="2" t="s">
        <v>3</v>
      </c>
      <c r="E327" s="2">
        <v>2016</v>
      </c>
      <c r="F327" s="3">
        <v>0</v>
      </c>
    </row>
    <row r="328" spans="1:6" x14ac:dyDescent="0.35">
      <c r="A328" s="2" t="s">
        <v>302</v>
      </c>
      <c r="B328" s="2" t="str">
        <f t="shared" si="5"/>
        <v>SPS21XXX</v>
      </c>
      <c r="C328" s="2" t="s">
        <v>499</v>
      </c>
      <c r="D328" s="2" t="s">
        <v>3</v>
      </c>
      <c r="E328" s="2">
        <v>2017</v>
      </c>
      <c r="F328" s="3">
        <v>0</v>
      </c>
    </row>
    <row r="329" spans="1:6" x14ac:dyDescent="0.35">
      <c r="A329" s="2" t="s">
        <v>302</v>
      </c>
      <c r="B329" s="2" t="str">
        <f t="shared" si="5"/>
        <v>SPS21XXX</v>
      </c>
      <c r="C329" s="2" t="s">
        <v>499</v>
      </c>
      <c r="D329" s="2" t="s">
        <v>3</v>
      </c>
      <c r="E329" s="2">
        <v>2018</v>
      </c>
      <c r="F329" s="3">
        <v>0</v>
      </c>
    </row>
    <row r="330" spans="1:6" x14ac:dyDescent="0.35">
      <c r="A330" s="2" t="s">
        <v>302</v>
      </c>
      <c r="B330" s="2" t="str">
        <f t="shared" si="5"/>
        <v>SPS21XXX</v>
      </c>
      <c r="C330" s="2" t="s">
        <v>499</v>
      </c>
      <c r="D330" s="2" t="s">
        <v>3</v>
      </c>
      <c r="E330" s="2">
        <v>2019</v>
      </c>
      <c r="F330" s="3">
        <v>0</v>
      </c>
    </row>
    <row r="331" spans="1:6" x14ac:dyDescent="0.35">
      <c r="A331" s="2" t="s">
        <v>302</v>
      </c>
      <c r="B331" s="2" t="str">
        <f t="shared" si="5"/>
        <v>SPS21XXX</v>
      </c>
      <c r="C331" s="2" t="s">
        <v>499</v>
      </c>
      <c r="D331" s="2" t="s">
        <v>3</v>
      </c>
      <c r="E331" s="2">
        <v>2020</v>
      </c>
      <c r="F331" s="3">
        <v>0</v>
      </c>
    </row>
    <row r="332" spans="1:6" x14ac:dyDescent="0.35">
      <c r="A332" s="2" t="s">
        <v>382</v>
      </c>
      <c r="B332" s="2" t="str">
        <f t="shared" si="5"/>
        <v>SPS21XXX</v>
      </c>
      <c r="C332" s="2" t="s">
        <v>499</v>
      </c>
      <c r="D332" s="2" t="s">
        <v>4</v>
      </c>
      <c r="E332" s="2">
        <v>2016</v>
      </c>
      <c r="F332" s="3">
        <v>0</v>
      </c>
    </row>
    <row r="333" spans="1:6" x14ac:dyDescent="0.35">
      <c r="A333" s="2" t="s">
        <v>382</v>
      </c>
      <c r="B333" s="2" t="str">
        <f t="shared" si="5"/>
        <v>SPS21XXX</v>
      </c>
      <c r="C333" s="2" t="s">
        <v>499</v>
      </c>
      <c r="D333" s="2" t="s">
        <v>4</v>
      </c>
      <c r="E333" s="2">
        <v>2017</v>
      </c>
      <c r="F333" s="3">
        <v>0</v>
      </c>
    </row>
    <row r="334" spans="1:6" x14ac:dyDescent="0.35">
      <c r="A334" s="2" t="s">
        <v>382</v>
      </c>
      <c r="B334" s="2" t="str">
        <f t="shared" si="5"/>
        <v>SPS21XXX</v>
      </c>
      <c r="C334" s="2" t="s">
        <v>499</v>
      </c>
      <c r="D334" s="2" t="s">
        <v>4</v>
      </c>
      <c r="E334" s="2">
        <v>2018</v>
      </c>
      <c r="F334" s="3">
        <v>0</v>
      </c>
    </row>
    <row r="335" spans="1:6" x14ac:dyDescent="0.35">
      <c r="A335" s="2" t="s">
        <v>382</v>
      </c>
      <c r="B335" s="2" t="str">
        <f t="shared" si="5"/>
        <v>SPS21XXX</v>
      </c>
      <c r="C335" s="2" t="s">
        <v>499</v>
      </c>
      <c r="D335" s="2" t="s">
        <v>4</v>
      </c>
      <c r="E335" s="2">
        <v>2019</v>
      </c>
      <c r="F335" s="3">
        <v>0</v>
      </c>
    </row>
    <row r="336" spans="1:6" x14ac:dyDescent="0.35">
      <c r="A336" s="2" t="s">
        <v>382</v>
      </c>
      <c r="B336" s="2" t="str">
        <f t="shared" si="5"/>
        <v>SPS21XXX</v>
      </c>
      <c r="C336" s="2" t="s">
        <v>499</v>
      </c>
      <c r="D336" s="2" t="s">
        <v>4</v>
      </c>
      <c r="E336" s="2">
        <v>2020</v>
      </c>
      <c r="F336" s="3">
        <v>0</v>
      </c>
    </row>
    <row r="337" spans="1:6" x14ac:dyDescent="0.35">
      <c r="A337" s="2" t="s">
        <v>383</v>
      </c>
      <c r="B337" s="2" t="str">
        <f t="shared" si="5"/>
        <v>SPS21XXX</v>
      </c>
      <c r="C337" s="2" t="s">
        <v>499</v>
      </c>
      <c r="D337" s="2" t="s">
        <v>4</v>
      </c>
      <c r="E337" s="2">
        <v>2016</v>
      </c>
      <c r="F337" s="3">
        <v>0</v>
      </c>
    </row>
    <row r="338" spans="1:6" x14ac:dyDescent="0.35">
      <c r="A338" s="2" t="s">
        <v>383</v>
      </c>
      <c r="B338" s="2" t="str">
        <f t="shared" si="5"/>
        <v>SPS21XXX</v>
      </c>
      <c r="C338" s="2" t="s">
        <v>499</v>
      </c>
      <c r="D338" s="2" t="s">
        <v>4</v>
      </c>
      <c r="E338" s="2">
        <v>2017</v>
      </c>
      <c r="F338" s="3">
        <v>0</v>
      </c>
    </row>
    <row r="339" spans="1:6" x14ac:dyDescent="0.35">
      <c r="A339" s="2" t="s">
        <v>383</v>
      </c>
      <c r="B339" s="2" t="str">
        <f t="shared" si="5"/>
        <v>SPS21XXX</v>
      </c>
      <c r="C339" s="2" t="s">
        <v>499</v>
      </c>
      <c r="D339" s="2" t="s">
        <v>4</v>
      </c>
      <c r="E339" s="2">
        <v>2018</v>
      </c>
      <c r="F339" s="3">
        <v>0</v>
      </c>
    </row>
    <row r="340" spans="1:6" x14ac:dyDescent="0.35">
      <c r="A340" s="2" t="s">
        <v>383</v>
      </c>
      <c r="B340" s="2" t="str">
        <f t="shared" si="5"/>
        <v>SPS21XXX</v>
      </c>
      <c r="C340" s="2" t="s">
        <v>499</v>
      </c>
      <c r="D340" s="2" t="s">
        <v>4</v>
      </c>
      <c r="E340" s="2">
        <v>2019</v>
      </c>
      <c r="F340" s="3">
        <v>0</v>
      </c>
    </row>
    <row r="341" spans="1:6" x14ac:dyDescent="0.35">
      <c r="A341" s="2" t="s">
        <v>383</v>
      </c>
      <c r="B341" s="2" t="str">
        <f t="shared" si="5"/>
        <v>SPS21XXX</v>
      </c>
      <c r="C341" s="2" t="s">
        <v>499</v>
      </c>
      <c r="D341" s="2" t="s">
        <v>4</v>
      </c>
      <c r="E341" s="2">
        <v>2020</v>
      </c>
      <c r="F341" s="3">
        <v>0</v>
      </c>
    </row>
    <row r="342" spans="1:6" x14ac:dyDescent="0.35">
      <c r="A342" s="2" t="s">
        <v>242</v>
      </c>
      <c r="B342" s="2" t="str">
        <f t="shared" si="5"/>
        <v>SPS21XXX</v>
      </c>
      <c r="C342" s="2" t="s">
        <v>499</v>
      </c>
      <c r="D342" s="2" t="s">
        <v>2</v>
      </c>
      <c r="E342" s="2">
        <v>2016</v>
      </c>
    </row>
    <row r="343" spans="1:6" x14ac:dyDescent="0.35">
      <c r="A343" s="2" t="s">
        <v>242</v>
      </c>
      <c r="B343" s="2" t="str">
        <f t="shared" si="5"/>
        <v>SPS21XXX</v>
      </c>
      <c r="C343" s="2" t="s">
        <v>499</v>
      </c>
      <c r="D343" s="2" t="s">
        <v>2</v>
      </c>
      <c r="E343" s="2">
        <v>2017</v>
      </c>
    </row>
    <row r="344" spans="1:6" x14ac:dyDescent="0.35">
      <c r="A344" s="2" t="s">
        <v>242</v>
      </c>
      <c r="B344" s="2" t="str">
        <f t="shared" si="5"/>
        <v>SPS21XXX</v>
      </c>
      <c r="C344" s="2" t="s">
        <v>499</v>
      </c>
      <c r="D344" s="2" t="s">
        <v>2</v>
      </c>
      <c r="E344" s="2">
        <v>2018</v>
      </c>
    </row>
    <row r="345" spans="1:6" x14ac:dyDescent="0.35">
      <c r="A345" s="2" t="s">
        <v>242</v>
      </c>
      <c r="B345" s="2" t="str">
        <f t="shared" si="5"/>
        <v>SPS21XXX</v>
      </c>
      <c r="C345" s="2" t="s">
        <v>499</v>
      </c>
      <c r="D345" s="2" t="s">
        <v>2</v>
      </c>
      <c r="E345" s="2">
        <v>2019</v>
      </c>
    </row>
    <row r="346" spans="1:6" x14ac:dyDescent="0.35">
      <c r="A346" s="2" t="s">
        <v>242</v>
      </c>
      <c r="B346" s="2" t="str">
        <f t="shared" si="5"/>
        <v>SPS21XXX</v>
      </c>
      <c r="C346" s="2" t="s">
        <v>499</v>
      </c>
      <c r="D346" s="2" t="s">
        <v>2</v>
      </c>
      <c r="E346" s="2">
        <v>2020</v>
      </c>
    </row>
    <row r="347" spans="1:6" x14ac:dyDescent="0.35">
      <c r="A347" s="2" t="s">
        <v>243</v>
      </c>
      <c r="B347" s="2" t="str">
        <f t="shared" si="5"/>
        <v>SPS21XXX</v>
      </c>
      <c r="C347" s="2" t="s">
        <v>499</v>
      </c>
      <c r="D347" s="2" t="s">
        <v>2</v>
      </c>
      <c r="E347" s="2">
        <v>2016</v>
      </c>
      <c r="F347" s="3">
        <v>0</v>
      </c>
    </row>
    <row r="348" spans="1:6" x14ac:dyDescent="0.35">
      <c r="A348" s="2" t="s">
        <v>243</v>
      </c>
      <c r="B348" s="2" t="str">
        <f t="shared" si="5"/>
        <v>SPS21XXX</v>
      </c>
      <c r="C348" s="2" t="s">
        <v>499</v>
      </c>
      <c r="D348" s="2" t="s">
        <v>2</v>
      </c>
      <c r="E348" s="2">
        <v>2017</v>
      </c>
      <c r="F348" s="3">
        <v>0</v>
      </c>
    </row>
    <row r="349" spans="1:6" x14ac:dyDescent="0.35">
      <c r="A349" s="2" t="s">
        <v>243</v>
      </c>
      <c r="B349" s="2" t="str">
        <f t="shared" si="5"/>
        <v>SPS21XXX</v>
      </c>
      <c r="C349" s="2" t="s">
        <v>499</v>
      </c>
      <c r="D349" s="2" t="s">
        <v>2</v>
      </c>
      <c r="E349" s="2">
        <v>2018</v>
      </c>
      <c r="F349" s="3">
        <v>0</v>
      </c>
    </row>
    <row r="350" spans="1:6" x14ac:dyDescent="0.35">
      <c r="A350" s="2" t="s">
        <v>243</v>
      </c>
      <c r="B350" s="2" t="str">
        <f t="shared" si="5"/>
        <v>SPS21XXX</v>
      </c>
      <c r="C350" s="2" t="s">
        <v>499</v>
      </c>
      <c r="D350" s="2" t="s">
        <v>2</v>
      </c>
      <c r="E350" s="2">
        <v>2019</v>
      </c>
      <c r="F350" s="3">
        <v>0</v>
      </c>
    </row>
    <row r="351" spans="1:6" x14ac:dyDescent="0.35">
      <c r="A351" s="2" t="s">
        <v>243</v>
      </c>
      <c r="B351" s="2" t="str">
        <f t="shared" si="5"/>
        <v>SPS21XXX</v>
      </c>
      <c r="C351" s="2" t="s">
        <v>499</v>
      </c>
      <c r="D351" s="2" t="s">
        <v>2</v>
      </c>
      <c r="E351" s="2">
        <v>2020</v>
      </c>
      <c r="F351" s="3">
        <v>0</v>
      </c>
    </row>
    <row r="352" spans="1:6" x14ac:dyDescent="0.35">
      <c r="A352" s="2" t="s">
        <v>384</v>
      </c>
      <c r="B352" s="2" t="str">
        <f t="shared" si="5"/>
        <v>SPS21XXX</v>
      </c>
      <c r="C352" s="2" t="s">
        <v>499</v>
      </c>
      <c r="D352" s="2" t="s">
        <v>4</v>
      </c>
      <c r="E352" s="2">
        <v>2016</v>
      </c>
    </row>
    <row r="353" spans="1:6" x14ac:dyDescent="0.35">
      <c r="A353" s="2" t="s">
        <v>384</v>
      </c>
      <c r="B353" s="2" t="str">
        <f t="shared" si="5"/>
        <v>SPS21XXX</v>
      </c>
      <c r="C353" s="2" t="s">
        <v>499</v>
      </c>
      <c r="D353" s="2" t="s">
        <v>4</v>
      </c>
      <c r="E353" s="2">
        <v>2017</v>
      </c>
    </row>
    <row r="354" spans="1:6" x14ac:dyDescent="0.35">
      <c r="A354" s="2" t="s">
        <v>384</v>
      </c>
      <c r="B354" s="2" t="str">
        <f t="shared" si="5"/>
        <v>SPS21XXX</v>
      </c>
      <c r="C354" s="2" t="s">
        <v>499</v>
      </c>
      <c r="D354" s="2" t="s">
        <v>4</v>
      </c>
      <c r="E354" s="2">
        <v>2018</v>
      </c>
    </row>
    <row r="355" spans="1:6" x14ac:dyDescent="0.35">
      <c r="A355" s="2" t="s">
        <v>384</v>
      </c>
      <c r="B355" s="2" t="str">
        <f t="shared" si="5"/>
        <v>SPS21XXX</v>
      </c>
      <c r="C355" s="2" t="s">
        <v>499</v>
      </c>
      <c r="D355" s="2" t="s">
        <v>4</v>
      </c>
      <c r="E355" s="2">
        <v>2019</v>
      </c>
    </row>
    <row r="356" spans="1:6" x14ac:dyDescent="0.35">
      <c r="A356" s="2" t="s">
        <v>384</v>
      </c>
      <c r="B356" s="2" t="str">
        <f t="shared" si="5"/>
        <v>SPS21XXX</v>
      </c>
      <c r="C356" s="2" t="s">
        <v>499</v>
      </c>
      <c r="D356" s="2" t="s">
        <v>4</v>
      </c>
      <c r="E356" s="2">
        <v>2020</v>
      </c>
    </row>
    <row r="357" spans="1:6" x14ac:dyDescent="0.35">
      <c r="A357" s="2" t="s">
        <v>386</v>
      </c>
      <c r="B357" s="2" t="str">
        <f t="shared" si="5"/>
        <v>SPS21XXX</v>
      </c>
      <c r="C357" s="2" t="s">
        <v>499</v>
      </c>
      <c r="D357" s="2" t="s">
        <v>4</v>
      </c>
      <c r="E357" s="2">
        <v>2016</v>
      </c>
      <c r="F357" s="3">
        <v>0</v>
      </c>
    </row>
    <row r="358" spans="1:6" x14ac:dyDescent="0.35">
      <c r="A358" s="2" t="s">
        <v>386</v>
      </c>
      <c r="B358" s="2" t="str">
        <f t="shared" si="5"/>
        <v>SPS21XXX</v>
      </c>
      <c r="C358" s="2" t="s">
        <v>499</v>
      </c>
      <c r="D358" s="2" t="s">
        <v>4</v>
      </c>
      <c r="E358" s="2">
        <v>2017</v>
      </c>
      <c r="F358" s="3">
        <v>0</v>
      </c>
    </row>
    <row r="359" spans="1:6" x14ac:dyDescent="0.35">
      <c r="A359" s="2" t="s">
        <v>386</v>
      </c>
      <c r="B359" s="2" t="str">
        <f t="shared" si="5"/>
        <v>SPS21XXX</v>
      </c>
      <c r="C359" s="2" t="s">
        <v>499</v>
      </c>
      <c r="D359" s="2" t="s">
        <v>4</v>
      </c>
      <c r="E359" s="2">
        <v>2018</v>
      </c>
      <c r="F359" s="3">
        <v>3480000</v>
      </c>
    </row>
    <row r="360" spans="1:6" x14ac:dyDescent="0.35">
      <c r="A360" s="2" t="s">
        <v>386</v>
      </c>
      <c r="B360" s="2" t="str">
        <f t="shared" si="5"/>
        <v>SPS21XXX</v>
      </c>
      <c r="C360" s="2" t="s">
        <v>499</v>
      </c>
      <c r="D360" s="2" t="s">
        <v>4</v>
      </c>
      <c r="E360" s="2">
        <v>2019</v>
      </c>
      <c r="F360" s="3">
        <v>0</v>
      </c>
    </row>
    <row r="361" spans="1:6" x14ac:dyDescent="0.35">
      <c r="A361" s="2" t="s">
        <v>386</v>
      </c>
      <c r="B361" s="2" t="str">
        <f t="shared" si="5"/>
        <v>SPS21XXX</v>
      </c>
      <c r="C361" s="2" t="s">
        <v>499</v>
      </c>
      <c r="D361" s="2" t="s">
        <v>4</v>
      </c>
      <c r="E361" s="2">
        <v>2020</v>
      </c>
      <c r="F361" s="3">
        <v>2493250</v>
      </c>
    </row>
    <row r="362" spans="1:6" x14ac:dyDescent="0.35">
      <c r="A362" s="2" t="s">
        <v>387</v>
      </c>
      <c r="B362" s="2" t="str">
        <f t="shared" si="5"/>
        <v>SPS21XXX</v>
      </c>
      <c r="C362" s="2" t="s">
        <v>499</v>
      </c>
      <c r="D362" s="2" t="s">
        <v>4</v>
      </c>
      <c r="E362" s="2">
        <v>2016</v>
      </c>
    </row>
    <row r="363" spans="1:6" x14ac:dyDescent="0.35">
      <c r="A363" s="2" t="s">
        <v>387</v>
      </c>
      <c r="B363" s="2" t="str">
        <f t="shared" si="5"/>
        <v>SPS21XXX</v>
      </c>
      <c r="C363" s="2" t="s">
        <v>499</v>
      </c>
      <c r="D363" s="2" t="s">
        <v>4</v>
      </c>
      <c r="E363" s="2">
        <v>2017</v>
      </c>
    </row>
    <row r="364" spans="1:6" x14ac:dyDescent="0.35">
      <c r="A364" s="2" t="s">
        <v>387</v>
      </c>
      <c r="B364" s="2" t="str">
        <f t="shared" si="5"/>
        <v>SPS21XXX</v>
      </c>
      <c r="C364" s="2" t="s">
        <v>499</v>
      </c>
      <c r="D364" s="2" t="s">
        <v>4</v>
      </c>
      <c r="E364" s="2">
        <v>2018</v>
      </c>
    </row>
    <row r="365" spans="1:6" x14ac:dyDescent="0.35">
      <c r="A365" s="2" t="s">
        <v>387</v>
      </c>
      <c r="B365" s="2" t="str">
        <f t="shared" si="5"/>
        <v>SPS21XXX</v>
      </c>
      <c r="C365" s="2" t="s">
        <v>499</v>
      </c>
      <c r="D365" s="2" t="s">
        <v>4</v>
      </c>
      <c r="E365" s="2">
        <v>2019</v>
      </c>
    </row>
    <row r="366" spans="1:6" x14ac:dyDescent="0.35">
      <c r="A366" s="2" t="s">
        <v>387</v>
      </c>
      <c r="B366" s="2" t="str">
        <f t="shared" si="5"/>
        <v>SPS21XXX</v>
      </c>
      <c r="C366" s="2" t="s">
        <v>499</v>
      </c>
      <c r="D366" s="2" t="s">
        <v>4</v>
      </c>
      <c r="E366" s="2">
        <v>2020</v>
      </c>
    </row>
    <row r="367" spans="1:6" x14ac:dyDescent="0.35">
      <c r="A367" s="2" t="s">
        <v>303</v>
      </c>
      <c r="B367" s="2" t="str">
        <f t="shared" si="5"/>
        <v>SPS21XXX</v>
      </c>
      <c r="C367" s="2" t="s">
        <v>499</v>
      </c>
      <c r="D367" s="2" t="s">
        <v>3</v>
      </c>
      <c r="E367" s="2">
        <v>2016</v>
      </c>
      <c r="F367" s="3">
        <v>0</v>
      </c>
    </row>
    <row r="368" spans="1:6" x14ac:dyDescent="0.35">
      <c r="A368" s="2" t="s">
        <v>303</v>
      </c>
      <c r="B368" s="2" t="str">
        <f t="shared" si="5"/>
        <v>SPS21XXX</v>
      </c>
      <c r="C368" s="2" t="s">
        <v>499</v>
      </c>
      <c r="D368" s="2" t="s">
        <v>3</v>
      </c>
      <c r="E368" s="2">
        <v>2017</v>
      </c>
      <c r="F368" s="3">
        <v>2016402.85</v>
      </c>
    </row>
    <row r="369" spans="1:6" x14ac:dyDescent="0.35">
      <c r="A369" s="2" t="s">
        <v>303</v>
      </c>
      <c r="B369" s="2" t="str">
        <f t="shared" si="5"/>
        <v>SPS21XXX</v>
      </c>
      <c r="C369" s="2" t="s">
        <v>499</v>
      </c>
      <c r="D369" s="2" t="s">
        <v>3</v>
      </c>
      <c r="E369" s="2">
        <v>2018</v>
      </c>
      <c r="F369" s="3">
        <v>0</v>
      </c>
    </row>
    <row r="370" spans="1:6" x14ac:dyDescent="0.35">
      <c r="A370" s="2" t="s">
        <v>303</v>
      </c>
      <c r="B370" s="2" t="str">
        <f t="shared" si="5"/>
        <v>SPS21XXX</v>
      </c>
      <c r="C370" s="2" t="s">
        <v>499</v>
      </c>
      <c r="D370" s="2" t="s">
        <v>3</v>
      </c>
      <c r="E370" s="2">
        <v>2019</v>
      </c>
      <c r="F370" s="3">
        <v>0</v>
      </c>
    </row>
    <row r="371" spans="1:6" x14ac:dyDescent="0.35">
      <c r="A371" s="2" t="s">
        <v>303</v>
      </c>
      <c r="B371" s="2" t="str">
        <f t="shared" si="5"/>
        <v>SPS21XXX</v>
      </c>
      <c r="C371" s="2" t="s">
        <v>499</v>
      </c>
      <c r="D371" s="2" t="s">
        <v>3</v>
      </c>
      <c r="E371" s="2">
        <v>2020</v>
      </c>
      <c r="F371" s="3">
        <v>1504935.54</v>
      </c>
    </row>
    <row r="372" spans="1:6" x14ac:dyDescent="0.35">
      <c r="A372" s="2" t="s">
        <v>388</v>
      </c>
      <c r="B372" s="2" t="str">
        <f t="shared" si="5"/>
        <v>SPS21XXX</v>
      </c>
      <c r="C372" s="2" t="s">
        <v>499</v>
      </c>
      <c r="D372" s="2" t="s">
        <v>4</v>
      </c>
      <c r="E372" s="2">
        <v>2016</v>
      </c>
      <c r="F372" s="3">
        <v>0</v>
      </c>
    </row>
    <row r="373" spans="1:6" x14ac:dyDescent="0.35">
      <c r="A373" s="2" t="s">
        <v>388</v>
      </c>
      <c r="B373" s="2" t="str">
        <f t="shared" si="5"/>
        <v>SPS21XXX</v>
      </c>
      <c r="C373" s="2" t="s">
        <v>499</v>
      </c>
      <c r="D373" s="2" t="s">
        <v>4</v>
      </c>
      <c r="E373" s="2">
        <v>2017</v>
      </c>
      <c r="F373" s="3">
        <v>0</v>
      </c>
    </row>
    <row r="374" spans="1:6" x14ac:dyDescent="0.35">
      <c r="A374" s="2" t="s">
        <v>388</v>
      </c>
      <c r="B374" s="2" t="str">
        <f t="shared" si="5"/>
        <v>SPS21XXX</v>
      </c>
      <c r="C374" s="2" t="s">
        <v>499</v>
      </c>
      <c r="D374" s="2" t="s">
        <v>4</v>
      </c>
      <c r="E374" s="2">
        <v>2018</v>
      </c>
      <c r="F374" s="3">
        <v>0</v>
      </c>
    </row>
    <row r="375" spans="1:6" x14ac:dyDescent="0.35">
      <c r="A375" s="2" t="s">
        <v>388</v>
      </c>
      <c r="B375" s="2" t="str">
        <f t="shared" si="5"/>
        <v>SPS21XXX</v>
      </c>
      <c r="C375" s="2" t="s">
        <v>499</v>
      </c>
      <c r="D375" s="2" t="s">
        <v>4</v>
      </c>
      <c r="E375" s="2">
        <v>2019</v>
      </c>
      <c r="F375" s="3">
        <v>0</v>
      </c>
    </row>
    <row r="376" spans="1:6" x14ac:dyDescent="0.35">
      <c r="A376" s="2" t="s">
        <v>388</v>
      </c>
      <c r="B376" s="2" t="str">
        <f t="shared" si="5"/>
        <v>SPS21XXX</v>
      </c>
      <c r="C376" s="2" t="s">
        <v>499</v>
      </c>
      <c r="D376" s="2" t="s">
        <v>4</v>
      </c>
      <c r="E376" s="2">
        <v>2020</v>
      </c>
      <c r="F376" s="3">
        <v>0</v>
      </c>
    </row>
    <row r="377" spans="1:6" x14ac:dyDescent="0.35">
      <c r="A377" s="2" t="s">
        <v>304</v>
      </c>
      <c r="B377" s="2" t="str">
        <f t="shared" si="5"/>
        <v>SPS21XXX</v>
      </c>
      <c r="C377" s="2" t="s">
        <v>499</v>
      </c>
      <c r="D377" s="2" t="s">
        <v>3</v>
      </c>
      <c r="E377" s="2">
        <v>2016</v>
      </c>
      <c r="F377" s="3">
        <v>0</v>
      </c>
    </row>
    <row r="378" spans="1:6" x14ac:dyDescent="0.35">
      <c r="A378" s="2" t="s">
        <v>304</v>
      </c>
      <c r="B378" s="2" t="str">
        <f t="shared" si="5"/>
        <v>SPS21XXX</v>
      </c>
      <c r="C378" s="2" t="s">
        <v>499</v>
      </c>
      <c r="D378" s="2" t="s">
        <v>3</v>
      </c>
      <c r="E378" s="2">
        <v>2017</v>
      </c>
      <c r="F378" s="3">
        <v>0</v>
      </c>
    </row>
    <row r="379" spans="1:6" x14ac:dyDescent="0.35">
      <c r="A379" s="2" t="s">
        <v>304</v>
      </c>
      <c r="B379" s="2" t="str">
        <f t="shared" si="5"/>
        <v>SPS21XXX</v>
      </c>
      <c r="C379" s="2" t="s">
        <v>499</v>
      </c>
      <c r="D379" s="2" t="s">
        <v>3</v>
      </c>
      <c r="E379" s="2">
        <v>2018</v>
      </c>
      <c r="F379" s="3">
        <v>0</v>
      </c>
    </row>
    <row r="380" spans="1:6" x14ac:dyDescent="0.35">
      <c r="A380" s="2" t="s">
        <v>304</v>
      </c>
      <c r="B380" s="2" t="str">
        <f t="shared" si="5"/>
        <v>SPS21XXX</v>
      </c>
      <c r="C380" s="2" t="s">
        <v>499</v>
      </c>
      <c r="D380" s="2" t="s">
        <v>3</v>
      </c>
      <c r="E380" s="2">
        <v>2019</v>
      </c>
      <c r="F380" s="3">
        <v>0</v>
      </c>
    </row>
    <row r="381" spans="1:6" x14ac:dyDescent="0.35">
      <c r="A381" s="2" t="s">
        <v>304</v>
      </c>
      <c r="B381" s="2" t="str">
        <f t="shared" si="5"/>
        <v>SPS21XXX</v>
      </c>
      <c r="C381" s="2" t="s">
        <v>499</v>
      </c>
      <c r="D381" s="2" t="s">
        <v>3</v>
      </c>
      <c r="E381" s="2">
        <v>2020</v>
      </c>
      <c r="F381" s="3">
        <v>0</v>
      </c>
    </row>
    <row r="382" spans="1:6" x14ac:dyDescent="0.35">
      <c r="A382" s="2" t="s">
        <v>244</v>
      </c>
      <c r="B382" s="2" t="str">
        <f t="shared" si="5"/>
        <v>SPS21XXX</v>
      </c>
      <c r="C382" s="2" t="s">
        <v>499</v>
      </c>
      <c r="D382" s="2" t="s">
        <v>2</v>
      </c>
      <c r="E382" s="2">
        <v>2016</v>
      </c>
    </row>
    <row r="383" spans="1:6" x14ac:dyDescent="0.35">
      <c r="A383" s="2" t="s">
        <v>244</v>
      </c>
      <c r="B383" s="2" t="str">
        <f t="shared" si="5"/>
        <v>SPS21XXX</v>
      </c>
      <c r="C383" s="2" t="s">
        <v>499</v>
      </c>
      <c r="D383" s="2" t="s">
        <v>2</v>
      </c>
      <c r="E383" s="2">
        <v>2017</v>
      </c>
    </row>
    <row r="384" spans="1:6" x14ac:dyDescent="0.35">
      <c r="A384" s="2" t="s">
        <v>244</v>
      </c>
      <c r="B384" s="2" t="str">
        <f t="shared" si="5"/>
        <v>SPS21XXX</v>
      </c>
      <c r="C384" s="2" t="s">
        <v>499</v>
      </c>
      <c r="D384" s="2" t="s">
        <v>2</v>
      </c>
      <c r="E384" s="2">
        <v>2018</v>
      </c>
    </row>
    <row r="385" spans="1:6" x14ac:dyDescent="0.35">
      <c r="A385" s="2" t="s">
        <v>244</v>
      </c>
      <c r="B385" s="2" t="str">
        <f t="shared" si="5"/>
        <v>SPS21XXX</v>
      </c>
      <c r="C385" s="2" t="s">
        <v>499</v>
      </c>
      <c r="D385" s="2" t="s">
        <v>2</v>
      </c>
      <c r="E385" s="2">
        <v>2019</v>
      </c>
    </row>
    <row r="386" spans="1:6" x14ac:dyDescent="0.35">
      <c r="A386" s="2" t="s">
        <v>244</v>
      </c>
      <c r="B386" s="2" t="str">
        <f t="shared" si="5"/>
        <v>SPS21XXX</v>
      </c>
      <c r="C386" s="2" t="s">
        <v>499</v>
      </c>
      <c r="D386" s="2" t="s">
        <v>2</v>
      </c>
      <c r="E386" s="2">
        <v>2020</v>
      </c>
    </row>
    <row r="387" spans="1:6" x14ac:dyDescent="0.35">
      <c r="A387" s="2" t="s">
        <v>389</v>
      </c>
      <c r="B387" s="2" t="str">
        <f t="shared" ref="B387:B450" si="6">REPLACE(A387,6,3,"XXX")</f>
        <v>SPS21XXX</v>
      </c>
      <c r="C387" s="2" t="s">
        <v>499</v>
      </c>
      <c r="D387" s="2" t="s">
        <v>4</v>
      </c>
      <c r="E387" s="2">
        <v>2016</v>
      </c>
      <c r="F387" s="3">
        <v>0</v>
      </c>
    </row>
    <row r="388" spans="1:6" x14ac:dyDescent="0.35">
      <c r="A388" s="2" t="s">
        <v>389</v>
      </c>
      <c r="B388" s="2" t="str">
        <f t="shared" si="6"/>
        <v>SPS21XXX</v>
      </c>
      <c r="C388" s="2" t="s">
        <v>499</v>
      </c>
      <c r="D388" s="2" t="s">
        <v>4</v>
      </c>
      <c r="E388" s="2">
        <v>2017</v>
      </c>
      <c r="F388" s="3">
        <v>0</v>
      </c>
    </row>
    <row r="389" spans="1:6" x14ac:dyDescent="0.35">
      <c r="A389" s="2" t="s">
        <v>389</v>
      </c>
      <c r="B389" s="2" t="str">
        <f t="shared" si="6"/>
        <v>SPS21XXX</v>
      </c>
      <c r="C389" s="2" t="s">
        <v>499</v>
      </c>
      <c r="D389" s="2" t="s">
        <v>4</v>
      </c>
      <c r="E389" s="2">
        <v>2018</v>
      </c>
      <c r="F389" s="3">
        <v>0</v>
      </c>
    </row>
    <row r="390" spans="1:6" x14ac:dyDescent="0.35">
      <c r="A390" s="2" t="s">
        <v>389</v>
      </c>
      <c r="B390" s="2" t="str">
        <f t="shared" si="6"/>
        <v>SPS21XXX</v>
      </c>
      <c r="C390" s="2" t="s">
        <v>499</v>
      </c>
      <c r="D390" s="2" t="s">
        <v>4</v>
      </c>
      <c r="E390" s="2">
        <v>2019</v>
      </c>
      <c r="F390" s="3">
        <v>0</v>
      </c>
    </row>
    <row r="391" spans="1:6" x14ac:dyDescent="0.35">
      <c r="A391" s="2" t="s">
        <v>389</v>
      </c>
      <c r="B391" s="2" t="str">
        <f t="shared" si="6"/>
        <v>SPS21XXX</v>
      </c>
      <c r="C391" s="2" t="s">
        <v>499</v>
      </c>
      <c r="D391" s="2" t="s">
        <v>4</v>
      </c>
      <c r="E391" s="2">
        <v>2020</v>
      </c>
      <c r="F391" s="3">
        <v>508915.4</v>
      </c>
    </row>
    <row r="392" spans="1:6" x14ac:dyDescent="0.35">
      <c r="A392" s="2" t="s">
        <v>245</v>
      </c>
      <c r="B392" s="2" t="str">
        <f t="shared" si="6"/>
        <v>SPS21XXX</v>
      </c>
      <c r="C392" s="2" t="s">
        <v>499</v>
      </c>
      <c r="D392" s="2" t="s">
        <v>2</v>
      </c>
      <c r="E392" s="2">
        <v>2016</v>
      </c>
      <c r="F392" s="3">
        <v>0</v>
      </c>
    </row>
    <row r="393" spans="1:6" x14ac:dyDescent="0.35">
      <c r="A393" s="2" t="s">
        <v>245</v>
      </c>
      <c r="B393" s="2" t="str">
        <f t="shared" si="6"/>
        <v>SPS21XXX</v>
      </c>
      <c r="C393" s="2" t="s">
        <v>499</v>
      </c>
      <c r="D393" s="2" t="s">
        <v>2</v>
      </c>
      <c r="E393" s="2">
        <v>2017</v>
      </c>
      <c r="F393" s="3">
        <v>0</v>
      </c>
    </row>
    <row r="394" spans="1:6" x14ac:dyDescent="0.35">
      <c r="A394" s="2" t="s">
        <v>245</v>
      </c>
      <c r="B394" s="2" t="str">
        <f t="shared" si="6"/>
        <v>SPS21XXX</v>
      </c>
      <c r="C394" s="2" t="s">
        <v>499</v>
      </c>
      <c r="D394" s="2" t="s">
        <v>2</v>
      </c>
      <c r="E394" s="2">
        <v>2018</v>
      </c>
      <c r="F394" s="3">
        <v>0</v>
      </c>
    </row>
    <row r="395" spans="1:6" x14ac:dyDescent="0.35">
      <c r="A395" s="2" t="s">
        <v>245</v>
      </c>
      <c r="B395" s="2" t="str">
        <f t="shared" si="6"/>
        <v>SPS21XXX</v>
      </c>
      <c r="C395" s="2" t="s">
        <v>499</v>
      </c>
      <c r="D395" s="2" t="s">
        <v>2</v>
      </c>
      <c r="E395" s="2">
        <v>2019</v>
      </c>
      <c r="F395" s="3">
        <v>0</v>
      </c>
    </row>
    <row r="396" spans="1:6" x14ac:dyDescent="0.35">
      <c r="A396" s="2" t="s">
        <v>245</v>
      </c>
      <c r="B396" s="2" t="str">
        <f t="shared" si="6"/>
        <v>SPS21XXX</v>
      </c>
      <c r="C396" s="2" t="s">
        <v>499</v>
      </c>
      <c r="D396" s="2" t="s">
        <v>2</v>
      </c>
      <c r="E396" s="2">
        <v>2020</v>
      </c>
      <c r="F396" s="3">
        <v>0</v>
      </c>
    </row>
    <row r="397" spans="1:6" x14ac:dyDescent="0.35">
      <c r="A397" s="2" t="s">
        <v>306</v>
      </c>
      <c r="B397" s="2" t="str">
        <f t="shared" si="6"/>
        <v>SPS21XXX</v>
      </c>
      <c r="C397" s="2" t="s">
        <v>499</v>
      </c>
      <c r="D397" s="2" t="s">
        <v>3</v>
      </c>
      <c r="E397" s="2">
        <v>2016</v>
      </c>
    </row>
    <row r="398" spans="1:6" x14ac:dyDescent="0.35">
      <c r="A398" s="2" t="s">
        <v>306</v>
      </c>
      <c r="B398" s="2" t="str">
        <f t="shared" si="6"/>
        <v>SPS21XXX</v>
      </c>
      <c r="C398" s="2" t="s">
        <v>499</v>
      </c>
      <c r="D398" s="2" t="s">
        <v>3</v>
      </c>
      <c r="E398" s="2">
        <v>2017</v>
      </c>
    </row>
    <row r="399" spans="1:6" x14ac:dyDescent="0.35">
      <c r="A399" s="2" t="s">
        <v>306</v>
      </c>
      <c r="B399" s="2" t="str">
        <f t="shared" si="6"/>
        <v>SPS21XXX</v>
      </c>
      <c r="C399" s="2" t="s">
        <v>499</v>
      </c>
      <c r="D399" s="2" t="s">
        <v>3</v>
      </c>
      <c r="E399" s="2">
        <v>2018</v>
      </c>
    </row>
    <row r="400" spans="1:6" x14ac:dyDescent="0.35">
      <c r="A400" s="2" t="s">
        <v>306</v>
      </c>
      <c r="B400" s="2" t="str">
        <f t="shared" si="6"/>
        <v>SPS21XXX</v>
      </c>
      <c r="C400" s="2" t="s">
        <v>499</v>
      </c>
      <c r="D400" s="2" t="s">
        <v>3</v>
      </c>
      <c r="E400" s="2">
        <v>2019</v>
      </c>
    </row>
    <row r="401" spans="1:6" x14ac:dyDescent="0.35">
      <c r="A401" s="2" t="s">
        <v>306</v>
      </c>
      <c r="B401" s="2" t="str">
        <f t="shared" si="6"/>
        <v>SPS21XXX</v>
      </c>
      <c r="C401" s="2" t="s">
        <v>499</v>
      </c>
      <c r="D401" s="2" t="s">
        <v>3</v>
      </c>
      <c r="E401" s="2">
        <v>2020</v>
      </c>
    </row>
    <row r="402" spans="1:6" x14ac:dyDescent="0.35">
      <c r="A402" s="2" t="s">
        <v>246</v>
      </c>
      <c r="B402" s="2" t="str">
        <f t="shared" si="6"/>
        <v>SPS21XXX</v>
      </c>
      <c r="C402" s="2" t="s">
        <v>499</v>
      </c>
      <c r="D402" s="2" t="s">
        <v>2</v>
      </c>
      <c r="E402" s="2">
        <v>2016</v>
      </c>
      <c r="F402" s="3">
        <v>0</v>
      </c>
    </row>
    <row r="403" spans="1:6" x14ac:dyDescent="0.35">
      <c r="A403" s="2" t="s">
        <v>246</v>
      </c>
      <c r="B403" s="2" t="str">
        <f t="shared" si="6"/>
        <v>SPS21XXX</v>
      </c>
      <c r="C403" s="2" t="s">
        <v>499</v>
      </c>
      <c r="D403" s="2" t="s">
        <v>2</v>
      </c>
      <c r="E403" s="2">
        <v>2017</v>
      </c>
      <c r="F403" s="3">
        <v>0</v>
      </c>
    </row>
    <row r="404" spans="1:6" x14ac:dyDescent="0.35">
      <c r="A404" s="2" t="s">
        <v>246</v>
      </c>
      <c r="B404" s="2" t="str">
        <f t="shared" si="6"/>
        <v>SPS21XXX</v>
      </c>
      <c r="C404" s="2" t="s">
        <v>499</v>
      </c>
      <c r="D404" s="2" t="s">
        <v>2</v>
      </c>
      <c r="E404" s="2">
        <v>2018</v>
      </c>
      <c r="F404" s="3">
        <v>0</v>
      </c>
    </row>
    <row r="405" spans="1:6" x14ac:dyDescent="0.35">
      <c r="A405" s="2" t="s">
        <v>246</v>
      </c>
      <c r="B405" s="2" t="str">
        <f t="shared" si="6"/>
        <v>SPS21XXX</v>
      </c>
      <c r="C405" s="2" t="s">
        <v>499</v>
      </c>
      <c r="D405" s="2" t="s">
        <v>2</v>
      </c>
      <c r="E405" s="2">
        <v>2019</v>
      </c>
      <c r="F405" s="3">
        <v>0</v>
      </c>
    </row>
    <row r="406" spans="1:6" x14ac:dyDescent="0.35">
      <c r="A406" s="2" t="s">
        <v>246</v>
      </c>
      <c r="B406" s="2" t="str">
        <f t="shared" si="6"/>
        <v>SPS21XXX</v>
      </c>
      <c r="C406" s="2" t="s">
        <v>499</v>
      </c>
      <c r="D406" s="2" t="s">
        <v>2</v>
      </c>
      <c r="E406" s="2">
        <v>2020</v>
      </c>
      <c r="F406" s="3">
        <v>0</v>
      </c>
    </row>
    <row r="407" spans="1:6" x14ac:dyDescent="0.35">
      <c r="A407" s="2" t="s">
        <v>247</v>
      </c>
      <c r="B407" s="2" t="str">
        <f t="shared" si="6"/>
        <v>SPS21XXX</v>
      </c>
      <c r="C407" s="2" t="s">
        <v>499</v>
      </c>
      <c r="D407" s="2" t="s">
        <v>2</v>
      </c>
      <c r="E407" s="2">
        <v>2016</v>
      </c>
      <c r="F407" s="3">
        <v>0</v>
      </c>
    </row>
    <row r="408" spans="1:6" x14ac:dyDescent="0.35">
      <c r="A408" s="2" t="s">
        <v>247</v>
      </c>
      <c r="B408" s="2" t="str">
        <f t="shared" si="6"/>
        <v>SPS21XXX</v>
      </c>
      <c r="C408" s="2" t="s">
        <v>499</v>
      </c>
      <c r="D408" s="2" t="s">
        <v>2</v>
      </c>
      <c r="E408" s="2">
        <v>2017</v>
      </c>
      <c r="F408" s="3">
        <v>0</v>
      </c>
    </row>
    <row r="409" spans="1:6" x14ac:dyDescent="0.35">
      <c r="A409" s="2" t="s">
        <v>247</v>
      </c>
      <c r="B409" s="2" t="str">
        <f t="shared" si="6"/>
        <v>SPS21XXX</v>
      </c>
      <c r="C409" s="2" t="s">
        <v>499</v>
      </c>
      <c r="D409" s="2" t="s">
        <v>2</v>
      </c>
      <c r="E409" s="2">
        <v>2018</v>
      </c>
      <c r="F409" s="3">
        <v>0</v>
      </c>
    </row>
    <row r="410" spans="1:6" x14ac:dyDescent="0.35">
      <c r="A410" s="2" t="s">
        <v>247</v>
      </c>
      <c r="B410" s="2" t="str">
        <f t="shared" si="6"/>
        <v>SPS21XXX</v>
      </c>
      <c r="C410" s="2" t="s">
        <v>499</v>
      </c>
      <c r="D410" s="2" t="s">
        <v>2</v>
      </c>
      <c r="E410" s="2">
        <v>2019</v>
      </c>
      <c r="F410" s="3">
        <v>0</v>
      </c>
    </row>
    <row r="411" spans="1:6" x14ac:dyDescent="0.35">
      <c r="A411" s="2" t="s">
        <v>247</v>
      </c>
      <c r="B411" s="2" t="str">
        <f t="shared" si="6"/>
        <v>SPS21XXX</v>
      </c>
      <c r="C411" s="2" t="s">
        <v>499</v>
      </c>
      <c r="D411" s="2" t="s">
        <v>2</v>
      </c>
      <c r="E411" s="2">
        <v>2020</v>
      </c>
      <c r="F411" s="3">
        <v>0</v>
      </c>
    </row>
    <row r="412" spans="1:6" x14ac:dyDescent="0.35">
      <c r="A412" s="2" t="s">
        <v>390</v>
      </c>
      <c r="B412" s="2" t="str">
        <f t="shared" si="6"/>
        <v>SPS21XXX</v>
      </c>
      <c r="C412" s="2" t="s">
        <v>499</v>
      </c>
      <c r="D412" s="2" t="s">
        <v>4</v>
      </c>
      <c r="E412" s="2">
        <v>2016</v>
      </c>
      <c r="F412" s="3">
        <v>0</v>
      </c>
    </row>
    <row r="413" spans="1:6" x14ac:dyDescent="0.35">
      <c r="A413" s="2" t="s">
        <v>390</v>
      </c>
      <c r="B413" s="2" t="str">
        <f t="shared" si="6"/>
        <v>SPS21XXX</v>
      </c>
      <c r="C413" s="2" t="s">
        <v>499</v>
      </c>
      <c r="D413" s="2" t="s">
        <v>4</v>
      </c>
      <c r="E413" s="2">
        <v>2017</v>
      </c>
      <c r="F413" s="3">
        <v>0</v>
      </c>
    </row>
    <row r="414" spans="1:6" x14ac:dyDescent="0.35">
      <c r="A414" s="2" t="s">
        <v>390</v>
      </c>
      <c r="B414" s="2" t="str">
        <f t="shared" si="6"/>
        <v>SPS21XXX</v>
      </c>
      <c r="C414" s="2" t="s">
        <v>499</v>
      </c>
      <c r="D414" s="2" t="s">
        <v>4</v>
      </c>
      <c r="E414" s="2">
        <v>2018</v>
      </c>
      <c r="F414" s="3">
        <v>0</v>
      </c>
    </row>
    <row r="415" spans="1:6" x14ac:dyDescent="0.35">
      <c r="A415" s="2" t="s">
        <v>390</v>
      </c>
      <c r="B415" s="2" t="str">
        <f t="shared" si="6"/>
        <v>SPS21XXX</v>
      </c>
      <c r="C415" s="2" t="s">
        <v>499</v>
      </c>
      <c r="D415" s="2" t="s">
        <v>4</v>
      </c>
      <c r="E415" s="2">
        <v>2019</v>
      </c>
      <c r="F415" s="3">
        <v>0</v>
      </c>
    </row>
    <row r="416" spans="1:6" x14ac:dyDescent="0.35">
      <c r="A416" s="2" t="s">
        <v>390</v>
      </c>
      <c r="B416" s="2" t="str">
        <f t="shared" si="6"/>
        <v>SPS21XXX</v>
      </c>
      <c r="C416" s="2" t="s">
        <v>499</v>
      </c>
      <c r="D416" s="2" t="s">
        <v>4</v>
      </c>
      <c r="E416" s="2">
        <v>2020</v>
      </c>
      <c r="F416" s="3">
        <v>0</v>
      </c>
    </row>
    <row r="417" spans="1:6" x14ac:dyDescent="0.35">
      <c r="A417" s="2" t="s">
        <v>391</v>
      </c>
      <c r="B417" s="2" t="str">
        <f t="shared" si="6"/>
        <v>SPS21XXX</v>
      </c>
      <c r="C417" s="2" t="s">
        <v>499</v>
      </c>
      <c r="D417" s="2" t="s">
        <v>4</v>
      </c>
      <c r="E417" s="2">
        <v>2016</v>
      </c>
      <c r="F417" s="3">
        <v>0</v>
      </c>
    </row>
    <row r="418" spans="1:6" x14ac:dyDescent="0.35">
      <c r="A418" s="2" t="s">
        <v>391</v>
      </c>
      <c r="B418" s="2" t="str">
        <f t="shared" si="6"/>
        <v>SPS21XXX</v>
      </c>
      <c r="C418" s="2" t="s">
        <v>499</v>
      </c>
      <c r="D418" s="2" t="s">
        <v>4</v>
      </c>
      <c r="E418" s="2">
        <v>2017</v>
      </c>
      <c r="F418" s="3">
        <v>0</v>
      </c>
    </row>
    <row r="419" spans="1:6" x14ac:dyDescent="0.35">
      <c r="A419" s="2" t="s">
        <v>391</v>
      </c>
      <c r="B419" s="2" t="str">
        <f t="shared" si="6"/>
        <v>SPS21XXX</v>
      </c>
      <c r="C419" s="2" t="s">
        <v>499</v>
      </c>
      <c r="D419" s="2" t="s">
        <v>4</v>
      </c>
      <c r="E419" s="2">
        <v>2018</v>
      </c>
      <c r="F419" s="3">
        <v>0</v>
      </c>
    </row>
    <row r="420" spans="1:6" x14ac:dyDescent="0.35">
      <c r="A420" s="2" t="s">
        <v>391</v>
      </c>
      <c r="B420" s="2" t="str">
        <f t="shared" si="6"/>
        <v>SPS21XXX</v>
      </c>
      <c r="C420" s="2" t="s">
        <v>499</v>
      </c>
      <c r="D420" s="2" t="s">
        <v>4</v>
      </c>
      <c r="E420" s="2">
        <v>2019</v>
      </c>
      <c r="F420" s="3">
        <v>0</v>
      </c>
    </row>
    <row r="421" spans="1:6" x14ac:dyDescent="0.35">
      <c r="A421" s="2" t="s">
        <v>391</v>
      </c>
      <c r="B421" s="2" t="str">
        <f t="shared" si="6"/>
        <v>SPS21XXX</v>
      </c>
      <c r="C421" s="2" t="s">
        <v>499</v>
      </c>
      <c r="D421" s="2" t="s">
        <v>4</v>
      </c>
      <c r="E421" s="2">
        <v>2020</v>
      </c>
      <c r="F421" s="3">
        <v>0</v>
      </c>
    </row>
    <row r="422" spans="1:6" x14ac:dyDescent="0.35">
      <c r="A422" s="2" t="s">
        <v>392</v>
      </c>
      <c r="B422" s="2" t="str">
        <f t="shared" si="6"/>
        <v>SPS21XXX</v>
      </c>
      <c r="C422" s="2" t="s">
        <v>499</v>
      </c>
      <c r="D422" s="2" t="s">
        <v>4</v>
      </c>
      <c r="E422" s="2">
        <v>2016</v>
      </c>
    </row>
    <row r="423" spans="1:6" x14ac:dyDescent="0.35">
      <c r="A423" s="2" t="s">
        <v>392</v>
      </c>
      <c r="B423" s="2" t="str">
        <f t="shared" si="6"/>
        <v>SPS21XXX</v>
      </c>
      <c r="C423" s="2" t="s">
        <v>499</v>
      </c>
      <c r="D423" s="2" t="s">
        <v>4</v>
      </c>
      <c r="E423" s="2">
        <v>2017</v>
      </c>
    </row>
    <row r="424" spans="1:6" x14ac:dyDescent="0.35">
      <c r="A424" s="2" t="s">
        <v>392</v>
      </c>
      <c r="B424" s="2" t="str">
        <f t="shared" si="6"/>
        <v>SPS21XXX</v>
      </c>
      <c r="C424" s="2" t="s">
        <v>499</v>
      </c>
      <c r="D424" s="2" t="s">
        <v>4</v>
      </c>
      <c r="E424" s="2">
        <v>2018</v>
      </c>
    </row>
    <row r="425" spans="1:6" x14ac:dyDescent="0.35">
      <c r="A425" s="2" t="s">
        <v>392</v>
      </c>
      <c r="B425" s="2" t="str">
        <f t="shared" si="6"/>
        <v>SPS21XXX</v>
      </c>
      <c r="C425" s="2" t="s">
        <v>499</v>
      </c>
      <c r="D425" s="2" t="s">
        <v>4</v>
      </c>
      <c r="E425" s="2">
        <v>2019</v>
      </c>
    </row>
    <row r="426" spans="1:6" x14ac:dyDescent="0.35">
      <c r="A426" s="2" t="s">
        <v>392</v>
      </c>
      <c r="B426" s="2" t="str">
        <f t="shared" si="6"/>
        <v>SPS21XXX</v>
      </c>
      <c r="C426" s="2" t="s">
        <v>499</v>
      </c>
      <c r="D426" s="2" t="s">
        <v>4</v>
      </c>
      <c r="E426" s="2">
        <v>2020</v>
      </c>
    </row>
    <row r="427" spans="1:6" x14ac:dyDescent="0.35">
      <c r="A427" s="2" t="s">
        <v>248</v>
      </c>
      <c r="B427" s="2" t="str">
        <f t="shared" si="6"/>
        <v>SPS21XXX</v>
      </c>
      <c r="C427" s="2" t="s">
        <v>499</v>
      </c>
      <c r="D427" s="2" t="s">
        <v>2</v>
      </c>
      <c r="E427" s="2">
        <v>2016</v>
      </c>
      <c r="F427" s="3">
        <v>0</v>
      </c>
    </row>
    <row r="428" spans="1:6" x14ac:dyDescent="0.35">
      <c r="A428" s="2" t="s">
        <v>248</v>
      </c>
      <c r="B428" s="2" t="str">
        <f t="shared" si="6"/>
        <v>SPS21XXX</v>
      </c>
      <c r="C428" s="2" t="s">
        <v>499</v>
      </c>
      <c r="D428" s="2" t="s">
        <v>2</v>
      </c>
      <c r="E428" s="2">
        <v>2017</v>
      </c>
      <c r="F428" s="3">
        <v>0</v>
      </c>
    </row>
    <row r="429" spans="1:6" x14ac:dyDescent="0.35">
      <c r="A429" s="2" t="s">
        <v>248</v>
      </c>
      <c r="B429" s="2" t="str">
        <f t="shared" si="6"/>
        <v>SPS21XXX</v>
      </c>
      <c r="C429" s="2" t="s">
        <v>499</v>
      </c>
      <c r="D429" s="2" t="s">
        <v>2</v>
      </c>
      <c r="E429" s="2">
        <v>2018</v>
      </c>
      <c r="F429" s="3">
        <v>0</v>
      </c>
    </row>
    <row r="430" spans="1:6" x14ac:dyDescent="0.35">
      <c r="A430" s="2" t="s">
        <v>248</v>
      </c>
      <c r="B430" s="2" t="str">
        <f t="shared" si="6"/>
        <v>SPS21XXX</v>
      </c>
      <c r="C430" s="2" t="s">
        <v>499</v>
      </c>
      <c r="D430" s="2" t="s">
        <v>2</v>
      </c>
      <c r="E430" s="2">
        <v>2019</v>
      </c>
      <c r="F430" s="3">
        <v>0</v>
      </c>
    </row>
    <row r="431" spans="1:6" x14ac:dyDescent="0.35">
      <c r="A431" s="2" t="s">
        <v>248</v>
      </c>
      <c r="B431" s="2" t="str">
        <f t="shared" si="6"/>
        <v>SPS21XXX</v>
      </c>
      <c r="C431" s="2" t="s">
        <v>499</v>
      </c>
      <c r="D431" s="2" t="s">
        <v>2</v>
      </c>
      <c r="E431" s="2">
        <v>2020</v>
      </c>
      <c r="F431" s="3">
        <v>0</v>
      </c>
    </row>
    <row r="432" spans="1:6" x14ac:dyDescent="0.35">
      <c r="A432" s="2" t="s">
        <v>308</v>
      </c>
      <c r="B432" s="2" t="str">
        <f t="shared" si="6"/>
        <v>SPS21XXX</v>
      </c>
      <c r="C432" s="2" t="s">
        <v>499</v>
      </c>
      <c r="D432" s="2" t="s">
        <v>3</v>
      </c>
      <c r="E432" s="2">
        <v>2016</v>
      </c>
    </row>
    <row r="433" spans="1:6" x14ac:dyDescent="0.35">
      <c r="A433" s="2" t="s">
        <v>308</v>
      </c>
      <c r="B433" s="2" t="str">
        <f t="shared" si="6"/>
        <v>SPS21XXX</v>
      </c>
      <c r="C433" s="2" t="s">
        <v>499</v>
      </c>
      <c r="D433" s="2" t="s">
        <v>3</v>
      </c>
      <c r="E433" s="2">
        <v>2017</v>
      </c>
    </row>
    <row r="434" spans="1:6" x14ac:dyDescent="0.35">
      <c r="A434" s="2" t="s">
        <v>308</v>
      </c>
      <c r="B434" s="2" t="str">
        <f t="shared" si="6"/>
        <v>SPS21XXX</v>
      </c>
      <c r="C434" s="2" t="s">
        <v>499</v>
      </c>
      <c r="D434" s="2" t="s">
        <v>3</v>
      </c>
      <c r="E434" s="2">
        <v>2018</v>
      </c>
    </row>
    <row r="435" spans="1:6" x14ac:dyDescent="0.35">
      <c r="A435" s="2" t="s">
        <v>308</v>
      </c>
      <c r="B435" s="2" t="str">
        <f t="shared" si="6"/>
        <v>SPS21XXX</v>
      </c>
      <c r="C435" s="2" t="s">
        <v>499</v>
      </c>
      <c r="D435" s="2" t="s">
        <v>3</v>
      </c>
      <c r="E435" s="2">
        <v>2019</v>
      </c>
    </row>
    <row r="436" spans="1:6" x14ac:dyDescent="0.35">
      <c r="A436" s="2" t="s">
        <v>308</v>
      </c>
      <c r="B436" s="2" t="str">
        <f t="shared" si="6"/>
        <v>SPS21XXX</v>
      </c>
      <c r="C436" s="2" t="s">
        <v>499</v>
      </c>
      <c r="D436" s="2" t="s">
        <v>3</v>
      </c>
      <c r="E436" s="2">
        <v>2020</v>
      </c>
    </row>
    <row r="437" spans="1:6" x14ac:dyDescent="0.35">
      <c r="A437" s="2" t="s">
        <v>394</v>
      </c>
      <c r="B437" s="2" t="str">
        <f t="shared" si="6"/>
        <v>SPS21XXX</v>
      </c>
      <c r="C437" s="2" t="s">
        <v>499</v>
      </c>
      <c r="D437" s="2" t="s">
        <v>4</v>
      </c>
      <c r="E437" s="2">
        <v>2016</v>
      </c>
    </row>
    <row r="438" spans="1:6" x14ac:dyDescent="0.35">
      <c r="A438" s="2" t="s">
        <v>394</v>
      </c>
      <c r="B438" s="2" t="str">
        <f t="shared" si="6"/>
        <v>SPS21XXX</v>
      </c>
      <c r="C438" s="2" t="s">
        <v>499</v>
      </c>
      <c r="D438" s="2" t="s">
        <v>4</v>
      </c>
      <c r="E438" s="2">
        <v>2017</v>
      </c>
    </row>
    <row r="439" spans="1:6" x14ac:dyDescent="0.35">
      <c r="A439" s="2" t="s">
        <v>394</v>
      </c>
      <c r="B439" s="2" t="str">
        <f t="shared" si="6"/>
        <v>SPS21XXX</v>
      </c>
      <c r="C439" s="2" t="s">
        <v>499</v>
      </c>
      <c r="D439" s="2" t="s">
        <v>4</v>
      </c>
      <c r="E439" s="2">
        <v>2018</v>
      </c>
    </row>
    <row r="440" spans="1:6" x14ac:dyDescent="0.35">
      <c r="A440" s="2" t="s">
        <v>394</v>
      </c>
      <c r="B440" s="2" t="str">
        <f t="shared" si="6"/>
        <v>SPS21XXX</v>
      </c>
      <c r="C440" s="2" t="s">
        <v>499</v>
      </c>
      <c r="D440" s="2" t="s">
        <v>4</v>
      </c>
      <c r="E440" s="2">
        <v>2019</v>
      </c>
    </row>
    <row r="441" spans="1:6" x14ac:dyDescent="0.35">
      <c r="A441" s="2" t="s">
        <v>394</v>
      </c>
      <c r="B441" s="2" t="str">
        <f t="shared" si="6"/>
        <v>SPS21XXX</v>
      </c>
      <c r="C441" s="2" t="s">
        <v>499</v>
      </c>
      <c r="D441" s="2" t="s">
        <v>4</v>
      </c>
      <c r="E441" s="2">
        <v>2020</v>
      </c>
    </row>
    <row r="442" spans="1:6" x14ac:dyDescent="0.35">
      <c r="A442" s="2" t="s">
        <v>395</v>
      </c>
      <c r="B442" s="2" t="str">
        <f t="shared" si="6"/>
        <v>SPS21XXX</v>
      </c>
      <c r="C442" s="2" t="s">
        <v>499</v>
      </c>
      <c r="D442" s="2" t="s">
        <v>4</v>
      </c>
      <c r="E442" s="2">
        <v>2016</v>
      </c>
      <c r="F442" s="3">
        <v>0</v>
      </c>
    </row>
    <row r="443" spans="1:6" x14ac:dyDescent="0.35">
      <c r="A443" s="2" t="s">
        <v>395</v>
      </c>
      <c r="B443" s="2" t="str">
        <f t="shared" si="6"/>
        <v>SPS21XXX</v>
      </c>
      <c r="C443" s="2" t="s">
        <v>499</v>
      </c>
      <c r="D443" s="2" t="s">
        <v>4</v>
      </c>
      <c r="E443" s="2">
        <v>2017</v>
      </c>
      <c r="F443" s="3">
        <v>0</v>
      </c>
    </row>
    <row r="444" spans="1:6" x14ac:dyDescent="0.35">
      <c r="A444" s="2" t="s">
        <v>395</v>
      </c>
      <c r="B444" s="2" t="str">
        <f t="shared" si="6"/>
        <v>SPS21XXX</v>
      </c>
      <c r="C444" s="2" t="s">
        <v>499</v>
      </c>
      <c r="D444" s="2" t="s">
        <v>4</v>
      </c>
      <c r="E444" s="2">
        <v>2018</v>
      </c>
      <c r="F444" s="3">
        <v>0</v>
      </c>
    </row>
    <row r="445" spans="1:6" x14ac:dyDescent="0.35">
      <c r="A445" s="2" t="s">
        <v>395</v>
      </c>
      <c r="B445" s="2" t="str">
        <f t="shared" si="6"/>
        <v>SPS21XXX</v>
      </c>
      <c r="C445" s="2" t="s">
        <v>499</v>
      </c>
      <c r="D445" s="2" t="s">
        <v>4</v>
      </c>
      <c r="E445" s="2">
        <v>2019</v>
      </c>
      <c r="F445" s="3">
        <v>0</v>
      </c>
    </row>
    <row r="446" spans="1:6" x14ac:dyDescent="0.35">
      <c r="A446" s="2" t="s">
        <v>395</v>
      </c>
      <c r="B446" s="2" t="str">
        <f t="shared" si="6"/>
        <v>SPS21XXX</v>
      </c>
      <c r="C446" s="2" t="s">
        <v>499</v>
      </c>
      <c r="D446" s="2" t="s">
        <v>4</v>
      </c>
      <c r="E446" s="2">
        <v>2020</v>
      </c>
      <c r="F446" s="3">
        <v>0</v>
      </c>
    </row>
    <row r="447" spans="1:6" x14ac:dyDescent="0.35">
      <c r="A447" s="2" t="s">
        <v>396</v>
      </c>
      <c r="B447" s="2" t="str">
        <f t="shared" si="6"/>
        <v>SPS21XXX</v>
      </c>
      <c r="C447" s="2" t="s">
        <v>499</v>
      </c>
      <c r="D447" s="2" t="s">
        <v>4</v>
      </c>
      <c r="E447" s="2">
        <v>2020</v>
      </c>
      <c r="F447" s="3">
        <v>0</v>
      </c>
    </row>
    <row r="448" spans="1:6" x14ac:dyDescent="0.35">
      <c r="A448" s="2" t="s">
        <v>396</v>
      </c>
      <c r="B448" s="2" t="str">
        <f t="shared" si="6"/>
        <v>SPS21XXX</v>
      </c>
      <c r="C448" s="2" t="s">
        <v>499</v>
      </c>
      <c r="D448" s="2" t="s">
        <v>4</v>
      </c>
      <c r="E448" s="2">
        <v>2016</v>
      </c>
      <c r="F448" s="3">
        <v>0</v>
      </c>
    </row>
    <row r="449" spans="1:6" x14ac:dyDescent="0.35">
      <c r="A449" s="2" t="s">
        <v>396</v>
      </c>
      <c r="B449" s="2" t="str">
        <f t="shared" si="6"/>
        <v>SPS21XXX</v>
      </c>
      <c r="C449" s="2" t="s">
        <v>499</v>
      </c>
      <c r="D449" s="2" t="s">
        <v>4</v>
      </c>
      <c r="E449" s="2">
        <v>2017</v>
      </c>
      <c r="F449" s="3">
        <v>0</v>
      </c>
    </row>
    <row r="450" spans="1:6" x14ac:dyDescent="0.35">
      <c r="A450" s="2" t="s">
        <v>396</v>
      </c>
      <c r="B450" s="2" t="str">
        <f t="shared" si="6"/>
        <v>SPS21XXX</v>
      </c>
      <c r="C450" s="2" t="s">
        <v>499</v>
      </c>
      <c r="D450" s="2" t="s">
        <v>4</v>
      </c>
      <c r="E450" s="2">
        <v>2018</v>
      </c>
      <c r="F450" s="3">
        <v>0</v>
      </c>
    </row>
    <row r="451" spans="1:6" x14ac:dyDescent="0.35">
      <c r="A451" s="2" t="s">
        <v>396</v>
      </c>
      <c r="B451" s="2" t="str">
        <f t="shared" ref="B451:B514" si="7">REPLACE(A451,6,3,"XXX")</f>
        <v>SPS21XXX</v>
      </c>
      <c r="C451" s="2" t="s">
        <v>499</v>
      </c>
      <c r="D451" s="2" t="s">
        <v>4</v>
      </c>
      <c r="E451" s="2">
        <v>2019</v>
      </c>
      <c r="F451" s="3">
        <v>0</v>
      </c>
    </row>
    <row r="452" spans="1:6" x14ac:dyDescent="0.35">
      <c r="A452" s="2" t="s">
        <v>309</v>
      </c>
      <c r="B452" s="2" t="str">
        <f t="shared" si="7"/>
        <v>SPS21XXX</v>
      </c>
      <c r="C452" s="2" t="s">
        <v>499</v>
      </c>
      <c r="D452" s="2" t="s">
        <v>3</v>
      </c>
      <c r="E452" s="2">
        <v>2016</v>
      </c>
      <c r="F452" s="3">
        <v>0</v>
      </c>
    </row>
    <row r="453" spans="1:6" x14ac:dyDescent="0.35">
      <c r="A453" s="2" t="s">
        <v>309</v>
      </c>
      <c r="B453" s="2" t="str">
        <f t="shared" si="7"/>
        <v>SPS21XXX</v>
      </c>
      <c r="C453" s="2" t="s">
        <v>499</v>
      </c>
      <c r="D453" s="2" t="s">
        <v>3</v>
      </c>
      <c r="E453" s="2">
        <v>2017</v>
      </c>
      <c r="F453" s="3">
        <v>0</v>
      </c>
    </row>
    <row r="454" spans="1:6" x14ac:dyDescent="0.35">
      <c r="A454" s="2" t="s">
        <v>309</v>
      </c>
      <c r="B454" s="2" t="str">
        <f t="shared" si="7"/>
        <v>SPS21XXX</v>
      </c>
      <c r="C454" s="2" t="s">
        <v>499</v>
      </c>
      <c r="D454" s="2" t="s">
        <v>3</v>
      </c>
      <c r="E454" s="2">
        <v>2018</v>
      </c>
      <c r="F454" s="3">
        <v>0</v>
      </c>
    </row>
    <row r="455" spans="1:6" x14ac:dyDescent="0.35">
      <c r="A455" s="2" t="s">
        <v>309</v>
      </c>
      <c r="B455" s="2" t="str">
        <f t="shared" si="7"/>
        <v>SPS21XXX</v>
      </c>
      <c r="C455" s="2" t="s">
        <v>499</v>
      </c>
      <c r="D455" s="2" t="s">
        <v>3</v>
      </c>
      <c r="E455" s="2">
        <v>2019</v>
      </c>
      <c r="F455" s="3">
        <v>0</v>
      </c>
    </row>
    <row r="456" spans="1:6" x14ac:dyDescent="0.35">
      <c r="A456" s="2" t="s">
        <v>309</v>
      </c>
      <c r="B456" s="2" t="str">
        <f t="shared" si="7"/>
        <v>SPS21XXX</v>
      </c>
      <c r="C456" s="2" t="s">
        <v>499</v>
      </c>
      <c r="D456" s="2" t="s">
        <v>3</v>
      </c>
      <c r="E456" s="2">
        <v>2020</v>
      </c>
      <c r="F456" s="3">
        <v>0</v>
      </c>
    </row>
    <row r="457" spans="1:6" x14ac:dyDescent="0.35">
      <c r="A457" s="2" t="s">
        <v>397</v>
      </c>
      <c r="B457" s="2" t="str">
        <f t="shared" si="7"/>
        <v>SPS21XXX</v>
      </c>
      <c r="C457" s="2" t="s">
        <v>499</v>
      </c>
      <c r="D457" s="2" t="s">
        <v>4</v>
      </c>
      <c r="E457" s="2">
        <v>2016</v>
      </c>
      <c r="F457" s="3">
        <v>0</v>
      </c>
    </row>
    <row r="458" spans="1:6" x14ac:dyDescent="0.35">
      <c r="A458" s="2" t="s">
        <v>397</v>
      </c>
      <c r="B458" s="2" t="str">
        <f t="shared" si="7"/>
        <v>SPS21XXX</v>
      </c>
      <c r="C458" s="2" t="s">
        <v>499</v>
      </c>
      <c r="D458" s="2" t="s">
        <v>4</v>
      </c>
      <c r="E458" s="2">
        <v>2017</v>
      </c>
      <c r="F458" s="3">
        <v>0</v>
      </c>
    </row>
    <row r="459" spans="1:6" x14ac:dyDescent="0.35">
      <c r="A459" s="2" t="s">
        <v>397</v>
      </c>
      <c r="B459" s="2" t="str">
        <f t="shared" si="7"/>
        <v>SPS21XXX</v>
      </c>
      <c r="C459" s="2" t="s">
        <v>499</v>
      </c>
      <c r="D459" s="2" t="s">
        <v>4</v>
      </c>
      <c r="E459" s="2">
        <v>2018</v>
      </c>
      <c r="F459" s="3">
        <v>0</v>
      </c>
    </row>
    <row r="460" spans="1:6" x14ac:dyDescent="0.35">
      <c r="A460" s="2" t="s">
        <v>397</v>
      </c>
      <c r="B460" s="2" t="str">
        <f t="shared" si="7"/>
        <v>SPS21XXX</v>
      </c>
      <c r="C460" s="2" t="s">
        <v>499</v>
      </c>
      <c r="D460" s="2" t="s">
        <v>4</v>
      </c>
      <c r="E460" s="2">
        <v>2019</v>
      </c>
      <c r="F460" s="3">
        <v>0</v>
      </c>
    </row>
    <row r="461" spans="1:6" x14ac:dyDescent="0.35">
      <c r="A461" s="2" t="s">
        <v>397</v>
      </c>
      <c r="B461" s="2" t="str">
        <f t="shared" si="7"/>
        <v>SPS21XXX</v>
      </c>
      <c r="C461" s="2" t="s">
        <v>499</v>
      </c>
      <c r="D461" s="2" t="s">
        <v>4</v>
      </c>
      <c r="E461" s="2">
        <v>2020</v>
      </c>
      <c r="F461" s="3">
        <v>0</v>
      </c>
    </row>
    <row r="462" spans="1:6" x14ac:dyDescent="0.35">
      <c r="A462" s="2" t="s">
        <v>398</v>
      </c>
      <c r="B462" s="2" t="str">
        <f t="shared" si="7"/>
        <v>SPS21XXX</v>
      </c>
      <c r="C462" s="2" t="s">
        <v>499</v>
      </c>
      <c r="D462" s="2" t="s">
        <v>4</v>
      </c>
      <c r="E462" s="2">
        <v>2016</v>
      </c>
      <c r="F462" s="3">
        <v>0</v>
      </c>
    </row>
    <row r="463" spans="1:6" x14ac:dyDescent="0.35">
      <c r="A463" s="2" t="s">
        <v>398</v>
      </c>
      <c r="B463" s="2" t="str">
        <f t="shared" si="7"/>
        <v>SPS21XXX</v>
      </c>
      <c r="C463" s="2" t="s">
        <v>499</v>
      </c>
      <c r="D463" s="2" t="s">
        <v>4</v>
      </c>
      <c r="E463" s="2">
        <v>2017</v>
      </c>
      <c r="F463" s="3">
        <v>0</v>
      </c>
    </row>
    <row r="464" spans="1:6" x14ac:dyDescent="0.35">
      <c r="A464" s="2" t="s">
        <v>398</v>
      </c>
      <c r="B464" s="2" t="str">
        <f t="shared" si="7"/>
        <v>SPS21XXX</v>
      </c>
      <c r="C464" s="2" t="s">
        <v>499</v>
      </c>
      <c r="D464" s="2" t="s">
        <v>4</v>
      </c>
      <c r="E464" s="2">
        <v>2018</v>
      </c>
      <c r="F464" s="3">
        <v>0</v>
      </c>
    </row>
    <row r="465" spans="1:6" x14ac:dyDescent="0.35">
      <c r="A465" s="2" t="s">
        <v>398</v>
      </c>
      <c r="B465" s="2" t="str">
        <f t="shared" si="7"/>
        <v>SPS21XXX</v>
      </c>
      <c r="C465" s="2" t="s">
        <v>499</v>
      </c>
      <c r="D465" s="2" t="s">
        <v>4</v>
      </c>
      <c r="E465" s="2">
        <v>2019</v>
      </c>
      <c r="F465" s="3">
        <v>0</v>
      </c>
    </row>
    <row r="466" spans="1:6" x14ac:dyDescent="0.35">
      <c r="A466" s="2" t="s">
        <v>398</v>
      </c>
      <c r="B466" s="2" t="str">
        <f t="shared" si="7"/>
        <v>SPS21XXX</v>
      </c>
      <c r="C466" s="2" t="s">
        <v>499</v>
      </c>
      <c r="D466" s="2" t="s">
        <v>4</v>
      </c>
      <c r="E466" s="2">
        <v>2020</v>
      </c>
      <c r="F466" s="3">
        <v>0</v>
      </c>
    </row>
    <row r="467" spans="1:6" x14ac:dyDescent="0.35">
      <c r="A467" s="2" t="s">
        <v>249</v>
      </c>
      <c r="B467" s="2" t="str">
        <f t="shared" si="7"/>
        <v>SPS21XXX</v>
      </c>
      <c r="C467" s="2" t="s">
        <v>499</v>
      </c>
      <c r="D467" s="2" t="s">
        <v>2</v>
      </c>
      <c r="E467" s="2">
        <v>2016</v>
      </c>
      <c r="F467" s="3">
        <v>0</v>
      </c>
    </row>
    <row r="468" spans="1:6" x14ac:dyDescent="0.35">
      <c r="A468" s="2" t="s">
        <v>249</v>
      </c>
      <c r="B468" s="2" t="str">
        <f t="shared" si="7"/>
        <v>SPS21XXX</v>
      </c>
      <c r="C468" s="2" t="s">
        <v>499</v>
      </c>
      <c r="D468" s="2" t="s">
        <v>2</v>
      </c>
      <c r="E468" s="2">
        <v>2017</v>
      </c>
      <c r="F468" s="3">
        <v>0</v>
      </c>
    </row>
    <row r="469" spans="1:6" x14ac:dyDescent="0.35">
      <c r="A469" s="2" t="s">
        <v>249</v>
      </c>
      <c r="B469" s="2" t="str">
        <f t="shared" si="7"/>
        <v>SPS21XXX</v>
      </c>
      <c r="C469" s="2" t="s">
        <v>499</v>
      </c>
      <c r="D469" s="2" t="s">
        <v>2</v>
      </c>
      <c r="E469" s="2">
        <v>2018</v>
      </c>
      <c r="F469" s="3">
        <v>0</v>
      </c>
    </row>
    <row r="470" spans="1:6" x14ac:dyDescent="0.35">
      <c r="A470" s="2" t="s">
        <v>249</v>
      </c>
      <c r="B470" s="2" t="str">
        <f t="shared" si="7"/>
        <v>SPS21XXX</v>
      </c>
      <c r="C470" s="2" t="s">
        <v>499</v>
      </c>
      <c r="D470" s="2" t="s">
        <v>2</v>
      </c>
      <c r="E470" s="2">
        <v>2019</v>
      </c>
      <c r="F470" s="3">
        <v>0</v>
      </c>
    </row>
    <row r="471" spans="1:6" x14ac:dyDescent="0.35">
      <c r="A471" s="2" t="s">
        <v>249</v>
      </c>
      <c r="B471" s="2" t="str">
        <f t="shared" si="7"/>
        <v>SPS21XXX</v>
      </c>
      <c r="C471" s="2" t="s">
        <v>499</v>
      </c>
      <c r="D471" s="2" t="s">
        <v>2</v>
      </c>
      <c r="E471" s="2">
        <v>2020</v>
      </c>
      <c r="F471" s="3">
        <v>0</v>
      </c>
    </row>
    <row r="472" spans="1:6" x14ac:dyDescent="0.35">
      <c r="A472" s="2" t="s">
        <v>399</v>
      </c>
      <c r="B472" s="2" t="str">
        <f t="shared" si="7"/>
        <v>SPS21XXX</v>
      </c>
      <c r="C472" s="2" t="s">
        <v>499</v>
      </c>
      <c r="D472" s="2" t="s">
        <v>4</v>
      </c>
      <c r="E472" s="2">
        <v>2016</v>
      </c>
      <c r="F472" s="3">
        <v>0</v>
      </c>
    </row>
    <row r="473" spans="1:6" x14ac:dyDescent="0.35">
      <c r="A473" s="2" t="s">
        <v>399</v>
      </c>
      <c r="B473" s="2" t="str">
        <f t="shared" si="7"/>
        <v>SPS21XXX</v>
      </c>
      <c r="C473" s="2" t="s">
        <v>499</v>
      </c>
      <c r="D473" s="2" t="s">
        <v>4</v>
      </c>
      <c r="E473" s="2">
        <v>2017</v>
      </c>
      <c r="F473" s="3">
        <v>0</v>
      </c>
    </row>
    <row r="474" spans="1:6" x14ac:dyDescent="0.35">
      <c r="A474" s="2" t="s">
        <v>399</v>
      </c>
      <c r="B474" s="2" t="str">
        <f t="shared" si="7"/>
        <v>SPS21XXX</v>
      </c>
      <c r="C474" s="2" t="s">
        <v>499</v>
      </c>
      <c r="D474" s="2" t="s">
        <v>4</v>
      </c>
      <c r="E474" s="2">
        <v>2018</v>
      </c>
      <c r="F474" s="3">
        <v>0</v>
      </c>
    </row>
    <row r="475" spans="1:6" x14ac:dyDescent="0.35">
      <c r="A475" s="2" t="s">
        <v>399</v>
      </c>
      <c r="B475" s="2" t="str">
        <f t="shared" si="7"/>
        <v>SPS21XXX</v>
      </c>
      <c r="C475" s="2" t="s">
        <v>499</v>
      </c>
      <c r="D475" s="2" t="s">
        <v>4</v>
      </c>
      <c r="E475" s="2">
        <v>2019</v>
      </c>
      <c r="F475" s="3">
        <v>0</v>
      </c>
    </row>
    <row r="476" spans="1:6" x14ac:dyDescent="0.35">
      <c r="A476" s="2" t="s">
        <v>399</v>
      </c>
      <c r="B476" s="2" t="str">
        <f t="shared" si="7"/>
        <v>SPS21XXX</v>
      </c>
      <c r="C476" s="2" t="s">
        <v>499</v>
      </c>
      <c r="D476" s="2" t="s">
        <v>4</v>
      </c>
      <c r="E476" s="2">
        <v>2020</v>
      </c>
      <c r="F476" s="3">
        <v>0</v>
      </c>
    </row>
    <row r="477" spans="1:6" x14ac:dyDescent="0.35">
      <c r="A477" s="2" t="s">
        <v>250</v>
      </c>
      <c r="B477" s="2" t="str">
        <f t="shared" si="7"/>
        <v>SPS21XXX</v>
      </c>
      <c r="C477" s="2" t="s">
        <v>499</v>
      </c>
      <c r="D477" s="2" t="s">
        <v>2</v>
      </c>
      <c r="E477" s="2">
        <v>2016</v>
      </c>
      <c r="F477" s="3">
        <v>0</v>
      </c>
    </row>
    <row r="478" spans="1:6" x14ac:dyDescent="0.35">
      <c r="A478" s="2" t="s">
        <v>250</v>
      </c>
      <c r="B478" s="2" t="str">
        <f t="shared" si="7"/>
        <v>SPS21XXX</v>
      </c>
      <c r="C478" s="2" t="s">
        <v>499</v>
      </c>
      <c r="D478" s="2" t="s">
        <v>2</v>
      </c>
      <c r="E478" s="2">
        <v>2017</v>
      </c>
      <c r="F478" s="3">
        <v>440000</v>
      </c>
    </row>
    <row r="479" spans="1:6" x14ac:dyDescent="0.35">
      <c r="A479" s="2" t="s">
        <v>250</v>
      </c>
      <c r="B479" s="2" t="str">
        <f t="shared" si="7"/>
        <v>SPS21XXX</v>
      </c>
      <c r="C479" s="2" t="s">
        <v>499</v>
      </c>
      <c r="D479" s="2" t="s">
        <v>2</v>
      </c>
      <c r="E479" s="2">
        <v>2018</v>
      </c>
      <c r="F479" s="3">
        <v>500000</v>
      </c>
    </row>
    <row r="480" spans="1:6" x14ac:dyDescent="0.35">
      <c r="A480" s="2" t="s">
        <v>250</v>
      </c>
      <c r="B480" s="2" t="str">
        <f t="shared" si="7"/>
        <v>SPS21XXX</v>
      </c>
      <c r="C480" s="2" t="s">
        <v>499</v>
      </c>
      <c r="D480" s="2" t="s">
        <v>2</v>
      </c>
      <c r="E480" s="2">
        <v>2019</v>
      </c>
      <c r="F480" s="3">
        <v>1000000</v>
      </c>
    </row>
    <row r="481" spans="1:6" x14ac:dyDescent="0.35">
      <c r="A481" s="2" t="s">
        <v>250</v>
      </c>
      <c r="B481" s="2" t="str">
        <f t="shared" si="7"/>
        <v>SPS21XXX</v>
      </c>
      <c r="C481" s="2" t="s">
        <v>499</v>
      </c>
      <c r="D481" s="2" t="s">
        <v>2</v>
      </c>
      <c r="E481" s="2">
        <v>2020</v>
      </c>
      <c r="F481" s="3">
        <v>1163500</v>
      </c>
    </row>
    <row r="482" spans="1:6" x14ac:dyDescent="0.35">
      <c r="A482" s="2" t="s">
        <v>400</v>
      </c>
      <c r="B482" s="2" t="str">
        <f t="shared" si="7"/>
        <v>SPS21XXX</v>
      </c>
      <c r="C482" s="2" t="s">
        <v>499</v>
      </c>
      <c r="D482" s="2" t="s">
        <v>4</v>
      </c>
      <c r="E482" s="2">
        <v>2016</v>
      </c>
      <c r="F482" s="3">
        <v>0</v>
      </c>
    </row>
    <row r="483" spans="1:6" x14ac:dyDescent="0.35">
      <c r="A483" s="2" t="s">
        <v>400</v>
      </c>
      <c r="B483" s="2" t="str">
        <f t="shared" si="7"/>
        <v>SPS21XXX</v>
      </c>
      <c r="C483" s="2" t="s">
        <v>499</v>
      </c>
      <c r="D483" s="2" t="s">
        <v>4</v>
      </c>
      <c r="E483" s="2">
        <v>2017</v>
      </c>
      <c r="F483" s="3">
        <v>0</v>
      </c>
    </row>
    <row r="484" spans="1:6" x14ac:dyDescent="0.35">
      <c r="A484" s="2" t="s">
        <v>400</v>
      </c>
      <c r="B484" s="2" t="str">
        <f t="shared" si="7"/>
        <v>SPS21XXX</v>
      </c>
      <c r="C484" s="2" t="s">
        <v>499</v>
      </c>
      <c r="D484" s="2" t="s">
        <v>4</v>
      </c>
      <c r="E484" s="2">
        <v>2018</v>
      </c>
      <c r="F484" s="3">
        <v>0</v>
      </c>
    </row>
    <row r="485" spans="1:6" x14ac:dyDescent="0.35">
      <c r="A485" s="2" t="s">
        <v>400</v>
      </c>
      <c r="B485" s="2" t="str">
        <f t="shared" si="7"/>
        <v>SPS21XXX</v>
      </c>
      <c r="C485" s="2" t="s">
        <v>499</v>
      </c>
      <c r="D485" s="2" t="s">
        <v>4</v>
      </c>
      <c r="E485" s="2">
        <v>2019</v>
      </c>
      <c r="F485" s="3">
        <v>0</v>
      </c>
    </row>
    <row r="486" spans="1:6" x14ac:dyDescent="0.35">
      <c r="A486" s="2" t="s">
        <v>400</v>
      </c>
      <c r="B486" s="2" t="str">
        <f t="shared" si="7"/>
        <v>SPS21XXX</v>
      </c>
      <c r="C486" s="2" t="s">
        <v>499</v>
      </c>
      <c r="D486" s="2" t="s">
        <v>4</v>
      </c>
      <c r="E486" s="2">
        <v>2020</v>
      </c>
      <c r="F486" s="3">
        <v>0</v>
      </c>
    </row>
    <row r="487" spans="1:6" x14ac:dyDescent="0.35">
      <c r="A487" s="2" t="s">
        <v>310</v>
      </c>
      <c r="B487" s="2" t="str">
        <f t="shared" si="7"/>
        <v>SPS21XXX</v>
      </c>
      <c r="C487" s="2" t="s">
        <v>499</v>
      </c>
      <c r="D487" s="2" t="s">
        <v>3</v>
      </c>
      <c r="E487" s="2">
        <v>2016</v>
      </c>
    </row>
    <row r="488" spans="1:6" x14ac:dyDescent="0.35">
      <c r="A488" s="2" t="s">
        <v>310</v>
      </c>
      <c r="B488" s="2" t="str">
        <f t="shared" si="7"/>
        <v>SPS21XXX</v>
      </c>
      <c r="C488" s="2" t="s">
        <v>499</v>
      </c>
      <c r="D488" s="2" t="s">
        <v>3</v>
      </c>
      <c r="E488" s="2">
        <v>2017</v>
      </c>
    </row>
    <row r="489" spans="1:6" x14ac:dyDescent="0.35">
      <c r="A489" s="2" t="s">
        <v>310</v>
      </c>
      <c r="B489" s="2" t="str">
        <f t="shared" si="7"/>
        <v>SPS21XXX</v>
      </c>
      <c r="C489" s="2" t="s">
        <v>499</v>
      </c>
      <c r="D489" s="2" t="s">
        <v>3</v>
      </c>
      <c r="E489" s="2">
        <v>2018</v>
      </c>
      <c r="F489" s="3">
        <v>19009</v>
      </c>
    </row>
    <row r="490" spans="1:6" x14ac:dyDescent="0.35">
      <c r="A490" s="2" t="s">
        <v>310</v>
      </c>
      <c r="B490" s="2" t="str">
        <f t="shared" si="7"/>
        <v>SPS21XXX</v>
      </c>
      <c r="C490" s="2" t="s">
        <v>499</v>
      </c>
      <c r="D490" s="2" t="s">
        <v>3</v>
      </c>
      <c r="E490" s="2">
        <v>2019</v>
      </c>
      <c r="F490" s="3">
        <v>24877</v>
      </c>
    </row>
    <row r="491" spans="1:6" x14ac:dyDescent="0.35">
      <c r="A491" s="2" t="s">
        <v>310</v>
      </c>
      <c r="B491" s="2" t="str">
        <f t="shared" si="7"/>
        <v>SPS21XXX</v>
      </c>
      <c r="C491" s="2" t="s">
        <v>499</v>
      </c>
      <c r="D491" s="2" t="s">
        <v>3</v>
      </c>
      <c r="E491" s="2">
        <v>2020</v>
      </c>
      <c r="F491" s="3">
        <v>24999</v>
      </c>
    </row>
    <row r="492" spans="1:6" x14ac:dyDescent="0.35">
      <c r="A492" s="2" t="s">
        <v>251</v>
      </c>
      <c r="B492" s="2" t="str">
        <f t="shared" si="7"/>
        <v>SPS21XXX</v>
      </c>
      <c r="C492" s="2" t="s">
        <v>499</v>
      </c>
      <c r="D492" s="2" t="s">
        <v>2</v>
      </c>
      <c r="E492" s="2">
        <v>2016</v>
      </c>
      <c r="F492" s="3">
        <v>0</v>
      </c>
    </row>
    <row r="493" spans="1:6" x14ac:dyDescent="0.35">
      <c r="A493" s="2" t="s">
        <v>251</v>
      </c>
      <c r="B493" s="2" t="str">
        <f t="shared" si="7"/>
        <v>SPS21XXX</v>
      </c>
      <c r="C493" s="2" t="s">
        <v>499</v>
      </c>
      <c r="D493" s="2" t="s">
        <v>2</v>
      </c>
      <c r="E493" s="2">
        <v>2017</v>
      </c>
      <c r="F493" s="3">
        <v>0</v>
      </c>
    </row>
    <row r="494" spans="1:6" x14ac:dyDescent="0.35">
      <c r="A494" s="2" t="s">
        <v>251</v>
      </c>
      <c r="B494" s="2" t="str">
        <f t="shared" si="7"/>
        <v>SPS21XXX</v>
      </c>
      <c r="C494" s="2" t="s">
        <v>499</v>
      </c>
      <c r="D494" s="2" t="s">
        <v>2</v>
      </c>
      <c r="E494" s="2">
        <v>2018</v>
      </c>
      <c r="F494" s="3">
        <v>0</v>
      </c>
    </row>
    <row r="495" spans="1:6" x14ac:dyDescent="0.35">
      <c r="A495" s="2" t="s">
        <v>251</v>
      </c>
      <c r="B495" s="2" t="str">
        <f t="shared" si="7"/>
        <v>SPS21XXX</v>
      </c>
      <c r="C495" s="2" t="s">
        <v>499</v>
      </c>
      <c r="D495" s="2" t="s">
        <v>2</v>
      </c>
      <c r="E495" s="2">
        <v>2019</v>
      </c>
      <c r="F495" s="3">
        <v>0</v>
      </c>
    </row>
    <row r="496" spans="1:6" x14ac:dyDescent="0.35">
      <c r="A496" s="2" t="s">
        <v>251</v>
      </c>
      <c r="B496" s="2" t="str">
        <f t="shared" si="7"/>
        <v>SPS21XXX</v>
      </c>
      <c r="C496" s="2" t="s">
        <v>499</v>
      </c>
      <c r="D496" s="2" t="s">
        <v>2</v>
      </c>
      <c r="E496" s="2">
        <v>2020</v>
      </c>
      <c r="F496" s="3">
        <v>0</v>
      </c>
    </row>
    <row r="497" spans="1:6" x14ac:dyDescent="0.35">
      <c r="A497" s="2" t="s">
        <v>252</v>
      </c>
      <c r="B497" s="2" t="str">
        <f t="shared" si="7"/>
        <v>SPS21XXX</v>
      </c>
      <c r="C497" s="2" t="s">
        <v>499</v>
      </c>
      <c r="D497" s="2" t="s">
        <v>2</v>
      </c>
      <c r="E497" s="2">
        <v>2016</v>
      </c>
      <c r="F497" s="3">
        <v>0</v>
      </c>
    </row>
    <row r="498" spans="1:6" x14ac:dyDescent="0.35">
      <c r="A498" s="2" t="s">
        <v>252</v>
      </c>
      <c r="B498" s="2" t="str">
        <f t="shared" si="7"/>
        <v>SPS21XXX</v>
      </c>
      <c r="C498" s="2" t="s">
        <v>499</v>
      </c>
      <c r="D498" s="2" t="s">
        <v>2</v>
      </c>
      <c r="E498" s="2">
        <v>2017</v>
      </c>
      <c r="F498" s="3">
        <v>0</v>
      </c>
    </row>
    <row r="499" spans="1:6" x14ac:dyDescent="0.35">
      <c r="A499" s="2" t="s">
        <v>252</v>
      </c>
      <c r="B499" s="2" t="str">
        <f t="shared" si="7"/>
        <v>SPS21XXX</v>
      </c>
      <c r="C499" s="2" t="s">
        <v>499</v>
      </c>
      <c r="D499" s="2" t="s">
        <v>2</v>
      </c>
      <c r="E499" s="2">
        <v>2018</v>
      </c>
      <c r="F499" s="3">
        <v>0</v>
      </c>
    </row>
    <row r="500" spans="1:6" x14ac:dyDescent="0.35">
      <c r="A500" s="2" t="s">
        <v>252</v>
      </c>
      <c r="B500" s="2" t="str">
        <f t="shared" si="7"/>
        <v>SPS21XXX</v>
      </c>
      <c r="C500" s="2" t="s">
        <v>499</v>
      </c>
      <c r="D500" s="2" t="s">
        <v>2</v>
      </c>
      <c r="E500" s="2">
        <v>2019</v>
      </c>
      <c r="F500" s="3">
        <v>0</v>
      </c>
    </row>
    <row r="501" spans="1:6" x14ac:dyDescent="0.35">
      <c r="A501" s="2" t="s">
        <v>252</v>
      </c>
      <c r="B501" s="2" t="str">
        <f t="shared" si="7"/>
        <v>SPS21XXX</v>
      </c>
      <c r="C501" s="2" t="s">
        <v>499</v>
      </c>
      <c r="D501" s="2" t="s">
        <v>2</v>
      </c>
      <c r="E501" s="2">
        <v>2020</v>
      </c>
      <c r="F501" s="3">
        <v>0</v>
      </c>
    </row>
    <row r="502" spans="1:6" x14ac:dyDescent="0.35">
      <c r="A502" s="2" t="s">
        <v>311</v>
      </c>
      <c r="B502" s="2" t="str">
        <f t="shared" si="7"/>
        <v>SPS21XXX</v>
      </c>
      <c r="C502" s="2" t="s">
        <v>499</v>
      </c>
      <c r="D502" s="2" t="s">
        <v>3</v>
      </c>
      <c r="E502" s="2">
        <v>2016</v>
      </c>
    </row>
    <row r="503" spans="1:6" x14ac:dyDescent="0.35">
      <c r="A503" s="2" t="s">
        <v>311</v>
      </c>
      <c r="B503" s="2" t="str">
        <f t="shared" si="7"/>
        <v>SPS21XXX</v>
      </c>
      <c r="C503" s="2" t="s">
        <v>499</v>
      </c>
      <c r="D503" s="2" t="s">
        <v>3</v>
      </c>
      <c r="E503" s="2">
        <v>2017</v>
      </c>
    </row>
    <row r="504" spans="1:6" x14ac:dyDescent="0.35">
      <c r="A504" s="2" t="s">
        <v>311</v>
      </c>
      <c r="B504" s="2" t="str">
        <f t="shared" si="7"/>
        <v>SPS21XXX</v>
      </c>
      <c r="C504" s="2" t="s">
        <v>499</v>
      </c>
      <c r="D504" s="2" t="s">
        <v>3</v>
      </c>
      <c r="E504" s="2">
        <v>2018</v>
      </c>
    </row>
    <row r="505" spans="1:6" x14ac:dyDescent="0.35">
      <c r="A505" s="2" t="s">
        <v>311</v>
      </c>
      <c r="B505" s="2" t="str">
        <f t="shared" si="7"/>
        <v>SPS21XXX</v>
      </c>
      <c r="C505" s="2" t="s">
        <v>499</v>
      </c>
      <c r="D505" s="2" t="s">
        <v>3</v>
      </c>
      <c r="E505" s="2">
        <v>2019</v>
      </c>
    </row>
    <row r="506" spans="1:6" x14ac:dyDescent="0.35">
      <c r="A506" s="2" t="s">
        <v>311</v>
      </c>
      <c r="B506" s="2" t="str">
        <f t="shared" si="7"/>
        <v>SPS21XXX</v>
      </c>
      <c r="C506" s="2" t="s">
        <v>499</v>
      </c>
      <c r="D506" s="2" t="s">
        <v>3</v>
      </c>
      <c r="E506" s="2">
        <v>2020</v>
      </c>
    </row>
    <row r="507" spans="1:6" x14ac:dyDescent="0.35">
      <c r="A507" s="2" t="s">
        <v>312</v>
      </c>
      <c r="B507" s="2" t="str">
        <f t="shared" si="7"/>
        <v>SPS21XXX</v>
      </c>
      <c r="C507" s="2" t="s">
        <v>499</v>
      </c>
      <c r="D507" s="2" t="s">
        <v>3</v>
      </c>
      <c r="E507" s="2">
        <v>2016</v>
      </c>
      <c r="F507" s="3">
        <v>26250</v>
      </c>
    </row>
    <row r="508" spans="1:6" x14ac:dyDescent="0.35">
      <c r="A508" s="2" t="s">
        <v>312</v>
      </c>
      <c r="B508" s="2" t="str">
        <f t="shared" si="7"/>
        <v>SPS21XXX</v>
      </c>
      <c r="C508" s="2" t="s">
        <v>499</v>
      </c>
      <c r="D508" s="2" t="s">
        <v>3</v>
      </c>
      <c r="E508" s="2">
        <v>2017</v>
      </c>
      <c r="F508" s="3">
        <v>35000</v>
      </c>
    </row>
    <row r="509" spans="1:6" x14ac:dyDescent="0.35">
      <c r="A509" s="2" t="s">
        <v>312</v>
      </c>
      <c r="B509" s="2" t="str">
        <f t="shared" si="7"/>
        <v>SPS21XXX</v>
      </c>
      <c r="C509" s="2" t="s">
        <v>499</v>
      </c>
      <c r="D509" s="2" t="s">
        <v>3</v>
      </c>
      <c r="E509" s="2">
        <v>2018</v>
      </c>
      <c r="F509" s="3">
        <v>84000</v>
      </c>
    </row>
    <row r="510" spans="1:6" x14ac:dyDescent="0.35">
      <c r="A510" s="2" t="s">
        <v>312</v>
      </c>
      <c r="B510" s="2" t="str">
        <f t="shared" si="7"/>
        <v>SPS21XXX</v>
      </c>
      <c r="C510" s="2" t="s">
        <v>499</v>
      </c>
      <c r="D510" s="2" t="s">
        <v>3</v>
      </c>
      <c r="E510" s="2">
        <v>2019</v>
      </c>
      <c r="F510" s="3">
        <v>66000</v>
      </c>
    </row>
    <row r="511" spans="1:6" x14ac:dyDescent="0.35">
      <c r="A511" s="2" t="s">
        <v>312</v>
      </c>
      <c r="B511" s="2" t="str">
        <f t="shared" si="7"/>
        <v>SPS21XXX</v>
      </c>
      <c r="C511" s="2" t="s">
        <v>499</v>
      </c>
      <c r="D511" s="2" t="s">
        <v>3</v>
      </c>
      <c r="E511" s="2">
        <v>2020</v>
      </c>
      <c r="F511" s="3">
        <v>0</v>
      </c>
    </row>
    <row r="512" spans="1:6" x14ac:dyDescent="0.35">
      <c r="A512" s="2" t="s">
        <v>253</v>
      </c>
      <c r="B512" s="2" t="str">
        <f t="shared" si="7"/>
        <v>SPS21XXX</v>
      </c>
      <c r="C512" s="2" t="s">
        <v>499</v>
      </c>
      <c r="D512" s="2" t="s">
        <v>2</v>
      </c>
      <c r="E512" s="2">
        <v>2016</v>
      </c>
      <c r="F512" s="3">
        <v>0</v>
      </c>
    </row>
    <row r="513" spans="1:6" x14ac:dyDescent="0.35">
      <c r="A513" s="2" t="s">
        <v>253</v>
      </c>
      <c r="B513" s="2" t="str">
        <f t="shared" si="7"/>
        <v>SPS21XXX</v>
      </c>
      <c r="C513" s="2" t="s">
        <v>499</v>
      </c>
      <c r="D513" s="2" t="s">
        <v>2</v>
      </c>
      <c r="E513" s="2">
        <v>2017</v>
      </c>
      <c r="F513" s="3">
        <v>0</v>
      </c>
    </row>
    <row r="514" spans="1:6" x14ac:dyDescent="0.35">
      <c r="A514" s="2" t="s">
        <v>253</v>
      </c>
      <c r="B514" s="2" t="str">
        <f t="shared" si="7"/>
        <v>SPS21XXX</v>
      </c>
      <c r="C514" s="2" t="s">
        <v>499</v>
      </c>
      <c r="D514" s="2" t="s">
        <v>2</v>
      </c>
      <c r="E514" s="2">
        <v>2018</v>
      </c>
      <c r="F514" s="3">
        <v>0</v>
      </c>
    </row>
    <row r="515" spans="1:6" x14ac:dyDescent="0.35">
      <c r="A515" s="2" t="s">
        <v>253</v>
      </c>
      <c r="B515" s="2" t="str">
        <f t="shared" ref="B515:B578" si="8">REPLACE(A515,6,3,"XXX")</f>
        <v>SPS21XXX</v>
      </c>
      <c r="C515" s="2" t="s">
        <v>499</v>
      </c>
      <c r="D515" s="2" t="s">
        <v>2</v>
      </c>
      <c r="E515" s="2">
        <v>2019</v>
      </c>
      <c r="F515" s="3">
        <v>0</v>
      </c>
    </row>
    <row r="516" spans="1:6" x14ac:dyDescent="0.35">
      <c r="A516" s="2" t="s">
        <v>253</v>
      </c>
      <c r="B516" s="2" t="str">
        <f t="shared" si="8"/>
        <v>SPS21XXX</v>
      </c>
      <c r="C516" s="2" t="s">
        <v>499</v>
      </c>
      <c r="D516" s="2" t="s">
        <v>2</v>
      </c>
      <c r="E516" s="2">
        <v>2020</v>
      </c>
      <c r="F516" s="3">
        <v>155242.42000000001</v>
      </c>
    </row>
    <row r="517" spans="1:6" x14ac:dyDescent="0.35">
      <c r="A517" s="2" t="s">
        <v>313</v>
      </c>
      <c r="B517" s="2" t="str">
        <f t="shared" si="8"/>
        <v>SPS21XXX</v>
      </c>
      <c r="C517" s="2" t="s">
        <v>499</v>
      </c>
      <c r="D517" s="2" t="s">
        <v>3</v>
      </c>
      <c r="E517" s="2">
        <v>2016</v>
      </c>
      <c r="F517" s="3">
        <v>0</v>
      </c>
    </row>
    <row r="518" spans="1:6" x14ac:dyDescent="0.35">
      <c r="A518" s="2" t="s">
        <v>313</v>
      </c>
      <c r="B518" s="2" t="str">
        <f t="shared" si="8"/>
        <v>SPS21XXX</v>
      </c>
      <c r="C518" s="2" t="s">
        <v>499</v>
      </c>
      <c r="D518" s="2" t="s">
        <v>3</v>
      </c>
      <c r="E518" s="2">
        <v>2017</v>
      </c>
      <c r="F518" s="3">
        <v>0</v>
      </c>
    </row>
    <row r="519" spans="1:6" x14ac:dyDescent="0.35">
      <c r="A519" s="2" t="s">
        <v>313</v>
      </c>
      <c r="B519" s="2" t="str">
        <f t="shared" si="8"/>
        <v>SPS21XXX</v>
      </c>
      <c r="C519" s="2" t="s">
        <v>499</v>
      </c>
      <c r="D519" s="2" t="s">
        <v>3</v>
      </c>
      <c r="E519" s="2">
        <v>2018</v>
      </c>
      <c r="F519" s="3">
        <v>0</v>
      </c>
    </row>
    <row r="520" spans="1:6" x14ac:dyDescent="0.35">
      <c r="A520" s="2" t="s">
        <v>313</v>
      </c>
      <c r="B520" s="2" t="str">
        <f t="shared" si="8"/>
        <v>SPS21XXX</v>
      </c>
      <c r="C520" s="2" t="s">
        <v>499</v>
      </c>
      <c r="D520" s="2" t="s">
        <v>3</v>
      </c>
      <c r="E520" s="2">
        <v>2019</v>
      </c>
      <c r="F520" s="3">
        <v>0</v>
      </c>
    </row>
    <row r="521" spans="1:6" x14ac:dyDescent="0.35">
      <c r="A521" s="2" t="s">
        <v>313</v>
      </c>
      <c r="B521" s="2" t="str">
        <f t="shared" si="8"/>
        <v>SPS21XXX</v>
      </c>
      <c r="C521" s="2" t="s">
        <v>499</v>
      </c>
      <c r="D521" s="2" t="s">
        <v>3</v>
      </c>
      <c r="E521" s="2">
        <v>2020</v>
      </c>
      <c r="F521" s="3">
        <v>0</v>
      </c>
    </row>
    <row r="522" spans="1:6" x14ac:dyDescent="0.35">
      <c r="A522" s="2" t="s">
        <v>401</v>
      </c>
      <c r="B522" s="2" t="str">
        <f t="shared" si="8"/>
        <v>SPS21XXX</v>
      </c>
      <c r="C522" s="2" t="s">
        <v>499</v>
      </c>
      <c r="D522" s="2" t="s">
        <v>4</v>
      </c>
      <c r="E522" s="2">
        <v>2016</v>
      </c>
      <c r="F522" s="3">
        <v>0</v>
      </c>
    </row>
    <row r="523" spans="1:6" x14ac:dyDescent="0.35">
      <c r="A523" s="2" t="s">
        <v>401</v>
      </c>
      <c r="B523" s="2" t="str">
        <f t="shared" si="8"/>
        <v>SPS21XXX</v>
      </c>
      <c r="C523" s="2" t="s">
        <v>499</v>
      </c>
      <c r="D523" s="2" t="s">
        <v>4</v>
      </c>
      <c r="E523" s="2">
        <v>2017</v>
      </c>
      <c r="F523" s="3">
        <v>0</v>
      </c>
    </row>
    <row r="524" spans="1:6" x14ac:dyDescent="0.35">
      <c r="A524" s="2" t="s">
        <v>401</v>
      </c>
      <c r="B524" s="2" t="str">
        <f t="shared" si="8"/>
        <v>SPS21XXX</v>
      </c>
      <c r="C524" s="2" t="s">
        <v>499</v>
      </c>
      <c r="D524" s="2" t="s">
        <v>4</v>
      </c>
      <c r="E524" s="2">
        <v>2018</v>
      </c>
      <c r="F524" s="3">
        <v>0</v>
      </c>
    </row>
    <row r="525" spans="1:6" x14ac:dyDescent="0.35">
      <c r="A525" s="2" t="s">
        <v>401</v>
      </c>
      <c r="B525" s="2" t="str">
        <f t="shared" si="8"/>
        <v>SPS21XXX</v>
      </c>
      <c r="C525" s="2" t="s">
        <v>499</v>
      </c>
      <c r="D525" s="2" t="s">
        <v>4</v>
      </c>
      <c r="E525" s="2">
        <v>2019</v>
      </c>
      <c r="F525" s="3">
        <v>0</v>
      </c>
    </row>
    <row r="526" spans="1:6" x14ac:dyDescent="0.35">
      <c r="A526" s="2" t="s">
        <v>401</v>
      </c>
      <c r="B526" s="2" t="str">
        <f t="shared" si="8"/>
        <v>SPS21XXX</v>
      </c>
      <c r="C526" s="2" t="s">
        <v>499</v>
      </c>
      <c r="D526" s="2" t="s">
        <v>4</v>
      </c>
      <c r="E526" s="2">
        <v>2020</v>
      </c>
      <c r="F526" s="3">
        <v>0</v>
      </c>
    </row>
    <row r="527" spans="1:6" x14ac:dyDescent="0.35">
      <c r="A527" s="2" t="s">
        <v>403</v>
      </c>
      <c r="B527" s="2" t="str">
        <f t="shared" si="8"/>
        <v>SPS21XXX</v>
      </c>
      <c r="C527" s="2" t="s">
        <v>499</v>
      </c>
      <c r="D527" s="2" t="s">
        <v>4</v>
      </c>
      <c r="E527" s="2">
        <v>2016</v>
      </c>
      <c r="F527" s="3">
        <v>0</v>
      </c>
    </row>
    <row r="528" spans="1:6" x14ac:dyDescent="0.35">
      <c r="A528" s="2" t="s">
        <v>403</v>
      </c>
      <c r="B528" s="2" t="str">
        <f t="shared" si="8"/>
        <v>SPS21XXX</v>
      </c>
      <c r="C528" s="2" t="s">
        <v>499</v>
      </c>
      <c r="D528" s="2" t="s">
        <v>4</v>
      </c>
      <c r="E528" s="2">
        <v>2017</v>
      </c>
      <c r="F528" s="3">
        <v>0</v>
      </c>
    </row>
    <row r="529" spans="1:6" x14ac:dyDescent="0.35">
      <c r="A529" s="2" t="s">
        <v>403</v>
      </c>
      <c r="B529" s="2" t="str">
        <f t="shared" si="8"/>
        <v>SPS21XXX</v>
      </c>
      <c r="C529" s="2" t="s">
        <v>499</v>
      </c>
      <c r="D529" s="2" t="s">
        <v>4</v>
      </c>
      <c r="E529" s="2">
        <v>2018</v>
      </c>
      <c r="F529" s="3">
        <v>0</v>
      </c>
    </row>
    <row r="530" spans="1:6" x14ac:dyDescent="0.35">
      <c r="A530" s="2" t="s">
        <v>403</v>
      </c>
      <c r="B530" s="2" t="str">
        <f t="shared" si="8"/>
        <v>SPS21XXX</v>
      </c>
      <c r="C530" s="2" t="s">
        <v>499</v>
      </c>
      <c r="D530" s="2" t="s">
        <v>4</v>
      </c>
      <c r="E530" s="2">
        <v>2019</v>
      </c>
      <c r="F530" s="3">
        <v>0</v>
      </c>
    </row>
    <row r="531" spans="1:6" x14ac:dyDescent="0.35">
      <c r="A531" s="2" t="s">
        <v>403</v>
      </c>
      <c r="B531" s="2" t="str">
        <f t="shared" si="8"/>
        <v>SPS21XXX</v>
      </c>
      <c r="C531" s="2" t="s">
        <v>499</v>
      </c>
      <c r="D531" s="2" t="s">
        <v>4</v>
      </c>
      <c r="E531" s="2">
        <v>2020</v>
      </c>
      <c r="F531" s="3">
        <v>0</v>
      </c>
    </row>
    <row r="532" spans="1:6" x14ac:dyDescent="0.35">
      <c r="A532" s="2" t="s">
        <v>404</v>
      </c>
      <c r="B532" s="2" t="str">
        <f t="shared" si="8"/>
        <v>SPS21XXX</v>
      </c>
      <c r="C532" s="2" t="s">
        <v>499</v>
      </c>
      <c r="D532" s="2" t="s">
        <v>4</v>
      </c>
      <c r="E532" s="2">
        <v>2016</v>
      </c>
      <c r="F532" s="3">
        <v>0</v>
      </c>
    </row>
    <row r="533" spans="1:6" x14ac:dyDescent="0.35">
      <c r="A533" s="2" t="s">
        <v>404</v>
      </c>
      <c r="B533" s="2" t="str">
        <f t="shared" si="8"/>
        <v>SPS21XXX</v>
      </c>
      <c r="C533" s="2" t="s">
        <v>499</v>
      </c>
      <c r="D533" s="2" t="s">
        <v>4</v>
      </c>
      <c r="E533" s="2">
        <v>2017</v>
      </c>
      <c r="F533" s="3">
        <v>0</v>
      </c>
    </row>
    <row r="534" spans="1:6" x14ac:dyDescent="0.35">
      <c r="A534" s="2" t="s">
        <v>404</v>
      </c>
      <c r="B534" s="2" t="str">
        <f t="shared" si="8"/>
        <v>SPS21XXX</v>
      </c>
      <c r="C534" s="2" t="s">
        <v>499</v>
      </c>
      <c r="D534" s="2" t="s">
        <v>4</v>
      </c>
      <c r="E534" s="2">
        <v>2018</v>
      </c>
      <c r="F534" s="3">
        <v>0</v>
      </c>
    </row>
    <row r="535" spans="1:6" x14ac:dyDescent="0.35">
      <c r="A535" s="2" t="s">
        <v>404</v>
      </c>
      <c r="B535" s="2" t="str">
        <f t="shared" si="8"/>
        <v>SPS21XXX</v>
      </c>
      <c r="C535" s="2" t="s">
        <v>499</v>
      </c>
      <c r="D535" s="2" t="s">
        <v>4</v>
      </c>
      <c r="E535" s="2">
        <v>2019</v>
      </c>
      <c r="F535" s="3">
        <v>0</v>
      </c>
    </row>
    <row r="536" spans="1:6" x14ac:dyDescent="0.35">
      <c r="A536" s="2" t="s">
        <v>404</v>
      </c>
      <c r="B536" s="2" t="str">
        <f t="shared" si="8"/>
        <v>SPS21XXX</v>
      </c>
      <c r="C536" s="2" t="s">
        <v>499</v>
      </c>
      <c r="D536" s="2" t="s">
        <v>4</v>
      </c>
      <c r="E536" s="2">
        <v>2020</v>
      </c>
      <c r="F536" s="3">
        <v>0</v>
      </c>
    </row>
    <row r="537" spans="1:6" x14ac:dyDescent="0.35">
      <c r="A537" s="2" t="s">
        <v>254</v>
      </c>
      <c r="B537" s="2" t="str">
        <f t="shared" si="8"/>
        <v>SPS21XXX</v>
      </c>
      <c r="C537" s="2" t="s">
        <v>499</v>
      </c>
      <c r="D537" s="2" t="s">
        <v>2</v>
      </c>
      <c r="E537" s="2">
        <v>2016</v>
      </c>
      <c r="F537" s="3">
        <v>12500</v>
      </c>
    </row>
    <row r="538" spans="1:6" x14ac:dyDescent="0.35">
      <c r="A538" s="2" t="s">
        <v>254</v>
      </c>
      <c r="B538" s="2" t="str">
        <f t="shared" si="8"/>
        <v>SPS21XXX</v>
      </c>
      <c r="C538" s="2" t="s">
        <v>499</v>
      </c>
      <c r="D538" s="2" t="s">
        <v>2</v>
      </c>
      <c r="E538" s="2">
        <v>2017</v>
      </c>
      <c r="F538" s="3">
        <v>0</v>
      </c>
    </row>
    <row r="539" spans="1:6" x14ac:dyDescent="0.35">
      <c r="A539" s="2" t="s">
        <v>254</v>
      </c>
      <c r="B539" s="2" t="str">
        <f t="shared" si="8"/>
        <v>SPS21XXX</v>
      </c>
      <c r="C539" s="2" t="s">
        <v>499</v>
      </c>
      <c r="D539" s="2" t="s">
        <v>2</v>
      </c>
      <c r="E539" s="2">
        <v>2018</v>
      </c>
      <c r="F539" s="3">
        <v>0</v>
      </c>
    </row>
    <row r="540" spans="1:6" x14ac:dyDescent="0.35">
      <c r="A540" s="2" t="s">
        <v>254</v>
      </c>
      <c r="B540" s="2" t="str">
        <f t="shared" si="8"/>
        <v>SPS21XXX</v>
      </c>
      <c r="C540" s="2" t="s">
        <v>499</v>
      </c>
      <c r="D540" s="2" t="s">
        <v>2</v>
      </c>
      <c r="E540" s="2">
        <v>2019</v>
      </c>
      <c r="F540" s="3">
        <v>179500</v>
      </c>
    </row>
    <row r="541" spans="1:6" x14ac:dyDescent="0.35">
      <c r="A541" s="2" t="s">
        <v>254</v>
      </c>
      <c r="B541" s="2" t="str">
        <f t="shared" si="8"/>
        <v>SPS21XXX</v>
      </c>
      <c r="C541" s="2" t="s">
        <v>499</v>
      </c>
      <c r="D541" s="2" t="s">
        <v>2</v>
      </c>
      <c r="E541" s="2">
        <v>2020</v>
      </c>
      <c r="F541" s="3">
        <v>0</v>
      </c>
    </row>
    <row r="542" spans="1:6" x14ac:dyDescent="0.35">
      <c r="A542" s="2" t="s">
        <v>255</v>
      </c>
      <c r="B542" s="2" t="str">
        <f t="shared" si="8"/>
        <v>SPS21XXX</v>
      </c>
      <c r="C542" s="2" t="s">
        <v>499</v>
      </c>
      <c r="D542" s="2" t="s">
        <v>2</v>
      </c>
      <c r="E542" s="2">
        <v>2016</v>
      </c>
      <c r="F542" s="3">
        <v>30000</v>
      </c>
    </row>
    <row r="543" spans="1:6" x14ac:dyDescent="0.35">
      <c r="A543" s="2" t="s">
        <v>255</v>
      </c>
      <c r="B543" s="2" t="str">
        <f t="shared" si="8"/>
        <v>SPS21XXX</v>
      </c>
      <c r="C543" s="2" t="s">
        <v>499</v>
      </c>
      <c r="D543" s="2" t="s">
        <v>2</v>
      </c>
      <c r="E543" s="2">
        <v>2017</v>
      </c>
      <c r="F543" s="3">
        <v>50000</v>
      </c>
    </row>
    <row r="544" spans="1:6" x14ac:dyDescent="0.35">
      <c r="A544" s="2" t="s">
        <v>255</v>
      </c>
      <c r="B544" s="2" t="str">
        <f t="shared" si="8"/>
        <v>SPS21XXX</v>
      </c>
      <c r="C544" s="2" t="s">
        <v>499</v>
      </c>
      <c r="D544" s="2" t="s">
        <v>2</v>
      </c>
      <c r="E544" s="2">
        <v>2018</v>
      </c>
      <c r="F544" s="3">
        <v>0</v>
      </c>
    </row>
    <row r="545" spans="1:6" x14ac:dyDescent="0.35">
      <c r="A545" s="2" t="s">
        <v>255</v>
      </c>
      <c r="B545" s="2" t="str">
        <f t="shared" si="8"/>
        <v>SPS21XXX</v>
      </c>
      <c r="C545" s="2" t="s">
        <v>499</v>
      </c>
      <c r="D545" s="2" t="s">
        <v>2</v>
      </c>
      <c r="E545" s="2">
        <v>2019</v>
      </c>
      <c r="F545" s="3">
        <v>73250</v>
      </c>
    </row>
    <row r="546" spans="1:6" x14ac:dyDescent="0.35">
      <c r="A546" s="2" t="s">
        <v>255</v>
      </c>
      <c r="B546" s="2" t="str">
        <f t="shared" si="8"/>
        <v>SPS21XXX</v>
      </c>
      <c r="C546" s="2" t="s">
        <v>499</v>
      </c>
      <c r="D546" s="2" t="s">
        <v>2</v>
      </c>
      <c r="E546" s="2">
        <v>2020</v>
      </c>
      <c r="F546" s="3">
        <v>50000</v>
      </c>
    </row>
    <row r="547" spans="1:6" x14ac:dyDescent="0.35">
      <c r="A547" s="2" t="s">
        <v>405</v>
      </c>
      <c r="B547" s="2" t="str">
        <f t="shared" si="8"/>
        <v>SPS21XXX</v>
      </c>
      <c r="C547" s="2" t="s">
        <v>499</v>
      </c>
      <c r="D547" s="2" t="s">
        <v>4</v>
      </c>
      <c r="E547" s="2">
        <v>2016</v>
      </c>
      <c r="F547" s="3">
        <v>0</v>
      </c>
    </row>
    <row r="548" spans="1:6" x14ac:dyDescent="0.35">
      <c r="A548" s="2" t="s">
        <v>405</v>
      </c>
      <c r="B548" s="2" t="str">
        <f t="shared" si="8"/>
        <v>SPS21XXX</v>
      </c>
      <c r="C548" s="2" t="s">
        <v>499</v>
      </c>
      <c r="D548" s="2" t="s">
        <v>4</v>
      </c>
      <c r="E548" s="2">
        <v>2017</v>
      </c>
      <c r="F548" s="3">
        <v>0</v>
      </c>
    </row>
    <row r="549" spans="1:6" x14ac:dyDescent="0.35">
      <c r="A549" s="2" t="s">
        <v>405</v>
      </c>
      <c r="B549" s="2" t="str">
        <f t="shared" si="8"/>
        <v>SPS21XXX</v>
      </c>
      <c r="C549" s="2" t="s">
        <v>499</v>
      </c>
      <c r="D549" s="2" t="s">
        <v>4</v>
      </c>
      <c r="E549" s="2">
        <v>2018</v>
      </c>
      <c r="F549" s="3">
        <v>0</v>
      </c>
    </row>
    <row r="550" spans="1:6" x14ac:dyDescent="0.35">
      <c r="A550" s="2" t="s">
        <v>405</v>
      </c>
      <c r="B550" s="2" t="str">
        <f t="shared" si="8"/>
        <v>SPS21XXX</v>
      </c>
      <c r="C550" s="2" t="s">
        <v>499</v>
      </c>
      <c r="D550" s="2" t="s">
        <v>4</v>
      </c>
      <c r="E550" s="2">
        <v>2019</v>
      </c>
      <c r="F550" s="3">
        <v>0</v>
      </c>
    </row>
    <row r="551" spans="1:6" x14ac:dyDescent="0.35">
      <c r="A551" s="2" t="s">
        <v>405</v>
      </c>
      <c r="B551" s="2" t="str">
        <f t="shared" si="8"/>
        <v>SPS21XXX</v>
      </c>
      <c r="C551" s="2" t="s">
        <v>499</v>
      </c>
      <c r="D551" s="2" t="s">
        <v>4</v>
      </c>
      <c r="E551" s="2">
        <v>2020</v>
      </c>
      <c r="F551" s="3">
        <v>0</v>
      </c>
    </row>
    <row r="552" spans="1:6" x14ac:dyDescent="0.35">
      <c r="A552" s="2" t="s">
        <v>407</v>
      </c>
      <c r="B552" s="2" t="str">
        <f t="shared" si="8"/>
        <v>SPS21XXX</v>
      </c>
      <c r="C552" s="2" t="s">
        <v>499</v>
      </c>
      <c r="D552" s="2" t="s">
        <v>4</v>
      </c>
      <c r="E552" s="2">
        <v>2016</v>
      </c>
      <c r="F552" s="3">
        <v>0</v>
      </c>
    </row>
    <row r="553" spans="1:6" x14ac:dyDescent="0.35">
      <c r="A553" s="2" t="s">
        <v>407</v>
      </c>
      <c r="B553" s="2" t="str">
        <f t="shared" si="8"/>
        <v>SPS21XXX</v>
      </c>
      <c r="C553" s="2" t="s">
        <v>499</v>
      </c>
      <c r="D553" s="2" t="s">
        <v>4</v>
      </c>
      <c r="E553" s="2">
        <v>2017</v>
      </c>
      <c r="F553" s="3">
        <v>0</v>
      </c>
    </row>
    <row r="554" spans="1:6" x14ac:dyDescent="0.35">
      <c r="A554" s="2" t="s">
        <v>407</v>
      </c>
      <c r="B554" s="2" t="str">
        <f t="shared" si="8"/>
        <v>SPS21XXX</v>
      </c>
      <c r="C554" s="2" t="s">
        <v>499</v>
      </c>
      <c r="D554" s="2" t="s">
        <v>4</v>
      </c>
      <c r="E554" s="2">
        <v>2018</v>
      </c>
      <c r="F554" s="3">
        <v>123580</v>
      </c>
    </row>
    <row r="555" spans="1:6" x14ac:dyDescent="0.35">
      <c r="A555" s="2" t="s">
        <v>407</v>
      </c>
      <c r="B555" s="2" t="str">
        <f t="shared" si="8"/>
        <v>SPS21XXX</v>
      </c>
      <c r="C555" s="2" t="s">
        <v>499</v>
      </c>
      <c r="D555" s="2" t="s">
        <v>4</v>
      </c>
      <c r="E555" s="2">
        <v>2019</v>
      </c>
      <c r="F555" s="3">
        <v>18743</v>
      </c>
    </row>
    <row r="556" spans="1:6" x14ac:dyDescent="0.35">
      <c r="A556" s="2" t="s">
        <v>407</v>
      </c>
      <c r="B556" s="2" t="str">
        <f t="shared" si="8"/>
        <v>SPS21XXX</v>
      </c>
      <c r="C556" s="2" t="s">
        <v>499</v>
      </c>
      <c r="D556" s="2" t="s">
        <v>4</v>
      </c>
      <c r="E556" s="2">
        <v>2020</v>
      </c>
      <c r="F556" s="3">
        <v>21888</v>
      </c>
    </row>
    <row r="557" spans="1:6" x14ac:dyDescent="0.35">
      <c r="A557" s="2" t="s">
        <v>314</v>
      </c>
      <c r="B557" s="2" t="str">
        <f t="shared" si="8"/>
        <v>SPS21XXX</v>
      </c>
      <c r="C557" s="2" t="s">
        <v>499</v>
      </c>
      <c r="D557" s="2" t="s">
        <v>3</v>
      </c>
      <c r="E557" s="2">
        <v>2016</v>
      </c>
      <c r="F557" s="3">
        <v>0</v>
      </c>
    </row>
    <row r="558" spans="1:6" x14ac:dyDescent="0.35">
      <c r="A558" s="2" t="s">
        <v>314</v>
      </c>
      <c r="B558" s="2" t="str">
        <f t="shared" si="8"/>
        <v>SPS21XXX</v>
      </c>
      <c r="C558" s="2" t="s">
        <v>499</v>
      </c>
      <c r="D558" s="2" t="s">
        <v>3</v>
      </c>
      <c r="E558" s="2">
        <v>2017</v>
      </c>
      <c r="F558" s="3">
        <v>0</v>
      </c>
    </row>
    <row r="559" spans="1:6" x14ac:dyDescent="0.35">
      <c r="A559" s="2" t="s">
        <v>314</v>
      </c>
      <c r="B559" s="2" t="str">
        <f t="shared" si="8"/>
        <v>SPS21XXX</v>
      </c>
      <c r="C559" s="2" t="s">
        <v>499</v>
      </c>
      <c r="D559" s="2" t="s">
        <v>3</v>
      </c>
      <c r="E559" s="2">
        <v>2018</v>
      </c>
      <c r="F559" s="3">
        <v>0</v>
      </c>
    </row>
    <row r="560" spans="1:6" x14ac:dyDescent="0.35">
      <c r="A560" s="2" t="s">
        <v>314</v>
      </c>
      <c r="B560" s="2" t="str">
        <f t="shared" si="8"/>
        <v>SPS21XXX</v>
      </c>
      <c r="C560" s="2" t="s">
        <v>499</v>
      </c>
      <c r="D560" s="2" t="s">
        <v>3</v>
      </c>
      <c r="E560" s="2">
        <v>2019</v>
      </c>
      <c r="F560" s="3">
        <v>0</v>
      </c>
    </row>
    <row r="561" spans="1:6" x14ac:dyDescent="0.35">
      <c r="A561" s="2" t="s">
        <v>314</v>
      </c>
      <c r="B561" s="2" t="str">
        <f t="shared" si="8"/>
        <v>SPS21XXX</v>
      </c>
      <c r="C561" s="2" t="s">
        <v>499</v>
      </c>
      <c r="D561" s="2" t="s">
        <v>3</v>
      </c>
      <c r="E561" s="2">
        <v>2020</v>
      </c>
      <c r="F561" s="3">
        <v>0</v>
      </c>
    </row>
    <row r="562" spans="1:6" x14ac:dyDescent="0.35">
      <c r="A562" s="2" t="s">
        <v>316</v>
      </c>
      <c r="B562" s="2" t="str">
        <f t="shared" si="8"/>
        <v>SPS21XXX</v>
      </c>
      <c r="C562" s="2" t="s">
        <v>499</v>
      </c>
      <c r="D562" s="2" t="s">
        <v>3</v>
      </c>
      <c r="E562" s="2">
        <v>2016</v>
      </c>
      <c r="F562" s="3">
        <v>0</v>
      </c>
    </row>
    <row r="563" spans="1:6" x14ac:dyDescent="0.35">
      <c r="A563" s="2" t="s">
        <v>316</v>
      </c>
      <c r="B563" s="2" t="str">
        <f t="shared" si="8"/>
        <v>SPS21XXX</v>
      </c>
      <c r="C563" s="2" t="s">
        <v>499</v>
      </c>
      <c r="D563" s="2" t="s">
        <v>3</v>
      </c>
      <c r="E563" s="2">
        <v>2017</v>
      </c>
      <c r="F563" s="3">
        <v>0</v>
      </c>
    </row>
    <row r="564" spans="1:6" x14ac:dyDescent="0.35">
      <c r="A564" s="2" t="s">
        <v>316</v>
      </c>
      <c r="B564" s="2" t="str">
        <f t="shared" si="8"/>
        <v>SPS21XXX</v>
      </c>
      <c r="C564" s="2" t="s">
        <v>499</v>
      </c>
      <c r="D564" s="2" t="s">
        <v>3</v>
      </c>
      <c r="E564" s="2">
        <v>2018</v>
      </c>
      <c r="F564" s="3">
        <v>0</v>
      </c>
    </row>
    <row r="565" spans="1:6" x14ac:dyDescent="0.35">
      <c r="A565" s="2" t="s">
        <v>316</v>
      </c>
      <c r="B565" s="2" t="str">
        <f t="shared" si="8"/>
        <v>SPS21XXX</v>
      </c>
      <c r="C565" s="2" t="s">
        <v>499</v>
      </c>
      <c r="D565" s="2" t="s">
        <v>3</v>
      </c>
      <c r="E565" s="2">
        <v>2019</v>
      </c>
      <c r="F565" s="3">
        <v>0</v>
      </c>
    </row>
    <row r="566" spans="1:6" x14ac:dyDescent="0.35">
      <c r="A566" s="2" t="s">
        <v>316</v>
      </c>
      <c r="B566" s="2" t="str">
        <f t="shared" si="8"/>
        <v>SPS21XXX</v>
      </c>
      <c r="C566" s="2" t="s">
        <v>499</v>
      </c>
      <c r="D566" s="2" t="s">
        <v>3</v>
      </c>
      <c r="E566" s="2">
        <v>2020</v>
      </c>
      <c r="F566" s="3">
        <v>0</v>
      </c>
    </row>
    <row r="567" spans="1:6" x14ac:dyDescent="0.35">
      <c r="A567" s="2" t="s">
        <v>318</v>
      </c>
      <c r="B567" s="2" t="str">
        <f t="shared" si="8"/>
        <v>SPS21XXX</v>
      </c>
      <c r="C567" s="2" t="s">
        <v>499</v>
      </c>
      <c r="D567" s="2" t="s">
        <v>3</v>
      </c>
      <c r="E567" s="2">
        <v>2016</v>
      </c>
      <c r="F567" s="3">
        <v>0</v>
      </c>
    </row>
    <row r="568" spans="1:6" x14ac:dyDescent="0.35">
      <c r="A568" s="2" t="s">
        <v>318</v>
      </c>
      <c r="B568" s="2" t="str">
        <f t="shared" si="8"/>
        <v>SPS21XXX</v>
      </c>
      <c r="C568" s="2" t="s">
        <v>499</v>
      </c>
      <c r="D568" s="2" t="s">
        <v>3</v>
      </c>
      <c r="E568" s="2">
        <v>2017</v>
      </c>
      <c r="F568" s="3">
        <v>0</v>
      </c>
    </row>
    <row r="569" spans="1:6" x14ac:dyDescent="0.35">
      <c r="A569" s="2" t="s">
        <v>318</v>
      </c>
      <c r="B569" s="2" t="str">
        <f t="shared" si="8"/>
        <v>SPS21XXX</v>
      </c>
      <c r="C569" s="2" t="s">
        <v>499</v>
      </c>
      <c r="D569" s="2" t="s">
        <v>3</v>
      </c>
      <c r="E569" s="2">
        <v>2018</v>
      </c>
      <c r="F569" s="3">
        <v>0</v>
      </c>
    </row>
    <row r="570" spans="1:6" x14ac:dyDescent="0.35">
      <c r="A570" s="2" t="s">
        <v>318</v>
      </c>
      <c r="B570" s="2" t="str">
        <f t="shared" si="8"/>
        <v>SPS21XXX</v>
      </c>
      <c r="C570" s="2" t="s">
        <v>499</v>
      </c>
      <c r="D570" s="2" t="s">
        <v>3</v>
      </c>
      <c r="E570" s="2">
        <v>2019</v>
      </c>
      <c r="F570" s="3">
        <v>0</v>
      </c>
    </row>
    <row r="571" spans="1:6" x14ac:dyDescent="0.35">
      <c r="A571" s="2" t="s">
        <v>318</v>
      </c>
      <c r="B571" s="2" t="str">
        <f t="shared" si="8"/>
        <v>SPS21XXX</v>
      </c>
      <c r="C571" s="2" t="s">
        <v>499</v>
      </c>
      <c r="D571" s="2" t="s">
        <v>3</v>
      </c>
      <c r="E571" s="2">
        <v>2020</v>
      </c>
      <c r="F571" s="3">
        <v>0</v>
      </c>
    </row>
    <row r="572" spans="1:6" x14ac:dyDescent="0.35">
      <c r="A572" s="2" t="s">
        <v>256</v>
      </c>
      <c r="B572" s="2" t="str">
        <f t="shared" si="8"/>
        <v>SPS21XXX</v>
      </c>
      <c r="C572" s="2" t="s">
        <v>499</v>
      </c>
      <c r="D572" s="2" t="s">
        <v>2</v>
      </c>
      <c r="E572" s="2">
        <v>2016</v>
      </c>
      <c r="F572" s="3">
        <v>0</v>
      </c>
    </row>
    <row r="573" spans="1:6" x14ac:dyDescent="0.35">
      <c r="A573" s="2" t="s">
        <v>256</v>
      </c>
      <c r="B573" s="2" t="str">
        <f t="shared" si="8"/>
        <v>SPS21XXX</v>
      </c>
      <c r="C573" s="2" t="s">
        <v>499</v>
      </c>
      <c r="D573" s="2" t="s">
        <v>2</v>
      </c>
      <c r="E573" s="2">
        <v>2017</v>
      </c>
      <c r="F573" s="3">
        <v>0</v>
      </c>
    </row>
    <row r="574" spans="1:6" x14ac:dyDescent="0.35">
      <c r="A574" s="2" t="s">
        <v>256</v>
      </c>
      <c r="B574" s="2" t="str">
        <f t="shared" si="8"/>
        <v>SPS21XXX</v>
      </c>
      <c r="C574" s="2" t="s">
        <v>499</v>
      </c>
      <c r="D574" s="2" t="s">
        <v>2</v>
      </c>
      <c r="E574" s="2">
        <v>2018</v>
      </c>
      <c r="F574" s="3">
        <v>0</v>
      </c>
    </row>
    <row r="575" spans="1:6" x14ac:dyDescent="0.35">
      <c r="A575" s="2" t="s">
        <v>256</v>
      </c>
      <c r="B575" s="2" t="str">
        <f t="shared" si="8"/>
        <v>SPS21XXX</v>
      </c>
      <c r="C575" s="2" t="s">
        <v>499</v>
      </c>
      <c r="D575" s="2" t="s">
        <v>2</v>
      </c>
      <c r="E575" s="2">
        <v>2019</v>
      </c>
      <c r="F575" s="3">
        <v>0</v>
      </c>
    </row>
    <row r="576" spans="1:6" x14ac:dyDescent="0.35">
      <c r="A576" s="2" t="s">
        <v>256</v>
      </c>
      <c r="B576" s="2" t="str">
        <f t="shared" si="8"/>
        <v>SPS21XXX</v>
      </c>
      <c r="C576" s="2" t="s">
        <v>499</v>
      </c>
      <c r="D576" s="2" t="s">
        <v>2</v>
      </c>
      <c r="E576" s="2">
        <v>2020</v>
      </c>
      <c r="F576" s="3">
        <v>0</v>
      </c>
    </row>
    <row r="577" spans="1:6" x14ac:dyDescent="0.35">
      <c r="A577" s="2" t="s">
        <v>320</v>
      </c>
      <c r="B577" s="2" t="str">
        <f t="shared" si="8"/>
        <v>SPS21XXX</v>
      </c>
      <c r="C577" s="2" t="s">
        <v>499</v>
      </c>
      <c r="D577" s="2" t="s">
        <v>3</v>
      </c>
      <c r="E577" s="2">
        <v>2016</v>
      </c>
      <c r="F577" s="3">
        <v>0</v>
      </c>
    </row>
    <row r="578" spans="1:6" x14ac:dyDescent="0.35">
      <c r="A578" s="2" t="s">
        <v>320</v>
      </c>
      <c r="B578" s="2" t="str">
        <f t="shared" si="8"/>
        <v>SPS21XXX</v>
      </c>
      <c r="C578" s="2" t="s">
        <v>499</v>
      </c>
      <c r="D578" s="2" t="s">
        <v>3</v>
      </c>
      <c r="E578" s="2">
        <v>2017</v>
      </c>
      <c r="F578" s="3">
        <v>0</v>
      </c>
    </row>
    <row r="579" spans="1:6" x14ac:dyDescent="0.35">
      <c r="A579" s="2" t="s">
        <v>320</v>
      </c>
      <c r="B579" s="2" t="str">
        <f t="shared" ref="B579:B642" si="9">REPLACE(A579,6,3,"XXX")</f>
        <v>SPS21XXX</v>
      </c>
      <c r="C579" s="2" t="s">
        <v>499</v>
      </c>
      <c r="D579" s="2" t="s">
        <v>3</v>
      </c>
      <c r="E579" s="2">
        <v>2018</v>
      </c>
      <c r="F579" s="3">
        <v>0</v>
      </c>
    </row>
    <row r="580" spans="1:6" x14ac:dyDescent="0.35">
      <c r="A580" s="2" t="s">
        <v>320</v>
      </c>
      <c r="B580" s="2" t="str">
        <f t="shared" si="9"/>
        <v>SPS21XXX</v>
      </c>
      <c r="C580" s="2" t="s">
        <v>499</v>
      </c>
      <c r="D580" s="2" t="s">
        <v>3</v>
      </c>
      <c r="E580" s="2">
        <v>2019</v>
      </c>
      <c r="F580" s="3">
        <v>0</v>
      </c>
    </row>
    <row r="581" spans="1:6" x14ac:dyDescent="0.35">
      <c r="A581" s="2" t="s">
        <v>320</v>
      </c>
      <c r="B581" s="2" t="str">
        <f t="shared" si="9"/>
        <v>SPS21XXX</v>
      </c>
      <c r="C581" s="2" t="s">
        <v>499</v>
      </c>
      <c r="D581" s="2" t="s">
        <v>3</v>
      </c>
      <c r="E581" s="2">
        <v>2020</v>
      </c>
      <c r="F581" s="3">
        <v>0</v>
      </c>
    </row>
    <row r="582" spans="1:6" x14ac:dyDescent="0.35">
      <c r="A582" s="2" t="s">
        <v>408</v>
      </c>
      <c r="B582" s="2" t="str">
        <f t="shared" si="9"/>
        <v>SPS21XXX</v>
      </c>
      <c r="C582" s="2" t="s">
        <v>499</v>
      </c>
      <c r="D582" s="2" t="s">
        <v>4</v>
      </c>
      <c r="E582" s="2">
        <v>2016</v>
      </c>
      <c r="F582" s="3">
        <v>0</v>
      </c>
    </row>
    <row r="583" spans="1:6" x14ac:dyDescent="0.35">
      <c r="A583" s="2" t="s">
        <v>408</v>
      </c>
      <c r="B583" s="2" t="str">
        <f t="shared" si="9"/>
        <v>SPS21XXX</v>
      </c>
      <c r="C583" s="2" t="s">
        <v>499</v>
      </c>
      <c r="D583" s="2" t="s">
        <v>4</v>
      </c>
      <c r="E583" s="2">
        <v>2017</v>
      </c>
      <c r="F583" s="3">
        <v>0</v>
      </c>
    </row>
    <row r="584" spans="1:6" x14ac:dyDescent="0.35">
      <c r="A584" s="2" t="s">
        <v>408</v>
      </c>
      <c r="B584" s="2" t="str">
        <f t="shared" si="9"/>
        <v>SPS21XXX</v>
      </c>
      <c r="C584" s="2" t="s">
        <v>499</v>
      </c>
      <c r="D584" s="2" t="s">
        <v>4</v>
      </c>
      <c r="E584" s="2">
        <v>2018</v>
      </c>
      <c r="F584" s="3">
        <v>0</v>
      </c>
    </row>
    <row r="585" spans="1:6" x14ac:dyDescent="0.35">
      <c r="A585" s="2" t="s">
        <v>408</v>
      </c>
      <c r="B585" s="2" t="str">
        <f t="shared" si="9"/>
        <v>SPS21XXX</v>
      </c>
      <c r="C585" s="2" t="s">
        <v>499</v>
      </c>
      <c r="D585" s="2" t="s">
        <v>4</v>
      </c>
      <c r="E585" s="2">
        <v>2019</v>
      </c>
      <c r="F585" s="3">
        <v>0</v>
      </c>
    </row>
    <row r="586" spans="1:6" x14ac:dyDescent="0.35">
      <c r="A586" s="2" t="s">
        <v>408</v>
      </c>
      <c r="B586" s="2" t="str">
        <f t="shared" si="9"/>
        <v>SPS21XXX</v>
      </c>
      <c r="C586" s="2" t="s">
        <v>499</v>
      </c>
      <c r="D586" s="2" t="s">
        <v>4</v>
      </c>
      <c r="E586" s="2">
        <v>2020</v>
      </c>
      <c r="F586" s="3">
        <v>0</v>
      </c>
    </row>
    <row r="587" spans="1:6" x14ac:dyDescent="0.35">
      <c r="A587" s="2" t="s">
        <v>321</v>
      </c>
      <c r="B587" s="2" t="str">
        <f t="shared" si="9"/>
        <v>SPS21XXX</v>
      </c>
      <c r="C587" s="2" t="s">
        <v>499</v>
      </c>
      <c r="D587" s="2" t="s">
        <v>3</v>
      </c>
      <c r="E587" s="2">
        <v>2016</v>
      </c>
    </row>
    <row r="588" spans="1:6" x14ac:dyDescent="0.35">
      <c r="A588" s="2" t="s">
        <v>321</v>
      </c>
      <c r="B588" s="2" t="str">
        <f t="shared" si="9"/>
        <v>SPS21XXX</v>
      </c>
      <c r="C588" s="2" t="s">
        <v>499</v>
      </c>
      <c r="D588" s="2" t="s">
        <v>3</v>
      </c>
      <c r="E588" s="2">
        <v>2017</v>
      </c>
    </row>
    <row r="589" spans="1:6" x14ac:dyDescent="0.35">
      <c r="A589" s="2" t="s">
        <v>321</v>
      </c>
      <c r="B589" s="2" t="str">
        <f t="shared" si="9"/>
        <v>SPS21XXX</v>
      </c>
      <c r="C589" s="2" t="s">
        <v>499</v>
      </c>
      <c r="D589" s="2" t="s">
        <v>3</v>
      </c>
      <c r="E589" s="2">
        <v>2018</v>
      </c>
    </row>
    <row r="590" spans="1:6" x14ac:dyDescent="0.35">
      <c r="A590" s="2" t="s">
        <v>321</v>
      </c>
      <c r="B590" s="2" t="str">
        <f t="shared" si="9"/>
        <v>SPS21XXX</v>
      </c>
      <c r="C590" s="2" t="s">
        <v>499</v>
      </c>
      <c r="D590" s="2" t="s">
        <v>3</v>
      </c>
      <c r="E590" s="2">
        <v>2019</v>
      </c>
    </row>
    <row r="591" spans="1:6" x14ac:dyDescent="0.35">
      <c r="A591" s="2" t="s">
        <v>321</v>
      </c>
      <c r="B591" s="2" t="str">
        <f t="shared" si="9"/>
        <v>SPS21XXX</v>
      </c>
      <c r="C591" s="2" t="s">
        <v>499</v>
      </c>
      <c r="D591" s="2" t="s">
        <v>3</v>
      </c>
      <c r="E591" s="2">
        <v>2020</v>
      </c>
    </row>
    <row r="592" spans="1:6" x14ac:dyDescent="0.35">
      <c r="A592" s="2" t="s">
        <v>322</v>
      </c>
      <c r="B592" s="2" t="str">
        <f t="shared" si="9"/>
        <v>SPS21XXX</v>
      </c>
      <c r="C592" s="2" t="s">
        <v>499</v>
      </c>
      <c r="D592" s="2" t="s">
        <v>3</v>
      </c>
      <c r="E592" s="2">
        <v>2016</v>
      </c>
    </row>
    <row r="593" spans="1:6" x14ac:dyDescent="0.35">
      <c r="A593" s="2" t="s">
        <v>322</v>
      </c>
      <c r="B593" s="2" t="str">
        <f t="shared" si="9"/>
        <v>SPS21XXX</v>
      </c>
      <c r="C593" s="2" t="s">
        <v>499</v>
      </c>
      <c r="D593" s="2" t="s">
        <v>3</v>
      </c>
      <c r="E593" s="2">
        <v>2017</v>
      </c>
    </row>
    <row r="594" spans="1:6" x14ac:dyDescent="0.35">
      <c r="A594" s="2" t="s">
        <v>322</v>
      </c>
      <c r="B594" s="2" t="str">
        <f t="shared" si="9"/>
        <v>SPS21XXX</v>
      </c>
      <c r="C594" s="2" t="s">
        <v>499</v>
      </c>
      <c r="D594" s="2" t="s">
        <v>3</v>
      </c>
      <c r="E594" s="2">
        <v>2018</v>
      </c>
    </row>
    <row r="595" spans="1:6" x14ac:dyDescent="0.35">
      <c r="A595" s="2" t="s">
        <v>322</v>
      </c>
      <c r="B595" s="2" t="str">
        <f t="shared" si="9"/>
        <v>SPS21XXX</v>
      </c>
      <c r="C595" s="2" t="s">
        <v>499</v>
      </c>
      <c r="D595" s="2" t="s">
        <v>3</v>
      </c>
      <c r="E595" s="2">
        <v>2019</v>
      </c>
    </row>
    <row r="596" spans="1:6" x14ac:dyDescent="0.35">
      <c r="A596" s="2" t="s">
        <v>322</v>
      </c>
      <c r="B596" s="2" t="str">
        <f t="shared" si="9"/>
        <v>SPS21XXX</v>
      </c>
      <c r="C596" s="2" t="s">
        <v>499</v>
      </c>
      <c r="D596" s="2" t="s">
        <v>3</v>
      </c>
      <c r="E596" s="2">
        <v>2020</v>
      </c>
    </row>
    <row r="597" spans="1:6" x14ac:dyDescent="0.35">
      <c r="A597" s="2" t="s">
        <v>410</v>
      </c>
      <c r="B597" s="2" t="str">
        <f t="shared" si="9"/>
        <v>SPS21XXX</v>
      </c>
      <c r="C597" s="2" t="s">
        <v>499</v>
      </c>
      <c r="D597" s="2" t="s">
        <v>4</v>
      </c>
      <c r="E597" s="2">
        <v>2016</v>
      </c>
      <c r="F597" s="3">
        <v>0</v>
      </c>
    </row>
    <row r="598" spans="1:6" x14ac:dyDescent="0.35">
      <c r="A598" s="2" t="s">
        <v>410</v>
      </c>
      <c r="B598" s="2" t="str">
        <f t="shared" si="9"/>
        <v>SPS21XXX</v>
      </c>
      <c r="C598" s="2" t="s">
        <v>499</v>
      </c>
      <c r="D598" s="2" t="s">
        <v>4</v>
      </c>
      <c r="E598" s="2">
        <v>2017</v>
      </c>
      <c r="F598" s="3">
        <v>0</v>
      </c>
    </row>
    <row r="599" spans="1:6" x14ac:dyDescent="0.35">
      <c r="A599" s="2" t="s">
        <v>410</v>
      </c>
      <c r="B599" s="2" t="str">
        <f t="shared" si="9"/>
        <v>SPS21XXX</v>
      </c>
      <c r="C599" s="2" t="s">
        <v>499</v>
      </c>
      <c r="D599" s="2" t="s">
        <v>4</v>
      </c>
      <c r="E599" s="2">
        <v>2018</v>
      </c>
      <c r="F599" s="3">
        <v>0</v>
      </c>
    </row>
    <row r="600" spans="1:6" x14ac:dyDescent="0.35">
      <c r="A600" s="2" t="s">
        <v>410</v>
      </c>
      <c r="B600" s="2" t="str">
        <f t="shared" si="9"/>
        <v>SPS21XXX</v>
      </c>
      <c r="C600" s="2" t="s">
        <v>499</v>
      </c>
      <c r="D600" s="2" t="s">
        <v>4</v>
      </c>
      <c r="E600" s="2">
        <v>2019</v>
      </c>
      <c r="F600" s="3">
        <v>0</v>
      </c>
    </row>
    <row r="601" spans="1:6" x14ac:dyDescent="0.35">
      <c r="A601" s="2" t="s">
        <v>410</v>
      </c>
      <c r="B601" s="2" t="str">
        <f t="shared" si="9"/>
        <v>SPS21XXX</v>
      </c>
      <c r="C601" s="2" t="s">
        <v>499</v>
      </c>
      <c r="D601" s="2" t="s">
        <v>4</v>
      </c>
      <c r="E601" s="2">
        <v>2020</v>
      </c>
      <c r="F601" s="3">
        <v>0</v>
      </c>
    </row>
    <row r="602" spans="1:6" x14ac:dyDescent="0.35">
      <c r="A602" s="2" t="s">
        <v>257</v>
      </c>
      <c r="B602" s="2" t="str">
        <f t="shared" si="9"/>
        <v>SPS21XXX</v>
      </c>
      <c r="C602" s="2" t="s">
        <v>499</v>
      </c>
      <c r="D602" s="2" t="s">
        <v>2</v>
      </c>
      <c r="E602" s="2">
        <v>2016</v>
      </c>
    </row>
    <row r="603" spans="1:6" x14ac:dyDescent="0.35">
      <c r="A603" s="2" t="s">
        <v>257</v>
      </c>
      <c r="B603" s="2" t="str">
        <f t="shared" si="9"/>
        <v>SPS21XXX</v>
      </c>
      <c r="C603" s="2" t="s">
        <v>499</v>
      </c>
      <c r="D603" s="2" t="s">
        <v>2</v>
      </c>
      <c r="E603" s="2">
        <v>2017</v>
      </c>
    </row>
    <row r="604" spans="1:6" x14ac:dyDescent="0.35">
      <c r="A604" s="2" t="s">
        <v>257</v>
      </c>
      <c r="B604" s="2" t="str">
        <f t="shared" si="9"/>
        <v>SPS21XXX</v>
      </c>
      <c r="C604" s="2" t="s">
        <v>499</v>
      </c>
      <c r="D604" s="2" t="s">
        <v>2</v>
      </c>
      <c r="E604" s="2">
        <v>2018</v>
      </c>
    </row>
    <row r="605" spans="1:6" x14ac:dyDescent="0.35">
      <c r="A605" s="2" t="s">
        <v>257</v>
      </c>
      <c r="B605" s="2" t="str">
        <f t="shared" si="9"/>
        <v>SPS21XXX</v>
      </c>
      <c r="C605" s="2" t="s">
        <v>499</v>
      </c>
      <c r="D605" s="2" t="s">
        <v>2</v>
      </c>
      <c r="E605" s="2">
        <v>2019</v>
      </c>
    </row>
    <row r="606" spans="1:6" x14ac:dyDescent="0.35">
      <c r="A606" s="2" t="s">
        <v>257</v>
      </c>
      <c r="B606" s="2" t="str">
        <f t="shared" si="9"/>
        <v>SPS21XXX</v>
      </c>
      <c r="C606" s="2" t="s">
        <v>499</v>
      </c>
      <c r="D606" s="2" t="s">
        <v>2</v>
      </c>
      <c r="E606" s="2">
        <v>2020</v>
      </c>
    </row>
    <row r="607" spans="1:6" x14ac:dyDescent="0.35">
      <c r="A607" s="2" t="s">
        <v>323</v>
      </c>
      <c r="B607" s="2" t="str">
        <f t="shared" si="9"/>
        <v>SPS21XXX</v>
      </c>
      <c r="C607" s="2" t="s">
        <v>499</v>
      </c>
      <c r="D607" s="2" t="s">
        <v>3</v>
      </c>
      <c r="E607" s="2">
        <v>2016</v>
      </c>
    </row>
    <row r="608" spans="1:6" x14ac:dyDescent="0.35">
      <c r="A608" s="2" t="s">
        <v>323</v>
      </c>
      <c r="B608" s="2" t="str">
        <f t="shared" si="9"/>
        <v>SPS21XXX</v>
      </c>
      <c r="C608" s="2" t="s">
        <v>499</v>
      </c>
      <c r="D608" s="2" t="s">
        <v>3</v>
      </c>
      <c r="E608" s="2">
        <v>2017</v>
      </c>
    </row>
    <row r="609" spans="1:6" x14ac:dyDescent="0.35">
      <c r="A609" s="2" t="s">
        <v>323</v>
      </c>
      <c r="B609" s="2" t="str">
        <f t="shared" si="9"/>
        <v>SPS21XXX</v>
      </c>
      <c r="C609" s="2" t="s">
        <v>499</v>
      </c>
      <c r="D609" s="2" t="s">
        <v>3</v>
      </c>
      <c r="E609" s="2">
        <v>2018</v>
      </c>
    </row>
    <row r="610" spans="1:6" x14ac:dyDescent="0.35">
      <c r="A610" s="2" t="s">
        <v>323</v>
      </c>
      <c r="B610" s="2" t="str">
        <f t="shared" si="9"/>
        <v>SPS21XXX</v>
      </c>
      <c r="C610" s="2" t="s">
        <v>499</v>
      </c>
      <c r="D610" s="2" t="s">
        <v>3</v>
      </c>
      <c r="E610" s="2">
        <v>2019</v>
      </c>
    </row>
    <row r="611" spans="1:6" x14ac:dyDescent="0.35">
      <c r="A611" s="2" t="s">
        <v>323</v>
      </c>
      <c r="B611" s="2" t="str">
        <f t="shared" si="9"/>
        <v>SPS21XXX</v>
      </c>
      <c r="C611" s="2" t="s">
        <v>499</v>
      </c>
      <c r="D611" s="2" t="s">
        <v>3</v>
      </c>
      <c r="E611" s="2">
        <v>2020</v>
      </c>
    </row>
    <row r="612" spans="1:6" x14ac:dyDescent="0.35">
      <c r="A612" s="2" t="s">
        <v>411</v>
      </c>
      <c r="B612" s="2" t="str">
        <f t="shared" si="9"/>
        <v>SPS21XXX</v>
      </c>
      <c r="C612" s="2" t="s">
        <v>499</v>
      </c>
      <c r="D612" s="2" t="s">
        <v>4</v>
      </c>
      <c r="E612" s="2">
        <v>2016</v>
      </c>
      <c r="F612" s="3">
        <v>0</v>
      </c>
    </row>
    <row r="613" spans="1:6" x14ac:dyDescent="0.35">
      <c r="A613" s="2" t="s">
        <v>411</v>
      </c>
      <c r="B613" s="2" t="str">
        <f t="shared" si="9"/>
        <v>SPS21XXX</v>
      </c>
      <c r="C613" s="2" t="s">
        <v>499</v>
      </c>
      <c r="D613" s="2" t="s">
        <v>4</v>
      </c>
      <c r="E613" s="2">
        <v>2017</v>
      </c>
      <c r="F613" s="3">
        <v>0</v>
      </c>
    </row>
    <row r="614" spans="1:6" x14ac:dyDescent="0.35">
      <c r="A614" s="2" t="s">
        <v>411</v>
      </c>
      <c r="B614" s="2" t="str">
        <f t="shared" si="9"/>
        <v>SPS21XXX</v>
      </c>
      <c r="C614" s="2" t="s">
        <v>499</v>
      </c>
      <c r="D614" s="2" t="s">
        <v>4</v>
      </c>
      <c r="E614" s="2">
        <v>2018</v>
      </c>
      <c r="F614" s="3">
        <v>0</v>
      </c>
    </row>
    <row r="615" spans="1:6" x14ac:dyDescent="0.35">
      <c r="A615" s="2" t="s">
        <v>411</v>
      </c>
      <c r="B615" s="2" t="str">
        <f t="shared" si="9"/>
        <v>SPS21XXX</v>
      </c>
      <c r="C615" s="2" t="s">
        <v>499</v>
      </c>
      <c r="D615" s="2" t="s">
        <v>4</v>
      </c>
      <c r="E615" s="2">
        <v>2019</v>
      </c>
      <c r="F615" s="3">
        <v>0</v>
      </c>
    </row>
    <row r="616" spans="1:6" x14ac:dyDescent="0.35">
      <c r="A616" s="2" t="s">
        <v>411</v>
      </c>
      <c r="B616" s="2" t="str">
        <f t="shared" si="9"/>
        <v>SPS21XXX</v>
      </c>
      <c r="C616" s="2" t="s">
        <v>499</v>
      </c>
      <c r="D616" s="2" t="s">
        <v>4</v>
      </c>
      <c r="E616" s="2">
        <v>2020</v>
      </c>
      <c r="F616" s="3">
        <v>0</v>
      </c>
    </row>
    <row r="617" spans="1:6" x14ac:dyDescent="0.35">
      <c r="A617" s="2" t="s">
        <v>258</v>
      </c>
      <c r="B617" s="2" t="str">
        <f t="shared" si="9"/>
        <v>SPS21XXX</v>
      </c>
      <c r="C617" s="2" t="s">
        <v>499</v>
      </c>
      <c r="D617" s="2" t="s">
        <v>2</v>
      </c>
      <c r="E617" s="2">
        <v>2016</v>
      </c>
    </row>
    <row r="618" spans="1:6" x14ac:dyDescent="0.35">
      <c r="A618" s="2" t="s">
        <v>258</v>
      </c>
      <c r="B618" s="2" t="str">
        <f t="shared" si="9"/>
        <v>SPS21XXX</v>
      </c>
      <c r="C618" s="2" t="s">
        <v>499</v>
      </c>
      <c r="D618" s="2" t="s">
        <v>2</v>
      </c>
      <c r="E618" s="2">
        <v>2017</v>
      </c>
    </row>
    <row r="619" spans="1:6" x14ac:dyDescent="0.35">
      <c r="A619" s="2" t="s">
        <v>258</v>
      </c>
      <c r="B619" s="2" t="str">
        <f t="shared" si="9"/>
        <v>SPS21XXX</v>
      </c>
      <c r="C619" s="2" t="s">
        <v>499</v>
      </c>
      <c r="D619" s="2" t="s">
        <v>2</v>
      </c>
      <c r="E619" s="2">
        <v>2018</v>
      </c>
    </row>
    <row r="620" spans="1:6" x14ac:dyDescent="0.35">
      <c r="A620" s="2" t="s">
        <v>258</v>
      </c>
      <c r="B620" s="2" t="str">
        <f t="shared" si="9"/>
        <v>SPS21XXX</v>
      </c>
      <c r="C620" s="2" t="s">
        <v>499</v>
      </c>
      <c r="D620" s="2" t="s">
        <v>2</v>
      </c>
      <c r="E620" s="2">
        <v>2019</v>
      </c>
    </row>
    <row r="621" spans="1:6" x14ac:dyDescent="0.35">
      <c r="A621" s="2" t="s">
        <v>258</v>
      </c>
      <c r="B621" s="2" t="str">
        <f t="shared" si="9"/>
        <v>SPS21XXX</v>
      </c>
      <c r="C621" s="2" t="s">
        <v>499</v>
      </c>
      <c r="D621" s="2" t="s">
        <v>2</v>
      </c>
      <c r="E621" s="2">
        <v>2020</v>
      </c>
      <c r="F621" s="3">
        <v>378675</v>
      </c>
    </row>
    <row r="622" spans="1:6" x14ac:dyDescent="0.35">
      <c r="A622" s="2" t="s">
        <v>324</v>
      </c>
      <c r="B622" s="2" t="str">
        <f t="shared" si="9"/>
        <v>SPS21XXX</v>
      </c>
      <c r="C622" s="2" t="s">
        <v>499</v>
      </c>
      <c r="D622" s="2" t="s">
        <v>3</v>
      </c>
      <c r="E622" s="2">
        <v>2016</v>
      </c>
    </row>
    <row r="623" spans="1:6" x14ac:dyDescent="0.35">
      <c r="A623" s="2" t="s">
        <v>324</v>
      </c>
      <c r="B623" s="2" t="str">
        <f t="shared" si="9"/>
        <v>SPS21XXX</v>
      </c>
      <c r="C623" s="2" t="s">
        <v>499</v>
      </c>
      <c r="D623" s="2" t="s">
        <v>3</v>
      </c>
      <c r="E623" s="2">
        <v>2017</v>
      </c>
    </row>
    <row r="624" spans="1:6" x14ac:dyDescent="0.35">
      <c r="A624" s="2" t="s">
        <v>324</v>
      </c>
      <c r="B624" s="2" t="str">
        <f t="shared" si="9"/>
        <v>SPS21XXX</v>
      </c>
      <c r="C624" s="2" t="s">
        <v>499</v>
      </c>
      <c r="D624" s="2" t="s">
        <v>3</v>
      </c>
      <c r="E624" s="2">
        <v>2018</v>
      </c>
    </row>
    <row r="625" spans="1:6" x14ac:dyDescent="0.35">
      <c r="A625" s="2" t="s">
        <v>324</v>
      </c>
      <c r="B625" s="2" t="str">
        <f t="shared" si="9"/>
        <v>SPS21XXX</v>
      </c>
      <c r="C625" s="2" t="s">
        <v>499</v>
      </c>
      <c r="D625" s="2" t="s">
        <v>3</v>
      </c>
      <c r="E625" s="2">
        <v>2019</v>
      </c>
    </row>
    <row r="626" spans="1:6" x14ac:dyDescent="0.35">
      <c r="A626" s="2" t="s">
        <v>324</v>
      </c>
      <c r="B626" s="2" t="str">
        <f t="shared" si="9"/>
        <v>SPS21XXX</v>
      </c>
      <c r="C626" s="2" t="s">
        <v>499</v>
      </c>
      <c r="D626" s="2" t="s">
        <v>3</v>
      </c>
      <c r="E626" s="2">
        <v>2020</v>
      </c>
    </row>
    <row r="627" spans="1:6" x14ac:dyDescent="0.35">
      <c r="A627" s="2" t="s">
        <v>325</v>
      </c>
      <c r="B627" s="2" t="str">
        <f t="shared" si="9"/>
        <v>SPS21XXX</v>
      </c>
      <c r="C627" s="2" t="s">
        <v>499</v>
      </c>
      <c r="D627" s="2" t="s">
        <v>3</v>
      </c>
      <c r="E627" s="2">
        <v>2016</v>
      </c>
      <c r="F627" s="3">
        <v>0</v>
      </c>
    </row>
    <row r="628" spans="1:6" x14ac:dyDescent="0.35">
      <c r="A628" s="2" t="s">
        <v>325</v>
      </c>
      <c r="B628" s="2" t="str">
        <f t="shared" si="9"/>
        <v>SPS21XXX</v>
      </c>
      <c r="C628" s="2" t="s">
        <v>499</v>
      </c>
      <c r="D628" s="2" t="s">
        <v>3</v>
      </c>
      <c r="E628" s="2">
        <v>2017</v>
      </c>
      <c r="F628" s="3">
        <v>0</v>
      </c>
    </row>
    <row r="629" spans="1:6" x14ac:dyDescent="0.35">
      <c r="A629" s="2" t="s">
        <v>325</v>
      </c>
      <c r="B629" s="2" t="str">
        <f t="shared" si="9"/>
        <v>SPS21XXX</v>
      </c>
      <c r="C629" s="2" t="s">
        <v>499</v>
      </c>
      <c r="D629" s="2" t="s">
        <v>3</v>
      </c>
      <c r="E629" s="2">
        <v>2018</v>
      </c>
      <c r="F629" s="3">
        <v>0</v>
      </c>
    </row>
    <row r="630" spans="1:6" x14ac:dyDescent="0.35">
      <c r="A630" s="2" t="s">
        <v>325</v>
      </c>
      <c r="B630" s="2" t="str">
        <f t="shared" si="9"/>
        <v>SPS21XXX</v>
      </c>
      <c r="C630" s="2" t="s">
        <v>499</v>
      </c>
      <c r="D630" s="2" t="s">
        <v>3</v>
      </c>
      <c r="E630" s="2">
        <v>2019</v>
      </c>
      <c r="F630" s="3">
        <v>0</v>
      </c>
    </row>
    <row r="631" spans="1:6" x14ac:dyDescent="0.35">
      <c r="A631" s="2" t="s">
        <v>325</v>
      </c>
      <c r="B631" s="2" t="str">
        <f t="shared" si="9"/>
        <v>SPS21XXX</v>
      </c>
      <c r="C631" s="2" t="s">
        <v>499</v>
      </c>
      <c r="D631" s="2" t="s">
        <v>3</v>
      </c>
      <c r="E631" s="2">
        <v>2020</v>
      </c>
      <c r="F631" s="3">
        <v>0</v>
      </c>
    </row>
    <row r="632" spans="1:6" x14ac:dyDescent="0.35">
      <c r="A632" s="2" t="s">
        <v>412</v>
      </c>
      <c r="B632" s="2" t="str">
        <f t="shared" si="9"/>
        <v>SPS21XXX</v>
      </c>
      <c r="C632" s="2" t="s">
        <v>499</v>
      </c>
      <c r="D632" s="2" t="s">
        <v>4</v>
      </c>
      <c r="E632" s="2">
        <v>2016</v>
      </c>
    </row>
    <row r="633" spans="1:6" x14ac:dyDescent="0.35">
      <c r="A633" s="2" t="s">
        <v>412</v>
      </c>
      <c r="B633" s="2" t="str">
        <f t="shared" si="9"/>
        <v>SPS21XXX</v>
      </c>
      <c r="C633" s="2" t="s">
        <v>499</v>
      </c>
      <c r="D633" s="2" t="s">
        <v>4</v>
      </c>
      <c r="E633" s="2">
        <v>2017</v>
      </c>
    </row>
    <row r="634" spans="1:6" x14ac:dyDescent="0.35">
      <c r="A634" s="2" t="s">
        <v>412</v>
      </c>
      <c r="B634" s="2" t="str">
        <f t="shared" si="9"/>
        <v>SPS21XXX</v>
      </c>
      <c r="C634" s="2" t="s">
        <v>499</v>
      </c>
      <c r="D634" s="2" t="s">
        <v>4</v>
      </c>
      <c r="E634" s="2">
        <v>2018</v>
      </c>
    </row>
    <row r="635" spans="1:6" x14ac:dyDescent="0.35">
      <c r="A635" s="2" t="s">
        <v>412</v>
      </c>
      <c r="B635" s="2" t="str">
        <f t="shared" si="9"/>
        <v>SPS21XXX</v>
      </c>
      <c r="C635" s="2" t="s">
        <v>499</v>
      </c>
      <c r="D635" s="2" t="s">
        <v>4</v>
      </c>
      <c r="E635" s="2">
        <v>2019</v>
      </c>
    </row>
    <row r="636" spans="1:6" x14ac:dyDescent="0.35">
      <c r="A636" s="2" t="s">
        <v>412</v>
      </c>
      <c r="B636" s="2" t="str">
        <f t="shared" si="9"/>
        <v>SPS21XXX</v>
      </c>
      <c r="C636" s="2" t="s">
        <v>499</v>
      </c>
      <c r="D636" s="2" t="s">
        <v>4</v>
      </c>
      <c r="E636" s="2">
        <v>2020</v>
      </c>
    </row>
    <row r="637" spans="1:6" x14ac:dyDescent="0.35">
      <c r="A637" s="2" t="s">
        <v>413</v>
      </c>
      <c r="B637" s="2" t="str">
        <f t="shared" si="9"/>
        <v>SPS21XXX</v>
      </c>
      <c r="C637" s="2" t="s">
        <v>499</v>
      </c>
      <c r="D637" s="2" t="s">
        <v>4</v>
      </c>
      <c r="E637" s="2">
        <v>2016</v>
      </c>
      <c r="F637" s="3">
        <v>0</v>
      </c>
    </row>
    <row r="638" spans="1:6" x14ac:dyDescent="0.35">
      <c r="A638" s="2" t="s">
        <v>413</v>
      </c>
      <c r="B638" s="2" t="str">
        <f t="shared" si="9"/>
        <v>SPS21XXX</v>
      </c>
      <c r="C638" s="2" t="s">
        <v>499</v>
      </c>
      <c r="D638" s="2" t="s">
        <v>4</v>
      </c>
      <c r="E638" s="2">
        <v>2017</v>
      </c>
      <c r="F638" s="3">
        <v>0</v>
      </c>
    </row>
    <row r="639" spans="1:6" x14ac:dyDescent="0.35">
      <c r="A639" s="2" t="s">
        <v>413</v>
      </c>
      <c r="B639" s="2" t="str">
        <f t="shared" si="9"/>
        <v>SPS21XXX</v>
      </c>
      <c r="C639" s="2" t="s">
        <v>499</v>
      </c>
      <c r="D639" s="2" t="s">
        <v>4</v>
      </c>
      <c r="E639" s="2">
        <v>2018</v>
      </c>
      <c r="F639" s="3">
        <v>0</v>
      </c>
    </row>
    <row r="640" spans="1:6" x14ac:dyDescent="0.35">
      <c r="A640" s="2" t="s">
        <v>413</v>
      </c>
      <c r="B640" s="2" t="str">
        <f t="shared" si="9"/>
        <v>SPS21XXX</v>
      </c>
      <c r="C640" s="2" t="s">
        <v>499</v>
      </c>
      <c r="D640" s="2" t="s">
        <v>4</v>
      </c>
      <c r="E640" s="2">
        <v>2019</v>
      </c>
      <c r="F640" s="3">
        <v>0</v>
      </c>
    </row>
    <row r="641" spans="1:6" x14ac:dyDescent="0.35">
      <c r="A641" s="2" t="s">
        <v>413</v>
      </c>
      <c r="B641" s="2" t="str">
        <f t="shared" si="9"/>
        <v>SPS21XXX</v>
      </c>
      <c r="C641" s="2" t="s">
        <v>499</v>
      </c>
      <c r="D641" s="2" t="s">
        <v>4</v>
      </c>
      <c r="E641" s="2">
        <v>2020</v>
      </c>
      <c r="F641" s="3">
        <v>0</v>
      </c>
    </row>
    <row r="642" spans="1:6" x14ac:dyDescent="0.35">
      <c r="A642" s="2" t="s">
        <v>414</v>
      </c>
      <c r="B642" s="2" t="str">
        <f t="shared" si="9"/>
        <v>SPS21XXX</v>
      </c>
      <c r="C642" s="2" t="s">
        <v>499</v>
      </c>
      <c r="D642" s="2" t="s">
        <v>4</v>
      </c>
      <c r="E642" s="2">
        <v>2016</v>
      </c>
    </row>
    <row r="643" spans="1:6" x14ac:dyDescent="0.35">
      <c r="A643" s="2" t="s">
        <v>414</v>
      </c>
      <c r="B643" s="2" t="str">
        <f t="shared" ref="B643:B706" si="10">REPLACE(A643,6,3,"XXX")</f>
        <v>SPS21XXX</v>
      </c>
      <c r="C643" s="2" t="s">
        <v>499</v>
      </c>
      <c r="D643" s="2" t="s">
        <v>4</v>
      </c>
      <c r="E643" s="2">
        <v>2017</v>
      </c>
    </row>
    <row r="644" spans="1:6" x14ac:dyDescent="0.35">
      <c r="A644" s="2" t="s">
        <v>414</v>
      </c>
      <c r="B644" s="2" t="str">
        <f t="shared" si="10"/>
        <v>SPS21XXX</v>
      </c>
      <c r="C644" s="2" t="s">
        <v>499</v>
      </c>
      <c r="D644" s="2" t="s">
        <v>4</v>
      </c>
      <c r="E644" s="2">
        <v>2018</v>
      </c>
    </row>
    <row r="645" spans="1:6" x14ac:dyDescent="0.35">
      <c r="A645" s="2" t="s">
        <v>414</v>
      </c>
      <c r="B645" s="2" t="str">
        <f t="shared" si="10"/>
        <v>SPS21XXX</v>
      </c>
      <c r="C645" s="2" t="s">
        <v>499</v>
      </c>
      <c r="D645" s="2" t="s">
        <v>4</v>
      </c>
      <c r="E645" s="2">
        <v>2019</v>
      </c>
    </row>
    <row r="646" spans="1:6" x14ac:dyDescent="0.35">
      <c r="A646" s="2" t="s">
        <v>414</v>
      </c>
      <c r="B646" s="2" t="str">
        <f t="shared" si="10"/>
        <v>SPS21XXX</v>
      </c>
      <c r="C646" s="2" t="s">
        <v>499</v>
      </c>
      <c r="D646" s="2" t="s">
        <v>4</v>
      </c>
      <c r="E646" s="2">
        <v>2020</v>
      </c>
    </row>
    <row r="647" spans="1:6" x14ac:dyDescent="0.35">
      <c r="A647" s="2" t="s">
        <v>416</v>
      </c>
      <c r="B647" s="2" t="str">
        <f t="shared" si="10"/>
        <v>SPS21XXX</v>
      </c>
      <c r="C647" s="2" t="s">
        <v>499</v>
      </c>
      <c r="D647" s="2" t="s">
        <v>4</v>
      </c>
      <c r="E647" s="2">
        <v>2016</v>
      </c>
      <c r="F647" s="3">
        <v>0</v>
      </c>
    </row>
    <row r="648" spans="1:6" x14ac:dyDescent="0.35">
      <c r="A648" s="2" t="s">
        <v>416</v>
      </c>
      <c r="B648" s="2" t="str">
        <f t="shared" si="10"/>
        <v>SPS21XXX</v>
      </c>
      <c r="C648" s="2" t="s">
        <v>499</v>
      </c>
      <c r="D648" s="2" t="s">
        <v>4</v>
      </c>
      <c r="E648" s="2">
        <v>2017</v>
      </c>
      <c r="F648" s="3">
        <v>0</v>
      </c>
    </row>
    <row r="649" spans="1:6" x14ac:dyDescent="0.35">
      <c r="A649" s="2" t="s">
        <v>416</v>
      </c>
      <c r="B649" s="2" t="str">
        <f t="shared" si="10"/>
        <v>SPS21XXX</v>
      </c>
      <c r="C649" s="2" t="s">
        <v>499</v>
      </c>
      <c r="D649" s="2" t="s">
        <v>4</v>
      </c>
      <c r="E649" s="2">
        <v>2018</v>
      </c>
      <c r="F649" s="3">
        <v>0</v>
      </c>
    </row>
    <row r="650" spans="1:6" x14ac:dyDescent="0.35">
      <c r="A650" s="2" t="s">
        <v>416</v>
      </c>
      <c r="B650" s="2" t="str">
        <f t="shared" si="10"/>
        <v>SPS21XXX</v>
      </c>
      <c r="C650" s="2" t="s">
        <v>499</v>
      </c>
      <c r="D650" s="2" t="s">
        <v>4</v>
      </c>
      <c r="E650" s="2">
        <v>2019</v>
      </c>
      <c r="F650" s="3">
        <v>0</v>
      </c>
    </row>
    <row r="651" spans="1:6" x14ac:dyDescent="0.35">
      <c r="A651" s="2" t="s">
        <v>416</v>
      </c>
      <c r="B651" s="2" t="str">
        <f t="shared" si="10"/>
        <v>SPS21XXX</v>
      </c>
      <c r="C651" s="2" t="s">
        <v>499</v>
      </c>
      <c r="D651" s="2" t="s">
        <v>4</v>
      </c>
      <c r="E651" s="2">
        <v>2020</v>
      </c>
      <c r="F651" s="3">
        <v>0</v>
      </c>
    </row>
    <row r="652" spans="1:6" x14ac:dyDescent="0.35">
      <c r="A652" s="2" t="s">
        <v>417</v>
      </c>
      <c r="B652" s="2" t="str">
        <f t="shared" si="10"/>
        <v>SPS21XXX</v>
      </c>
      <c r="C652" s="2" t="s">
        <v>499</v>
      </c>
      <c r="D652" s="2" t="s">
        <v>4</v>
      </c>
      <c r="E652" s="2">
        <v>2016</v>
      </c>
    </row>
    <row r="653" spans="1:6" x14ac:dyDescent="0.35">
      <c r="A653" s="2" t="s">
        <v>417</v>
      </c>
      <c r="B653" s="2" t="str">
        <f t="shared" si="10"/>
        <v>SPS21XXX</v>
      </c>
      <c r="C653" s="2" t="s">
        <v>499</v>
      </c>
      <c r="D653" s="2" t="s">
        <v>4</v>
      </c>
      <c r="E653" s="2">
        <v>2017</v>
      </c>
    </row>
    <row r="654" spans="1:6" x14ac:dyDescent="0.35">
      <c r="A654" s="2" t="s">
        <v>417</v>
      </c>
      <c r="B654" s="2" t="str">
        <f t="shared" si="10"/>
        <v>SPS21XXX</v>
      </c>
      <c r="C654" s="2" t="s">
        <v>499</v>
      </c>
      <c r="D654" s="2" t="s">
        <v>4</v>
      </c>
      <c r="E654" s="2">
        <v>2018</v>
      </c>
    </row>
    <row r="655" spans="1:6" x14ac:dyDescent="0.35">
      <c r="A655" s="2" t="s">
        <v>417</v>
      </c>
      <c r="B655" s="2" t="str">
        <f t="shared" si="10"/>
        <v>SPS21XXX</v>
      </c>
      <c r="C655" s="2" t="s">
        <v>499</v>
      </c>
      <c r="D655" s="2" t="s">
        <v>4</v>
      </c>
      <c r="E655" s="2">
        <v>2019</v>
      </c>
    </row>
    <row r="656" spans="1:6" x14ac:dyDescent="0.35">
      <c r="A656" s="2" t="s">
        <v>417</v>
      </c>
      <c r="B656" s="2" t="str">
        <f t="shared" si="10"/>
        <v>SPS21XXX</v>
      </c>
      <c r="C656" s="2" t="s">
        <v>499</v>
      </c>
      <c r="D656" s="2" t="s">
        <v>4</v>
      </c>
      <c r="E656" s="2">
        <v>2020</v>
      </c>
    </row>
    <row r="657" spans="1:6" x14ac:dyDescent="0.35">
      <c r="A657" s="2" t="s">
        <v>418</v>
      </c>
      <c r="B657" s="2" t="str">
        <f t="shared" si="10"/>
        <v>SPS21XXX</v>
      </c>
      <c r="C657" s="2" t="s">
        <v>499</v>
      </c>
      <c r="D657" s="2" t="s">
        <v>4</v>
      </c>
      <c r="E657" s="2">
        <v>2016</v>
      </c>
      <c r="F657" s="3">
        <v>0</v>
      </c>
    </row>
    <row r="658" spans="1:6" x14ac:dyDescent="0.35">
      <c r="A658" s="2" t="s">
        <v>418</v>
      </c>
      <c r="B658" s="2" t="str">
        <f t="shared" si="10"/>
        <v>SPS21XXX</v>
      </c>
      <c r="C658" s="2" t="s">
        <v>499</v>
      </c>
      <c r="D658" s="2" t="s">
        <v>4</v>
      </c>
      <c r="E658" s="2">
        <v>2017</v>
      </c>
      <c r="F658" s="3">
        <v>0</v>
      </c>
    </row>
    <row r="659" spans="1:6" x14ac:dyDescent="0.35">
      <c r="A659" s="2" t="s">
        <v>418</v>
      </c>
      <c r="B659" s="2" t="str">
        <f t="shared" si="10"/>
        <v>SPS21XXX</v>
      </c>
      <c r="C659" s="2" t="s">
        <v>499</v>
      </c>
      <c r="D659" s="2" t="s">
        <v>4</v>
      </c>
      <c r="E659" s="2">
        <v>2018</v>
      </c>
      <c r="F659" s="3">
        <v>0</v>
      </c>
    </row>
    <row r="660" spans="1:6" x14ac:dyDescent="0.35">
      <c r="A660" s="2" t="s">
        <v>418</v>
      </c>
      <c r="B660" s="2" t="str">
        <f t="shared" si="10"/>
        <v>SPS21XXX</v>
      </c>
      <c r="C660" s="2" t="s">
        <v>499</v>
      </c>
      <c r="D660" s="2" t="s">
        <v>4</v>
      </c>
      <c r="E660" s="2">
        <v>2019</v>
      </c>
      <c r="F660" s="3">
        <v>0</v>
      </c>
    </row>
    <row r="661" spans="1:6" x14ac:dyDescent="0.35">
      <c r="A661" s="2" t="s">
        <v>418</v>
      </c>
      <c r="B661" s="2" t="str">
        <f t="shared" si="10"/>
        <v>SPS21XXX</v>
      </c>
      <c r="C661" s="2" t="s">
        <v>499</v>
      </c>
      <c r="D661" s="2" t="s">
        <v>4</v>
      </c>
      <c r="E661" s="2">
        <v>2020</v>
      </c>
      <c r="F661" s="3">
        <v>0</v>
      </c>
    </row>
    <row r="662" spans="1:6" x14ac:dyDescent="0.35">
      <c r="A662" s="2" t="s">
        <v>419</v>
      </c>
      <c r="B662" s="2" t="str">
        <f t="shared" si="10"/>
        <v>SPS21XXX</v>
      </c>
      <c r="C662" s="2" t="s">
        <v>499</v>
      </c>
      <c r="D662" s="2" t="s">
        <v>4</v>
      </c>
      <c r="E662" s="2">
        <v>2016</v>
      </c>
      <c r="F662" s="3">
        <v>0</v>
      </c>
    </row>
    <row r="663" spans="1:6" x14ac:dyDescent="0.35">
      <c r="A663" s="2" t="s">
        <v>419</v>
      </c>
      <c r="B663" s="2" t="str">
        <f t="shared" si="10"/>
        <v>SPS21XXX</v>
      </c>
      <c r="C663" s="2" t="s">
        <v>499</v>
      </c>
      <c r="D663" s="2" t="s">
        <v>4</v>
      </c>
      <c r="E663" s="2">
        <v>2017</v>
      </c>
      <c r="F663" s="3">
        <v>0</v>
      </c>
    </row>
    <row r="664" spans="1:6" x14ac:dyDescent="0.35">
      <c r="A664" s="2" t="s">
        <v>419</v>
      </c>
      <c r="B664" s="2" t="str">
        <f t="shared" si="10"/>
        <v>SPS21XXX</v>
      </c>
      <c r="C664" s="2" t="s">
        <v>499</v>
      </c>
      <c r="D664" s="2" t="s">
        <v>4</v>
      </c>
      <c r="E664" s="2">
        <v>2018</v>
      </c>
      <c r="F664" s="3">
        <v>0</v>
      </c>
    </row>
    <row r="665" spans="1:6" x14ac:dyDescent="0.35">
      <c r="A665" s="2" t="s">
        <v>419</v>
      </c>
      <c r="B665" s="2" t="str">
        <f t="shared" si="10"/>
        <v>SPS21XXX</v>
      </c>
      <c r="C665" s="2" t="s">
        <v>499</v>
      </c>
      <c r="D665" s="2" t="s">
        <v>4</v>
      </c>
      <c r="E665" s="2">
        <v>2019</v>
      </c>
      <c r="F665" s="3">
        <v>0</v>
      </c>
    </row>
    <row r="666" spans="1:6" x14ac:dyDescent="0.35">
      <c r="A666" s="2" t="s">
        <v>419</v>
      </c>
      <c r="B666" s="2" t="str">
        <f t="shared" si="10"/>
        <v>SPS21XXX</v>
      </c>
      <c r="C666" s="2" t="s">
        <v>499</v>
      </c>
      <c r="D666" s="2" t="s">
        <v>4</v>
      </c>
      <c r="E666" s="2">
        <v>2020</v>
      </c>
      <c r="F666" s="3">
        <v>0</v>
      </c>
    </row>
    <row r="667" spans="1:6" x14ac:dyDescent="0.35">
      <c r="A667" s="2" t="s">
        <v>327</v>
      </c>
      <c r="B667" s="2" t="str">
        <f t="shared" si="10"/>
        <v>SPS21XXX</v>
      </c>
      <c r="C667" s="2" t="s">
        <v>499</v>
      </c>
      <c r="D667" s="2" t="s">
        <v>3</v>
      </c>
      <c r="E667" s="2">
        <v>2016</v>
      </c>
      <c r="F667" s="3">
        <v>0</v>
      </c>
    </row>
    <row r="668" spans="1:6" x14ac:dyDescent="0.35">
      <c r="A668" s="2" t="s">
        <v>327</v>
      </c>
      <c r="B668" s="2" t="str">
        <f t="shared" si="10"/>
        <v>SPS21XXX</v>
      </c>
      <c r="C668" s="2" t="s">
        <v>499</v>
      </c>
      <c r="D668" s="2" t="s">
        <v>3</v>
      </c>
      <c r="E668" s="2">
        <v>2017</v>
      </c>
      <c r="F668" s="3">
        <v>0</v>
      </c>
    </row>
    <row r="669" spans="1:6" x14ac:dyDescent="0.35">
      <c r="A669" s="2" t="s">
        <v>327</v>
      </c>
      <c r="B669" s="2" t="str">
        <f t="shared" si="10"/>
        <v>SPS21XXX</v>
      </c>
      <c r="C669" s="2" t="s">
        <v>499</v>
      </c>
      <c r="D669" s="2" t="s">
        <v>3</v>
      </c>
      <c r="E669" s="2">
        <v>2018</v>
      </c>
      <c r="F669" s="3">
        <v>0</v>
      </c>
    </row>
    <row r="670" spans="1:6" x14ac:dyDescent="0.35">
      <c r="A670" s="2" t="s">
        <v>327</v>
      </c>
      <c r="B670" s="2" t="str">
        <f t="shared" si="10"/>
        <v>SPS21XXX</v>
      </c>
      <c r="C670" s="2" t="s">
        <v>499</v>
      </c>
      <c r="D670" s="2" t="s">
        <v>3</v>
      </c>
      <c r="E670" s="2">
        <v>2019</v>
      </c>
      <c r="F670" s="3">
        <v>0</v>
      </c>
    </row>
    <row r="671" spans="1:6" x14ac:dyDescent="0.35">
      <c r="A671" s="2" t="s">
        <v>327</v>
      </c>
      <c r="B671" s="2" t="str">
        <f t="shared" si="10"/>
        <v>SPS21XXX</v>
      </c>
      <c r="C671" s="2" t="s">
        <v>499</v>
      </c>
      <c r="D671" s="2" t="s">
        <v>3</v>
      </c>
      <c r="E671" s="2">
        <v>2020</v>
      </c>
      <c r="F671" s="3">
        <v>0</v>
      </c>
    </row>
    <row r="672" spans="1:6" x14ac:dyDescent="0.35">
      <c r="A672" s="2" t="s">
        <v>420</v>
      </c>
      <c r="B672" s="2" t="str">
        <f t="shared" si="10"/>
        <v>SPS21XXX</v>
      </c>
      <c r="C672" s="2" t="s">
        <v>499</v>
      </c>
      <c r="D672" s="2" t="s">
        <v>4</v>
      </c>
      <c r="E672" s="2">
        <v>2016</v>
      </c>
    </row>
    <row r="673" spans="1:6" x14ac:dyDescent="0.35">
      <c r="A673" s="2" t="s">
        <v>420</v>
      </c>
      <c r="B673" s="2" t="str">
        <f t="shared" si="10"/>
        <v>SPS21XXX</v>
      </c>
      <c r="C673" s="2" t="s">
        <v>499</v>
      </c>
      <c r="D673" s="2" t="s">
        <v>4</v>
      </c>
      <c r="E673" s="2">
        <v>2017</v>
      </c>
    </row>
    <row r="674" spans="1:6" x14ac:dyDescent="0.35">
      <c r="A674" s="2" t="s">
        <v>420</v>
      </c>
      <c r="B674" s="2" t="str">
        <f t="shared" si="10"/>
        <v>SPS21XXX</v>
      </c>
      <c r="C674" s="2" t="s">
        <v>499</v>
      </c>
      <c r="D674" s="2" t="s">
        <v>4</v>
      </c>
      <c r="E674" s="2">
        <v>2018</v>
      </c>
    </row>
    <row r="675" spans="1:6" x14ac:dyDescent="0.35">
      <c r="A675" s="2" t="s">
        <v>420</v>
      </c>
      <c r="B675" s="2" t="str">
        <f t="shared" si="10"/>
        <v>SPS21XXX</v>
      </c>
      <c r="C675" s="2" t="s">
        <v>499</v>
      </c>
      <c r="D675" s="2" t="s">
        <v>4</v>
      </c>
      <c r="E675" s="2">
        <v>2019</v>
      </c>
    </row>
    <row r="676" spans="1:6" x14ac:dyDescent="0.35">
      <c r="A676" s="2" t="s">
        <v>420</v>
      </c>
      <c r="B676" s="2" t="str">
        <f t="shared" si="10"/>
        <v>SPS21XXX</v>
      </c>
      <c r="C676" s="2" t="s">
        <v>499</v>
      </c>
      <c r="D676" s="2" t="s">
        <v>4</v>
      </c>
      <c r="E676" s="2">
        <v>2020</v>
      </c>
    </row>
    <row r="677" spans="1:6" x14ac:dyDescent="0.35">
      <c r="A677" s="2" t="s">
        <v>328</v>
      </c>
      <c r="B677" s="2" t="str">
        <f t="shared" si="10"/>
        <v>SPS21XXX</v>
      </c>
      <c r="C677" s="2" t="s">
        <v>499</v>
      </c>
      <c r="D677" s="2" t="s">
        <v>3</v>
      </c>
      <c r="E677" s="2">
        <v>2016</v>
      </c>
    </row>
    <row r="678" spans="1:6" x14ac:dyDescent="0.35">
      <c r="A678" s="2" t="s">
        <v>328</v>
      </c>
      <c r="B678" s="2" t="str">
        <f t="shared" si="10"/>
        <v>SPS21XXX</v>
      </c>
      <c r="C678" s="2" t="s">
        <v>499</v>
      </c>
      <c r="D678" s="2" t="s">
        <v>3</v>
      </c>
      <c r="E678" s="2">
        <v>2017</v>
      </c>
    </row>
    <row r="679" spans="1:6" x14ac:dyDescent="0.35">
      <c r="A679" s="2" t="s">
        <v>328</v>
      </c>
      <c r="B679" s="2" t="str">
        <f t="shared" si="10"/>
        <v>SPS21XXX</v>
      </c>
      <c r="C679" s="2" t="s">
        <v>499</v>
      </c>
      <c r="D679" s="2" t="s">
        <v>3</v>
      </c>
      <c r="E679" s="2">
        <v>2018</v>
      </c>
    </row>
    <row r="680" spans="1:6" x14ac:dyDescent="0.35">
      <c r="A680" s="2" t="s">
        <v>328</v>
      </c>
      <c r="B680" s="2" t="str">
        <f t="shared" si="10"/>
        <v>SPS21XXX</v>
      </c>
      <c r="C680" s="2" t="s">
        <v>499</v>
      </c>
      <c r="D680" s="2" t="s">
        <v>3</v>
      </c>
      <c r="E680" s="2">
        <v>2019</v>
      </c>
    </row>
    <row r="681" spans="1:6" x14ac:dyDescent="0.35">
      <c r="A681" s="2" t="s">
        <v>328</v>
      </c>
      <c r="B681" s="2" t="str">
        <f t="shared" si="10"/>
        <v>SPS21XXX</v>
      </c>
      <c r="C681" s="2" t="s">
        <v>499</v>
      </c>
      <c r="D681" s="2" t="s">
        <v>3</v>
      </c>
      <c r="E681" s="2">
        <v>2020</v>
      </c>
    </row>
    <row r="682" spans="1:6" x14ac:dyDescent="0.35">
      <c r="A682" s="2" t="s">
        <v>329</v>
      </c>
      <c r="B682" s="2" t="str">
        <f t="shared" si="10"/>
        <v>SPS21XXX</v>
      </c>
      <c r="C682" s="2" t="s">
        <v>499</v>
      </c>
      <c r="D682" s="2" t="s">
        <v>3</v>
      </c>
      <c r="E682" s="2">
        <v>2016</v>
      </c>
      <c r="F682" s="3">
        <v>0</v>
      </c>
    </row>
    <row r="683" spans="1:6" x14ac:dyDescent="0.35">
      <c r="A683" s="2" t="s">
        <v>329</v>
      </c>
      <c r="B683" s="2" t="str">
        <f t="shared" si="10"/>
        <v>SPS21XXX</v>
      </c>
      <c r="C683" s="2" t="s">
        <v>499</v>
      </c>
      <c r="D683" s="2" t="s">
        <v>3</v>
      </c>
      <c r="E683" s="2">
        <v>2017</v>
      </c>
      <c r="F683" s="3">
        <v>0</v>
      </c>
    </row>
    <row r="684" spans="1:6" x14ac:dyDescent="0.35">
      <c r="A684" s="2" t="s">
        <v>329</v>
      </c>
      <c r="B684" s="2" t="str">
        <f t="shared" si="10"/>
        <v>SPS21XXX</v>
      </c>
      <c r="C684" s="2" t="s">
        <v>499</v>
      </c>
      <c r="D684" s="2" t="s">
        <v>3</v>
      </c>
      <c r="E684" s="2">
        <v>2018</v>
      </c>
      <c r="F684" s="3">
        <v>0</v>
      </c>
    </row>
    <row r="685" spans="1:6" x14ac:dyDescent="0.35">
      <c r="A685" s="2" t="s">
        <v>329</v>
      </c>
      <c r="B685" s="2" t="str">
        <f t="shared" si="10"/>
        <v>SPS21XXX</v>
      </c>
      <c r="C685" s="2" t="s">
        <v>499</v>
      </c>
      <c r="D685" s="2" t="s">
        <v>3</v>
      </c>
      <c r="E685" s="2">
        <v>2019</v>
      </c>
      <c r="F685" s="3">
        <v>0</v>
      </c>
    </row>
    <row r="686" spans="1:6" x14ac:dyDescent="0.35">
      <c r="A686" s="2" t="s">
        <v>329</v>
      </c>
      <c r="B686" s="2" t="str">
        <f t="shared" si="10"/>
        <v>SPS21XXX</v>
      </c>
      <c r="C686" s="2" t="s">
        <v>499</v>
      </c>
      <c r="D686" s="2" t="s">
        <v>3</v>
      </c>
      <c r="E686" s="2">
        <v>2020</v>
      </c>
      <c r="F686" s="3">
        <v>0</v>
      </c>
    </row>
    <row r="687" spans="1:6" x14ac:dyDescent="0.35">
      <c r="A687" s="2" t="s">
        <v>331</v>
      </c>
      <c r="B687" s="2" t="str">
        <f t="shared" si="10"/>
        <v>SPS21XXX</v>
      </c>
      <c r="C687" s="2" t="s">
        <v>499</v>
      </c>
      <c r="D687" s="2" t="s">
        <v>3</v>
      </c>
      <c r="E687" s="2">
        <v>2016</v>
      </c>
      <c r="F687" s="3">
        <v>0</v>
      </c>
    </row>
    <row r="688" spans="1:6" x14ac:dyDescent="0.35">
      <c r="A688" s="2" t="s">
        <v>331</v>
      </c>
      <c r="B688" s="2" t="str">
        <f t="shared" si="10"/>
        <v>SPS21XXX</v>
      </c>
      <c r="C688" s="2" t="s">
        <v>499</v>
      </c>
      <c r="D688" s="2" t="s">
        <v>3</v>
      </c>
      <c r="E688" s="2">
        <v>2017</v>
      </c>
      <c r="F688" s="3">
        <v>0</v>
      </c>
    </row>
    <row r="689" spans="1:6" x14ac:dyDescent="0.35">
      <c r="A689" s="2" t="s">
        <v>331</v>
      </c>
      <c r="B689" s="2" t="str">
        <f t="shared" si="10"/>
        <v>SPS21XXX</v>
      </c>
      <c r="C689" s="2" t="s">
        <v>499</v>
      </c>
      <c r="D689" s="2" t="s">
        <v>3</v>
      </c>
      <c r="E689" s="2">
        <v>2018</v>
      </c>
      <c r="F689" s="3">
        <v>0</v>
      </c>
    </row>
    <row r="690" spans="1:6" x14ac:dyDescent="0.35">
      <c r="A690" s="2" t="s">
        <v>331</v>
      </c>
      <c r="B690" s="2" t="str">
        <f t="shared" si="10"/>
        <v>SPS21XXX</v>
      </c>
      <c r="C690" s="2" t="s">
        <v>499</v>
      </c>
      <c r="D690" s="2" t="s">
        <v>3</v>
      </c>
      <c r="E690" s="2">
        <v>2019</v>
      </c>
      <c r="F690" s="3">
        <v>0</v>
      </c>
    </row>
    <row r="691" spans="1:6" x14ac:dyDescent="0.35">
      <c r="A691" s="2" t="s">
        <v>331</v>
      </c>
      <c r="B691" s="2" t="str">
        <f t="shared" si="10"/>
        <v>SPS21XXX</v>
      </c>
      <c r="C691" s="2" t="s">
        <v>499</v>
      </c>
      <c r="D691" s="2" t="s">
        <v>3</v>
      </c>
      <c r="E691" s="2">
        <v>2020</v>
      </c>
      <c r="F691" s="3">
        <v>0</v>
      </c>
    </row>
    <row r="692" spans="1:6" x14ac:dyDescent="0.35">
      <c r="A692" s="2" t="s">
        <v>259</v>
      </c>
      <c r="B692" s="2" t="str">
        <f t="shared" si="10"/>
        <v>SPS21XXX</v>
      </c>
      <c r="C692" s="2" t="s">
        <v>499</v>
      </c>
      <c r="D692" s="2" t="s">
        <v>2</v>
      </c>
      <c r="E692" s="2">
        <v>2016</v>
      </c>
      <c r="F692" s="3">
        <v>0</v>
      </c>
    </row>
    <row r="693" spans="1:6" x14ac:dyDescent="0.35">
      <c r="A693" s="2" t="s">
        <v>259</v>
      </c>
      <c r="B693" s="2" t="str">
        <f t="shared" si="10"/>
        <v>SPS21XXX</v>
      </c>
      <c r="C693" s="2" t="s">
        <v>499</v>
      </c>
      <c r="D693" s="2" t="s">
        <v>2</v>
      </c>
      <c r="E693" s="2">
        <v>2017</v>
      </c>
      <c r="F693" s="3">
        <v>0</v>
      </c>
    </row>
    <row r="694" spans="1:6" x14ac:dyDescent="0.35">
      <c r="A694" s="2" t="s">
        <v>259</v>
      </c>
      <c r="B694" s="2" t="str">
        <f t="shared" si="10"/>
        <v>SPS21XXX</v>
      </c>
      <c r="C694" s="2" t="s">
        <v>499</v>
      </c>
      <c r="D694" s="2" t="s">
        <v>2</v>
      </c>
      <c r="E694" s="2">
        <v>2018</v>
      </c>
      <c r="F694" s="3">
        <v>0</v>
      </c>
    </row>
    <row r="695" spans="1:6" x14ac:dyDescent="0.35">
      <c r="A695" s="2" t="s">
        <v>259</v>
      </c>
      <c r="B695" s="2" t="str">
        <f t="shared" si="10"/>
        <v>SPS21XXX</v>
      </c>
      <c r="C695" s="2" t="s">
        <v>499</v>
      </c>
      <c r="D695" s="2" t="s">
        <v>2</v>
      </c>
      <c r="E695" s="2">
        <v>2019</v>
      </c>
      <c r="F695" s="3">
        <v>0</v>
      </c>
    </row>
    <row r="696" spans="1:6" x14ac:dyDescent="0.35">
      <c r="A696" s="2" t="s">
        <v>259</v>
      </c>
      <c r="B696" s="2" t="str">
        <f t="shared" si="10"/>
        <v>SPS21XXX</v>
      </c>
      <c r="C696" s="2" t="s">
        <v>499</v>
      </c>
      <c r="D696" s="2" t="s">
        <v>2</v>
      </c>
      <c r="E696" s="2">
        <v>2020</v>
      </c>
      <c r="F696" s="3">
        <v>0</v>
      </c>
    </row>
    <row r="697" spans="1:6" x14ac:dyDescent="0.35">
      <c r="A697" s="2" t="s">
        <v>260</v>
      </c>
      <c r="B697" s="2" t="str">
        <f t="shared" si="10"/>
        <v>SPS21XXX</v>
      </c>
      <c r="C697" s="2" t="s">
        <v>499</v>
      </c>
      <c r="D697" s="2" t="s">
        <v>2</v>
      </c>
      <c r="E697" s="2">
        <v>2016</v>
      </c>
      <c r="F697" s="3">
        <v>1475090.96</v>
      </c>
    </row>
    <row r="698" spans="1:6" x14ac:dyDescent="0.35">
      <c r="A698" s="2" t="s">
        <v>260</v>
      </c>
      <c r="B698" s="2" t="str">
        <f t="shared" si="10"/>
        <v>SPS21XXX</v>
      </c>
      <c r="C698" s="2" t="s">
        <v>499</v>
      </c>
      <c r="D698" s="2" t="s">
        <v>2</v>
      </c>
      <c r="E698" s="2">
        <v>2017</v>
      </c>
      <c r="F698" s="3">
        <v>1527272.88</v>
      </c>
    </row>
    <row r="699" spans="1:6" x14ac:dyDescent="0.35">
      <c r="A699" s="2" t="s">
        <v>260</v>
      </c>
      <c r="B699" s="2" t="str">
        <f t="shared" si="10"/>
        <v>SPS21XXX</v>
      </c>
      <c r="C699" s="2" t="s">
        <v>499</v>
      </c>
      <c r="D699" s="2" t="s">
        <v>2</v>
      </c>
      <c r="E699" s="2">
        <v>2018</v>
      </c>
      <c r="F699" s="3">
        <v>1221545.08</v>
      </c>
    </row>
    <row r="700" spans="1:6" x14ac:dyDescent="0.35">
      <c r="A700" s="2" t="s">
        <v>260</v>
      </c>
      <c r="B700" s="2" t="str">
        <f t="shared" si="10"/>
        <v>SPS21XXX</v>
      </c>
      <c r="C700" s="2" t="s">
        <v>499</v>
      </c>
      <c r="D700" s="2" t="s">
        <v>2</v>
      </c>
      <c r="E700" s="2">
        <v>2019</v>
      </c>
      <c r="F700" s="3">
        <v>121545.08</v>
      </c>
    </row>
    <row r="701" spans="1:6" x14ac:dyDescent="0.35">
      <c r="A701" s="2" t="s">
        <v>260</v>
      </c>
      <c r="B701" s="2" t="str">
        <f t="shared" si="10"/>
        <v>SPS21XXX</v>
      </c>
      <c r="C701" s="2" t="s">
        <v>499</v>
      </c>
      <c r="D701" s="2" t="s">
        <v>2</v>
      </c>
      <c r="E701" s="2">
        <v>2020</v>
      </c>
      <c r="F701" s="3">
        <v>2363636.36</v>
      </c>
    </row>
    <row r="702" spans="1:6" x14ac:dyDescent="0.35">
      <c r="A702" s="2" t="s">
        <v>261</v>
      </c>
      <c r="B702" s="2" t="str">
        <f t="shared" si="10"/>
        <v>SPS21XXX</v>
      </c>
      <c r="C702" s="2" t="s">
        <v>499</v>
      </c>
      <c r="D702" s="2" t="s">
        <v>2</v>
      </c>
      <c r="E702" s="2">
        <v>2016</v>
      </c>
      <c r="F702" s="3">
        <v>0</v>
      </c>
    </row>
    <row r="703" spans="1:6" x14ac:dyDescent="0.35">
      <c r="A703" s="2" t="s">
        <v>261</v>
      </c>
      <c r="B703" s="2" t="str">
        <f t="shared" si="10"/>
        <v>SPS21XXX</v>
      </c>
      <c r="C703" s="2" t="s">
        <v>499</v>
      </c>
      <c r="D703" s="2" t="s">
        <v>2</v>
      </c>
      <c r="E703" s="2">
        <v>2017</v>
      </c>
      <c r="F703" s="3">
        <v>0</v>
      </c>
    </row>
    <row r="704" spans="1:6" x14ac:dyDescent="0.35">
      <c r="A704" s="2" t="s">
        <v>261</v>
      </c>
      <c r="B704" s="2" t="str">
        <f t="shared" si="10"/>
        <v>SPS21XXX</v>
      </c>
      <c r="C704" s="2" t="s">
        <v>499</v>
      </c>
      <c r="D704" s="2" t="s">
        <v>2</v>
      </c>
      <c r="E704" s="2">
        <v>2018</v>
      </c>
      <c r="F704" s="3">
        <v>0</v>
      </c>
    </row>
    <row r="705" spans="1:6" x14ac:dyDescent="0.35">
      <c r="A705" s="2" t="s">
        <v>261</v>
      </c>
      <c r="B705" s="2" t="str">
        <f t="shared" si="10"/>
        <v>SPS21XXX</v>
      </c>
      <c r="C705" s="2" t="s">
        <v>499</v>
      </c>
      <c r="D705" s="2" t="s">
        <v>2</v>
      </c>
      <c r="E705" s="2">
        <v>2019</v>
      </c>
      <c r="F705" s="3">
        <v>0</v>
      </c>
    </row>
    <row r="706" spans="1:6" x14ac:dyDescent="0.35">
      <c r="A706" s="2" t="s">
        <v>261</v>
      </c>
      <c r="B706" s="2" t="str">
        <f t="shared" si="10"/>
        <v>SPS21XXX</v>
      </c>
      <c r="C706" s="2" t="s">
        <v>499</v>
      </c>
      <c r="D706" s="2" t="s">
        <v>2</v>
      </c>
      <c r="E706" s="2">
        <v>2020</v>
      </c>
      <c r="F706" s="3">
        <v>0</v>
      </c>
    </row>
    <row r="707" spans="1:6" x14ac:dyDescent="0.35">
      <c r="A707" s="2" t="s">
        <v>262</v>
      </c>
      <c r="B707" s="2" t="str">
        <f t="shared" ref="B707:B770" si="11">REPLACE(A707,6,3,"XXX")</f>
        <v>SPS21XXX</v>
      </c>
      <c r="C707" s="2" t="s">
        <v>499</v>
      </c>
      <c r="D707" s="2" t="s">
        <v>2</v>
      </c>
      <c r="E707" s="2">
        <v>2016</v>
      </c>
      <c r="F707" s="3">
        <v>0</v>
      </c>
    </row>
    <row r="708" spans="1:6" x14ac:dyDescent="0.35">
      <c r="A708" s="2" t="s">
        <v>262</v>
      </c>
      <c r="B708" s="2" t="str">
        <f t="shared" si="11"/>
        <v>SPS21XXX</v>
      </c>
      <c r="C708" s="2" t="s">
        <v>499</v>
      </c>
      <c r="D708" s="2" t="s">
        <v>2</v>
      </c>
      <c r="E708" s="2">
        <v>2017</v>
      </c>
      <c r="F708" s="3">
        <v>0</v>
      </c>
    </row>
    <row r="709" spans="1:6" x14ac:dyDescent="0.35">
      <c r="A709" s="2" t="s">
        <v>262</v>
      </c>
      <c r="B709" s="2" t="str">
        <f t="shared" si="11"/>
        <v>SPS21XXX</v>
      </c>
      <c r="C709" s="2" t="s">
        <v>499</v>
      </c>
      <c r="D709" s="2" t="s">
        <v>2</v>
      </c>
      <c r="E709" s="2">
        <v>2018</v>
      </c>
      <c r="F709" s="3">
        <v>0</v>
      </c>
    </row>
    <row r="710" spans="1:6" x14ac:dyDescent="0.35">
      <c r="A710" s="2" t="s">
        <v>262</v>
      </c>
      <c r="B710" s="2" t="str">
        <f t="shared" si="11"/>
        <v>SPS21XXX</v>
      </c>
      <c r="C710" s="2" t="s">
        <v>499</v>
      </c>
      <c r="D710" s="2" t="s">
        <v>2</v>
      </c>
      <c r="E710" s="2">
        <v>2019</v>
      </c>
      <c r="F710" s="3">
        <v>0</v>
      </c>
    </row>
    <row r="711" spans="1:6" x14ac:dyDescent="0.35">
      <c r="A711" s="2" t="s">
        <v>262</v>
      </c>
      <c r="B711" s="2" t="str">
        <f t="shared" si="11"/>
        <v>SPS21XXX</v>
      </c>
      <c r="C711" s="2" t="s">
        <v>499</v>
      </c>
      <c r="D711" s="2" t="s">
        <v>2</v>
      </c>
      <c r="E711" s="2">
        <v>2020</v>
      </c>
      <c r="F711" s="3">
        <v>0</v>
      </c>
    </row>
    <row r="712" spans="1:6" x14ac:dyDescent="0.35">
      <c r="A712" s="2" t="s">
        <v>263</v>
      </c>
      <c r="B712" s="2" t="str">
        <f t="shared" si="11"/>
        <v>SPS21XXX</v>
      </c>
      <c r="C712" s="2" t="s">
        <v>499</v>
      </c>
      <c r="D712" s="2" t="s">
        <v>2</v>
      </c>
      <c r="E712" s="2">
        <v>2016</v>
      </c>
      <c r="F712" s="3">
        <v>8634527.9000000004</v>
      </c>
    </row>
    <row r="713" spans="1:6" x14ac:dyDescent="0.35">
      <c r="A713" s="2" t="s">
        <v>263</v>
      </c>
      <c r="B713" s="2" t="str">
        <f t="shared" si="11"/>
        <v>SPS21XXX</v>
      </c>
      <c r="C713" s="2" t="s">
        <v>499</v>
      </c>
      <c r="D713" s="2" t="s">
        <v>2</v>
      </c>
      <c r="E713" s="2">
        <v>2017</v>
      </c>
      <c r="F713" s="3">
        <v>12220513.68</v>
      </c>
    </row>
    <row r="714" spans="1:6" x14ac:dyDescent="0.35">
      <c r="A714" s="2" t="s">
        <v>263</v>
      </c>
      <c r="B714" s="2" t="str">
        <f t="shared" si="11"/>
        <v>SPS21XXX</v>
      </c>
      <c r="C714" s="2" t="s">
        <v>499</v>
      </c>
      <c r="D714" s="2" t="s">
        <v>2</v>
      </c>
      <c r="E714" s="2">
        <v>2018</v>
      </c>
      <c r="F714" s="3">
        <v>5286673.5999999996</v>
      </c>
    </row>
    <row r="715" spans="1:6" x14ac:dyDescent="0.35">
      <c r="A715" s="2" t="s">
        <v>263</v>
      </c>
      <c r="B715" s="2" t="str">
        <f t="shared" si="11"/>
        <v>SPS21XXX</v>
      </c>
      <c r="C715" s="2" t="s">
        <v>499</v>
      </c>
      <c r="D715" s="2" t="s">
        <v>2</v>
      </c>
      <c r="E715" s="2">
        <v>2019</v>
      </c>
      <c r="F715" s="3">
        <v>2121552.09</v>
      </c>
    </row>
    <row r="716" spans="1:6" x14ac:dyDescent="0.35">
      <c r="A716" s="2" t="s">
        <v>263</v>
      </c>
      <c r="B716" s="2" t="str">
        <f t="shared" si="11"/>
        <v>SPS21XXX</v>
      </c>
      <c r="C716" s="2" t="s">
        <v>499</v>
      </c>
      <c r="D716" s="2" t="s">
        <v>2</v>
      </c>
      <c r="E716" s="2">
        <v>2020</v>
      </c>
      <c r="F716" s="3">
        <v>4972977.25</v>
      </c>
    </row>
    <row r="717" spans="1:6" x14ac:dyDescent="0.35">
      <c r="A717" s="2" t="s">
        <v>264</v>
      </c>
      <c r="B717" s="2" t="str">
        <f t="shared" si="11"/>
        <v>SPS21XXX</v>
      </c>
      <c r="C717" s="2" t="s">
        <v>499</v>
      </c>
      <c r="D717" s="2" t="s">
        <v>2</v>
      </c>
      <c r="E717" s="2">
        <v>2016</v>
      </c>
      <c r="F717" s="3">
        <v>0</v>
      </c>
    </row>
    <row r="718" spans="1:6" x14ac:dyDescent="0.35">
      <c r="A718" s="2" t="s">
        <v>264</v>
      </c>
      <c r="B718" s="2" t="str">
        <f t="shared" si="11"/>
        <v>SPS21XXX</v>
      </c>
      <c r="C718" s="2" t="s">
        <v>499</v>
      </c>
      <c r="D718" s="2" t="s">
        <v>2</v>
      </c>
      <c r="E718" s="2">
        <v>2017</v>
      </c>
      <c r="F718" s="3">
        <v>0</v>
      </c>
    </row>
    <row r="719" spans="1:6" x14ac:dyDescent="0.35">
      <c r="A719" s="2" t="s">
        <v>264</v>
      </c>
      <c r="B719" s="2" t="str">
        <f t="shared" si="11"/>
        <v>SPS21XXX</v>
      </c>
      <c r="C719" s="2" t="s">
        <v>499</v>
      </c>
      <c r="D719" s="2" t="s">
        <v>2</v>
      </c>
      <c r="E719" s="2">
        <v>2018</v>
      </c>
      <c r="F719" s="3">
        <v>0</v>
      </c>
    </row>
    <row r="720" spans="1:6" x14ac:dyDescent="0.35">
      <c r="A720" s="2" t="s">
        <v>264</v>
      </c>
      <c r="B720" s="2" t="str">
        <f t="shared" si="11"/>
        <v>SPS21XXX</v>
      </c>
      <c r="C720" s="2" t="s">
        <v>499</v>
      </c>
      <c r="D720" s="2" t="s">
        <v>2</v>
      </c>
      <c r="E720" s="2">
        <v>2019</v>
      </c>
      <c r="F720" s="3">
        <v>0</v>
      </c>
    </row>
    <row r="721" spans="1:6" x14ac:dyDescent="0.35">
      <c r="A721" s="2" t="s">
        <v>264</v>
      </c>
      <c r="B721" s="2" t="str">
        <f t="shared" si="11"/>
        <v>SPS21XXX</v>
      </c>
      <c r="C721" s="2" t="s">
        <v>499</v>
      </c>
      <c r="D721" s="2" t="s">
        <v>2</v>
      </c>
      <c r="E721" s="2">
        <v>2020</v>
      </c>
      <c r="F721" s="3">
        <v>0</v>
      </c>
    </row>
    <row r="722" spans="1:6" x14ac:dyDescent="0.35">
      <c r="A722" s="2" t="s">
        <v>332</v>
      </c>
      <c r="B722" s="2" t="str">
        <f t="shared" si="11"/>
        <v>SPS21XXX</v>
      </c>
      <c r="C722" s="2" t="s">
        <v>499</v>
      </c>
      <c r="D722" s="2" t="s">
        <v>3</v>
      </c>
      <c r="E722" s="2">
        <v>2016</v>
      </c>
      <c r="F722" s="3">
        <v>0</v>
      </c>
    </row>
    <row r="723" spans="1:6" x14ac:dyDescent="0.35">
      <c r="A723" s="2" t="s">
        <v>332</v>
      </c>
      <c r="B723" s="2" t="str">
        <f t="shared" si="11"/>
        <v>SPS21XXX</v>
      </c>
      <c r="C723" s="2" t="s">
        <v>499</v>
      </c>
      <c r="D723" s="2" t="s">
        <v>3</v>
      </c>
      <c r="E723" s="2">
        <v>2017</v>
      </c>
      <c r="F723" s="3">
        <v>0</v>
      </c>
    </row>
    <row r="724" spans="1:6" x14ac:dyDescent="0.35">
      <c r="A724" s="2" t="s">
        <v>332</v>
      </c>
      <c r="B724" s="2" t="str">
        <f t="shared" si="11"/>
        <v>SPS21XXX</v>
      </c>
      <c r="C724" s="2" t="s">
        <v>499</v>
      </c>
      <c r="D724" s="2" t="s">
        <v>3</v>
      </c>
      <c r="E724" s="2">
        <v>2018</v>
      </c>
      <c r="F724" s="3">
        <v>0</v>
      </c>
    </row>
    <row r="725" spans="1:6" x14ac:dyDescent="0.35">
      <c r="A725" s="2" t="s">
        <v>332</v>
      </c>
      <c r="B725" s="2" t="str">
        <f t="shared" si="11"/>
        <v>SPS21XXX</v>
      </c>
      <c r="C725" s="2" t="s">
        <v>499</v>
      </c>
      <c r="D725" s="2" t="s">
        <v>3</v>
      </c>
      <c r="E725" s="2">
        <v>2019</v>
      </c>
      <c r="F725" s="3">
        <v>0</v>
      </c>
    </row>
    <row r="726" spans="1:6" x14ac:dyDescent="0.35">
      <c r="A726" s="2" t="s">
        <v>332</v>
      </c>
      <c r="B726" s="2" t="str">
        <f t="shared" si="11"/>
        <v>SPS21XXX</v>
      </c>
      <c r="C726" s="2" t="s">
        <v>499</v>
      </c>
      <c r="D726" s="2" t="s">
        <v>3</v>
      </c>
      <c r="E726" s="2">
        <v>2020</v>
      </c>
      <c r="F726" s="3">
        <v>0</v>
      </c>
    </row>
    <row r="727" spans="1:6" x14ac:dyDescent="0.35">
      <c r="A727" s="2" t="s">
        <v>265</v>
      </c>
      <c r="B727" s="2" t="str">
        <f t="shared" si="11"/>
        <v>SPS21XXX</v>
      </c>
      <c r="C727" s="2" t="s">
        <v>499</v>
      </c>
      <c r="D727" s="2" t="s">
        <v>2</v>
      </c>
      <c r="E727" s="2">
        <v>2016</v>
      </c>
      <c r="F727" s="3">
        <v>0</v>
      </c>
    </row>
    <row r="728" spans="1:6" x14ac:dyDescent="0.35">
      <c r="A728" s="2" t="s">
        <v>265</v>
      </c>
      <c r="B728" s="2" t="str">
        <f t="shared" si="11"/>
        <v>SPS21XXX</v>
      </c>
      <c r="C728" s="2" t="s">
        <v>499</v>
      </c>
      <c r="D728" s="2" t="s">
        <v>2</v>
      </c>
      <c r="E728" s="2">
        <v>2017</v>
      </c>
      <c r="F728" s="3">
        <v>0</v>
      </c>
    </row>
    <row r="729" spans="1:6" x14ac:dyDescent="0.35">
      <c r="A729" s="2" t="s">
        <v>265</v>
      </c>
      <c r="B729" s="2" t="str">
        <f t="shared" si="11"/>
        <v>SPS21XXX</v>
      </c>
      <c r="C729" s="2" t="s">
        <v>499</v>
      </c>
      <c r="D729" s="2" t="s">
        <v>2</v>
      </c>
      <c r="E729" s="2">
        <v>2018</v>
      </c>
      <c r="F729" s="3">
        <v>0</v>
      </c>
    </row>
    <row r="730" spans="1:6" x14ac:dyDescent="0.35">
      <c r="A730" s="2" t="s">
        <v>265</v>
      </c>
      <c r="B730" s="2" t="str">
        <f t="shared" si="11"/>
        <v>SPS21XXX</v>
      </c>
      <c r="C730" s="2" t="s">
        <v>499</v>
      </c>
      <c r="D730" s="2" t="s">
        <v>2</v>
      </c>
      <c r="E730" s="2">
        <v>2019</v>
      </c>
      <c r="F730" s="3">
        <v>0</v>
      </c>
    </row>
    <row r="731" spans="1:6" x14ac:dyDescent="0.35">
      <c r="A731" s="2" t="s">
        <v>265</v>
      </c>
      <c r="B731" s="2" t="str">
        <f t="shared" si="11"/>
        <v>SPS21XXX</v>
      </c>
      <c r="C731" s="2" t="s">
        <v>499</v>
      </c>
      <c r="D731" s="2" t="s">
        <v>2</v>
      </c>
      <c r="E731" s="2">
        <v>2020</v>
      </c>
      <c r="F731" s="3">
        <v>0</v>
      </c>
    </row>
    <row r="732" spans="1:6" x14ac:dyDescent="0.35">
      <c r="A732" s="2" t="s">
        <v>266</v>
      </c>
      <c r="B732" s="2" t="str">
        <f t="shared" si="11"/>
        <v>SPS21XXX</v>
      </c>
      <c r="C732" s="2" t="s">
        <v>499</v>
      </c>
      <c r="D732" s="2" t="s">
        <v>2</v>
      </c>
      <c r="E732" s="2">
        <v>2016</v>
      </c>
    </row>
    <row r="733" spans="1:6" x14ac:dyDescent="0.35">
      <c r="A733" s="2" t="s">
        <v>266</v>
      </c>
      <c r="B733" s="2" t="str">
        <f t="shared" si="11"/>
        <v>SPS21XXX</v>
      </c>
      <c r="C733" s="2" t="s">
        <v>499</v>
      </c>
      <c r="D733" s="2" t="s">
        <v>2</v>
      </c>
      <c r="E733" s="2">
        <v>2017</v>
      </c>
    </row>
    <row r="734" spans="1:6" x14ac:dyDescent="0.35">
      <c r="A734" s="2" t="s">
        <v>266</v>
      </c>
      <c r="B734" s="2" t="str">
        <f t="shared" si="11"/>
        <v>SPS21XXX</v>
      </c>
      <c r="C734" s="2" t="s">
        <v>499</v>
      </c>
      <c r="D734" s="2" t="s">
        <v>2</v>
      </c>
      <c r="E734" s="2">
        <v>2018</v>
      </c>
    </row>
    <row r="735" spans="1:6" x14ac:dyDescent="0.35">
      <c r="A735" s="2" t="s">
        <v>266</v>
      </c>
      <c r="B735" s="2" t="str">
        <f t="shared" si="11"/>
        <v>SPS21XXX</v>
      </c>
      <c r="C735" s="2" t="s">
        <v>499</v>
      </c>
      <c r="D735" s="2" t="s">
        <v>2</v>
      </c>
      <c r="E735" s="2">
        <v>2019</v>
      </c>
    </row>
    <row r="736" spans="1:6" x14ac:dyDescent="0.35">
      <c r="A736" s="2" t="s">
        <v>266</v>
      </c>
      <c r="B736" s="2" t="str">
        <f t="shared" si="11"/>
        <v>SPS21XXX</v>
      </c>
      <c r="C736" s="2" t="s">
        <v>499</v>
      </c>
      <c r="D736" s="2" t="s">
        <v>2</v>
      </c>
      <c r="E736" s="2">
        <v>2020</v>
      </c>
    </row>
    <row r="737" spans="1:6" x14ac:dyDescent="0.35">
      <c r="A737" s="2" t="s">
        <v>421</v>
      </c>
      <c r="B737" s="2" t="str">
        <f t="shared" si="11"/>
        <v>SPS21XXX</v>
      </c>
      <c r="C737" s="2" t="s">
        <v>499</v>
      </c>
      <c r="D737" s="2" t="s">
        <v>4</v>
      </c>
      <c r="E737" s="2">
        <v>2016</v>
      </c>
      <c r="F737" s="3">
        <v>0</v>
      </c>
    </row>
    <row r="738" spans="1:6" x14ac:dyDescent="0.35">
      <c r="A738" s="2" t="s">
        <v>421</v>
      </c>
      <c r="B738" s="2" t="str">
        <f t="shared" si="11"/>
        <v>SPS21XXX</v>
      </c>
      <c r="C738" s="2" t="s">
        <v>499</v>
      </c>
      <c r="D738" s="2" t="s">
        <v>4</v>
      </c>
      <c r="E738" s="2">
        <v>2017</v>
      </c>
      <c r="F738" s="3">
        <v>0</v>
      </c>
    </row>
    <row r="739" spans="1:6" x14ac:dyDescent="0.35">
      <c r="A739" s="2" t="s">
        <v>421</v>
      </c>
      <c r="B739" s="2" t="str">
        <f t="shared" si="11"/>
        <v>SPS21XXX</v>
      </c>
      <c r="C739" s="2" t="s">
        <v>499</v>
      </c>
      <c r="D739" s="2" t="s">
        <v>4</v>
      </c>
      <c r="E739" s="2">
        <v>2018</v>
      </c>
      <c r="F739" s="3">
        <v>0</v>
      </c>
    </row>
    <row r="740" spans="1:6" x14ac:dyDescent="0.35">
      <c r="A740" s="2" t="s">
        <v>421</v>
      </c>
      <c r="B740" s="2" t="str">
        <f t="shared" si="11"/>
        <v>SPS21XXX</v>
      </c>
      <c r="C740" s="2" t="s">
        <v>499</v>
      </c>
      <c r="D740" s="2" t="s">
        <v>4</v>
      </c>
      <c r="E740" s="2">
        <v>2019</v>
      </c>
      <c r="F740" s="3">
        <v>0</v>
      </c>
    </row>
    <row r="741" spans="1:6" x14ac:dyDescent="0.35">
      <c r="A741" s="2" t="s">
        <v>421</v>
      </c>
      <c r="B741" s="2" t="str">
        <f t="shared" si="11"/>
        <v>SPS21XXX</v>
      </c>
      <c r="C741" s="2" t="s">
        <v>499</v>
      </c>
      <c r="D741" s="2" t="s">
        <v>4</v>
      </c>
      <c r="E741" s="2">
        <v>2020</v>
      </c>
      <c r="F741" s="3">
        <v>0</v>
      </c>
    </row>
    <row r="742" spans="1:6" x14ac:dyDescent="0.35">
      <c r="A742" s="2" t="s">
        <v>267</v>
      </c>
      <c r="B742" s="2" t="str">
        <f t="shared" si="11"/>
        <v>SPS21XXX</v>
      </c>
      <c r="C742" s="2" t="s">
        <v>499</v>
      </c>
      <c r="D742" s="2" t="s">
        <v>2</v>
      </c>
      <c r="E742" s="2">
        <v>2016</v>
      </c>
    </row>
    <row r="743" spans="1:6" x14ac:dyDescent="0.35">
      <c r="A743" s="2" t="s">
        <v>267</v>
      </c>
      <c r="B743" s="2" t="str">
        <f t="shared" si="11"/>
        <v>SPS21XXX</v>
      </c>
      <c r="C743" s="2" t="s">
        <v>499</v>
      </c>
      <c r="D743" s="2" t="s">
        <v>2</v>
      </c>
      <c r="E743" s="2">
        <v>2017</v>
      </c>
    </row>
    <row r="744" spans="1:6" x14ac:dyDescent="0.35">
      <c r="A744" s="2" t="s">
        <v>267</v>
      </c>
      <c r="B744" s="2" t="str">
        <f t="shared" si="11"/>
        <v>SPS21XXX</v>
      </c>
      <c r="C744" s="2" t="s">
        <v>499</v>
      </c>
      <c r="D744" s="2" t="s">
        <v>2</v>
      </c>
      <c r="E744" s="2">
        <v>2018</v>
      </c>
    </row>
    <row r="745" spans="1:6" x14ac:dyDescent="0.35">
      <c r="A745" s="2" t="s">
        <v>267</v>
      </c>
      <c r="B745" s="2" t="str">
        <f t="shared" si="11"/>
        <v>SPS21XXX</v>
      </c>
      <c r="C745" s="2" t="s">
        <v>499</v>
      </c>
      <c r="D745" s="2" t="s">
        <v>2</v>
      </c>
      <c r="E745" s="2">
        <v>2019</v>
      </c>
    </row>
    <row r="746" spans="1:6" x14ac:dyDescent="0.35">
      <c r="A746" s="2" t="s">
        <v>267</v>
      </c>
      <c r="B746" s="2" t="str">
        <f t="shared" si="11"/>
        <v>SPS21XXX</v>
      </c>
      <c r="C746" s="2" t="s">
        <v>499</v>
      </c>
      <c r="D746" s="2" t="s">
        <v>2</v>
      </c>
      <c r="E746" s="2">
        <v>2020</v>
      </c>
    </row>
    <row r="747" spans="1:6" x14ac:dyDescent="0.35">
      <c r="A747" s="2" t="s">
        <v>422</v>
      </c>
      <c r="B747" s="2" t="str">
        <f t="shared" si="11"/>
        <v>SPS21XXX</v>
      </c>
      <c r="C747" s="2" t="s">
        <v>499</v>
      </c>
      <c r="D747" s="2" t="s">
        <v>4</v>
      </c>
      <c r="E747" s="2">
        <v>2016</v>
      </c>
      <c r="F747" s="3">
        <v>0</v>
      </c>
    </row>
    <row r="748" spans="1:6" x14ac:dyDescent="0.35">
      <c r="A748" s="2" t="s">
        <v>422</v>
      </c>
      <c r="B748" s="2" t="str">
        <f t="shared" si="11"/>
        <v>SPS21XXX</v>
      </c>
      <c r="C748" s="2" t="s">
        <v>499</v>
      </c>
      <c r="D748" s="2" t="s">
        <v>4</v>
      </c>
      <c r="E748" s="2">
        <v>2017</v>
      </c>
      <c r="F748" s="3">
        <v>0</v>
      </c>
    </row>
    <row r="749" spans="1:6" x14ac:dyDescent="0.35">
      <c r="A749" s="2" t="s">
        <v>422</v>
      </c>
      <c r="B749" s="2" t="str">
        <f t="shared" si="11"/>
        <v>SPS21XXX</v>
      </c>
      <c r="C749" s="2" t="s">
        <v>499</v>
      </c>
      <c r="D749" s="2" t="s">
        <v>4</v>
      </c>
      <c r="E749" s="2">
        <v>2018</v>
      </c>
      <c r="F749" s="3">
        <v>0</v>
      </c>
    </row>
    <row r="750" spans="1:6" x14ac:dyDescent="0.35">
      <c r="A750" s="2" t="s">
        <v>422</v>
      </c>
      <c r="B750" s="2" t="str">
        <f t="shared" si="11"/>
        <v>SPS21XXX</v>
      </c>
      <c r="C750" s="2" t="s">
        <v>499</v>
      </c>
      <c r="D750" s="2" t="s">
        <v>4</v>
      </c>
      <c r="E750" s="2">
        <v>2019</v>
      </c>
      <c r="F750" s="3">
        <v>0</v>
      </c>
    </row>
    <row r="751" spans="1:6" x14ac:dyDescent="0.35">
      <c r="A751" s="2" t="s">
        <v>422</v>
      </c>
      <c r="B751" s="2" t="str">
        <f t="shared" si="11"/>
        <v>SPS21XXX</v>
      </c>
      <c r="C751" s="2" t="s">
        <v>499</v>
      </c>
      <c r="D751" s="2" t="s">
        <v>4</v>
      </c>
      <c r="E751" s="2">
        <v>2020</v>
      </c>
      <c r="F751" s="3">
        <v>95383</v>
      </c>
    </row>
    <row r="752" spans="1:6" x14ac:dyDescent="0.35">
      <c r="A752" s="2" t="s">
        <v>268</v>
      </c>
      <c r="B752" s="2" t="str">
        <f t="shared" si="11"/>
        <v>SPS21XXX</v>
      </c>
      <c r="C752" s="2" t="s">
        <v>499</v>
      </c>
      <c r="D752" s="2" t="s">
        <v>2</v>
      </c>
      <c r="E752" s="2">
        <v>2016</v>
      </c>
      <c r="F752" s="3">
        <v>70000</v>
      </c>
    </row>
    <row r="753" spans="1:6" x14ac:dyDescent="0.35">
      <c r="A753" s="2" t="s">
        <v>268</v>
      </c>
      <c r="B753" s="2" t="str">
        <f t="shared" si="11"/>
        <v>SPS21XXX</v>
      </c>
      <c r="C753" s="2" t="s">
        <v>499</v>
      </c>
      <c r="D753" s="2" t="s">
        <v>2</v>
      </c>
      <c r="E753" s="2">
        <v>2017</v>
      </c>
      <c r="F753" s="3">
        <v>100000</v>
      </c>
    </row>
    <row r="754" spans="1:6" x14ac:dyDescent="0.35">
      <c r="A754" s="2" t="s">
        <v>268</v>
      </c>
      <c r="B754" s="2" t="str">
        <f t="shared" si="11"/>
        <v>SPS21XXX</v>
      </c>
      <c r="C754" s="2" t="s">
        <v>499</v>
      </c>
      <c r="D754" s="2" t="s">
        <v>2</v>
      </c>
      <c r="E754" s="2">
        <v>2018</v>
      </c>
      <c r="F754" s="3">
        <v>120000</v>
      </c>
    </row>
    <row r="755" spans="1:6" x14ac:dyDescent="0.35">
      <c r="A755" s="2" t="s">
        <v>268</v>
      </c>
      <c r="B755" s="2" t="str">
        <f t="shared" si="11"/>
        <v>SPS21XXX</v>
      </c>
      <c r="C755" s="2" t="s">
        <v>499</v>
      </c>
      <c r="D755" s="2" t="s">
        <v>2</v>
      </c>
      <c r="E755" s="2">
        <v>2019</v>
      </c>
      <c r="F755" s="3">
        <v>145000</v>
      </c>
    </row>
    <row r="756" spans="1:6" x14ac:dyDescent="0.35">
      <c r="A756" s="2" t="s">
        <v>268</v>
      </c>
      <c r="B756" s="2" t="str">
        <f t="shared" si="11"/>
        <v>SPS21XXX</v>
      </c>
      <c r="C756" s="2" t="s">
        <v>499</v>
      </c>
      <c r="D756" s="2" t="s">
        <v>2</v>
      </c>
      <c r="E756" s="2">
        <v>2020</v>
      </c>
      <c r="F756" s="3">
        <v>155000</v>
      </c>
    </row>
    <row r="757" spans="1:6" x14ac:dyDescent="0.35">
      <c r="A757" s="2" t="s">
        <v>423</v>
      </c>
      <c r="B757" s="2" t="str">
        <f t="shared" si="11"/>
        <v>SPS21XXX</v>
      </c>
      <c r="C757" s="2" t="s">
        <v>499</v>
      </c>
      <c r="D757" s="2" t="s">
        <v>4</v>
      </c>
      <c r="E757" s="2">
        <v>2016</v>
      </c>
      <c r="F757" s="3">
        <v>0</v>
      </c>
    </row>
    <row r="758" spans="1:6" x14ac:dyDescent="0.35">
      <c r="A758" s="2" t="s">
        <v>423</v>
      </c>
      <c r="B758" s="2" t="str">
        <f t="shared" si="11"/>
        <v>SPS21XXX</v>
      </c>
      <c r="C758" s="2" t="s">
        <v>499</v>
      </c>
      <c r="D758" s="2" t="s">
        <v>4</v>
      </c>
      <c r="E758" s="2">
        <v>2017</v>
      </c>
      <c r="F758" s="3">
        <v>0</v>
      </c>
    </row>
    <row r="759" spans="1:6" x14ac:dyDescent="0.35">
      <c r="A759" s="2" t="s">
        <v>423</v>
      </c>
      <c r="B759" s="2" t="str">
        <f t="shared" si="11"/>
        <v>SPS21XXX</v>
      </c>
      <c r="C759" s="2" t="s">
        <v>499</v>
      </c>
      <c r="D759" s="2" t="s">
        <v>4</v>
      </c>
      <c r="E759" s="2">
        <v>2018</v>
      </c>
      <c r="F759" s="3">
        <v>0</v>
      </c>
    </row>
    <row r="760" spans="1:6" x14ac:dyDescent="0.35">
      <c r="A760" s="2" t="s">
        <v>423</v>
      </c>
      <c r="B760" s="2" t="str">
        <f t="shared" si="11"/>
        <v>SPS21XXX</v>
      </c>
      <c r="C760" s="2" t="s">
        <v>499</v>
      </c>
      <c r="D760" s="2" t="s">
        <v>4</v>
      </c>
      <c r="E760" s="2">
        <v>2019</v>
      </c>
      <c r="F760" s="3">
        <v>0</v>
      </c>
    </row>
    <row r="761" spans="1:6" x14ac:dyDescent="0.35">
      <c r="A761" s="2" t="s">
        <v>423</v>
      </c>
      <c r="B761" s="2" t="str">
        <f t="shared" si="11"/>
        <v>SPS21XXX</v>
      </c>
      <c r="C761" s="2" t="s">
        <v>499</v>
      </c>
      <c r="D761" s="2" t="s">
        <v>4</v>
      </c>
      <c r="E761" s="2">
        <v>2020</v>
      </c>
      <c r="F761" s="3">
        <v>0</v>
      </c>
    </row>
    <row r="762" spans="1:6" x14ac:dyDescent="0.35">
      <c r="A762" s="2" t="s">
        <v>333</v>
      </c>
      <c r="B762" s="2" t="str">
        <f t="shared" si="11"/>
        <v>SPS21XXX</v>
      </c>
      <c r="C762" s="2" t="s">
        <v>499</v>
      </c>
      <c r="D762" s="2" t="s">
        <v>3</v>
      </c>
      <c r="E762" s="2">
        <v>2016</v>
      </c>
      <c r="F762" s="3">
        <v>0</v>
      </c>
    </row>
    <row r="763" spans="1:6" x14ac:dyDescent="0.35">
      <c r="A763" s="2" t="s">
        <v>333</v>
      </c>
      <c r="B763" s="2" t="str">
        <f t="shared" si="11"/>
        <v>SPS21XXX</v>
      </c>
      <c r="C763" s="2" t="s">
        <v>499</v>
      </c>
      <c r="D763" s="2" t="s">
        <v>3</v>
      </c>
      <c r="E763" s="2">
        <v>2017</v>
      </c>
      <c r="F763" s="3">
        <v>0</v>
      </c>
    </row>
    <row r="764" spans="1:6" x14ac:dyDescent="0.35">
      <c r="A764" s="2" t="s">
        <v>333</v>
      </c>
      <c r="B764" s="2" t="str">
        <f t="shared" si="11"/>
        <v>SPS21XXX</v>
      </c>
      <c r="C764" s="2" t="s">
        <v>499</v>
      </c>
      <c r="D764" s="2" t="s">
        <v>3</v>
      </c>
      <c r="E764" s="2">
        <v>2018</v>
      </c>
      <c r="F764" s="3">
        <v>0</v>
      </c>
    </row>
    <row r="765" spans="1:6" x14ac:dyDescent="0.35">
      <c r="A765" s="2" t="s">
        <v>333</v>
      </c>
      <c r="B765" s="2" t="str">
        <f t="shared" si="11"/>
        <v>SPS21XXX</v>
      </c>
      <c r="C765" s="2" t="s">
        <v>499</v>
      </c>
      <c r="D765" s="2" t="s">
        <v>3</v>
      </c>
      <c r="E765" s="2">
        <v>2019</v>
      </c>
      <c r="F765" s="3">
        <v>0</v>
      </c>
    </row>
    <row r="766" spans="1:6" x14ac:dyDescent="0.35">
      <c r="A766" s="2" t="s">
        <v>333</v>
      </c>
      <c r="B766" s="2" t="str">
        <f t="shared" si="11"/>
        <v>SPS21XXX</v>
      </c>
      <c r="C766" s="2" t="s">
        <v>499</v>
      </c>
      <c r="D766" s="2" t="s">
        <v>3</v>
      </c>
      <c r="E766" s="2">
        <v>2020</v>
      </c>
      <c r="F766" s="3">
        <v>0</v>
      </c>
    </row>
    <row r="767" spans="1:6" x14ac:dyDescent="0.35">
      <c r="A767" s="2" t="s">
        <v>425</v>
      </c>
      <c r="B767" s="2" t="str">
        <f t="shared" si="11"/>
        <v>SPS21XXX</v>
      </c>
      <c r="C767" s="2" t="s">
        <v>499</v>
      </c>
      <c r="D767" s="2" t="s">
        <v>4</v>
      </c>
      <c r="E767" s="2">
        <v>2016</v>
      </c>
    </row>
    <row r="768" spans="1:6" x14ac:dyDescent="0.35">
      <c r="A768" s="2" t="s">
        <v>425</v>
      </c>
      <c r="B768" s="2" t="str">
        <f t="shared" si="11"/>
        <v>SPS21XXX</v>
      </c>
      <c r="C768" s="2" t="s">
        <v>499</v>
      </c>
      <c r="D768" s="2" t="s">
        <v>4</v>
      </c>
      <c r="E768" s="2">
        <v>2017</v>
      </c>
    </row>
    <row r="769" spans="1:6" x14ac:dyDescent="0.35">
      <c r="A769" s="2" t="s">
        <v>425</v>
      </c>
      <c r="B769" s="2" t="str">
        <f t="shared" si="11"/>
        <v>SPS21XXX</v>
      </c>
      <c r="C769" s="2" t="s">
        <v>499</v>
      </c>
      <c r="D769" s="2" t="s">
        <v>4</v>
      </c>
      <c r="E769" s="2">
        <v>2018</v>
      </c>
    </row>
    <row r="770" spans="1:6" x14ac:dyDescent="0.35">
      <c r="A770" s="2" t="s">
        <v>425</v>
      </c>
      <c r="B770" s="2" t="str">
        <f t="shared" si="11"/>
        <v>SPS21XXX</v>
      </c>
      <c r="C770" s="2" t="s">
        <v>499</v>
      </c>
      <c r="D770" s="2" t="s">
        <v>4</v>
      </c>
      <c r="E770" s="2">
        <v>2019</v>
      </c>
    </row>
    <row r="771" spans="1:6" x14ac:dyDescent="0.35">
      <c r="A771" s="2" t="s">
        <v>425</v>
      </c>
      <c r="B771" s="2" t="str">
        <f t="shared" ref="B771:B834" si="12">REPLACE(A771,6,3,"XXX")</f>
        <v>SPS21XXX</v>
      </c>
      <c r="C771" s="2" t="s">
        <v>499</v>
      </c>
      <c r="D771" s="2" t="s">
        <v>4</v>
      </c>
      <c r="E771" s="2">
        <v>2020</v>
      </c>
    </row>
    <row r="772" spans="1:6" x14ac:dyDescent="0.35">
      <c r="A772" s="2" t="s">
        <v>269</v>
      </c>
      <c r="B772" s="2" t="str">
        <f t="shared" si="12"/>
        <v>SPS21XXX</v>
      </c>
      <c r="C772" s="2" t="s">
        <v>499</v>
      </c>
      <c r="D772" s="2" t="s">
        <v>2</v>
      </c>
      <c r="E772" s="2">
        <v>2016</v>
      </c>
      <c r="F772" s="3">
        <v>387960</v>
      </c>
    </row>
    <row r="773" spans="1:6" x14ac:dyDescent="0.35">
      <c r="A773" s="2" t="s">
        <v>269</v>
      </c>
      <c r="B773" s="2" t="str">
        <f t="shared" si="12"/>
        <v>SPS21XXX</v>
      </c>
      <c r="C773" s="2" t="s">
        <v>499</v>
      </c>
      <c r="D773" s="2" t="s">
        <v>2</v>
      </c>
      <c r="E773" s="2">
        <v>2017</v>
      </c>
      <c r="F773" s="3">
        <v>359000</v>
      </c>
    </row>
    <row r="774" spans="1:6" x14ac:dyDescent="0.35">
      <c r="A774" s="2" t="s">
        <v>269</v>
      </c>
      <c r="B774" s="2" t="str">
        <f t="shared" si="12"/>
        <v>SPS21XXX</v>
      </c>
      <c r="C774" s="2" t="s">
        <v>499</v>
      </c>
      <c r="D774" s="2" t="s">
        <v>2</v>
      </c>
      <c r="E774" s="2">
        <v>2018</v>
      </c>
      <c r="F774" s="3">
        <v>366000</v>
      </c>
    </row>
    <row r="775" spans="1:6" x14ac:dyDescent="0.35">
      <c r="A775" s="2" t="s">
        <v>269</v>
      </c>
      <c r="B775" s="2" t="str">
        <f t="shared" si="12"/>
        <v>SPS21XXX</v>
      </c>
      <c r="C775" s="2" t="s">
        <v>499</v>
      </c>
      <c r="D775" s="2" t="s">
        <v>2</v>
      </c>
      <c r="E775" s="2">
        <v>2019</v>
      </c>
      <c r="F775" s="3">
        <v>0</v>
      </c>
    </row>
    <row r="776" spans="1:6" x14ac:dyDescent="0.35">
      <c r="A776" s="2" t="s">
        <v>269</v>
      </c>
      <c r="B776" s="2" t="str">
        <f t="shared" si="12"/>
        <v>SPS21XXX</v>
      </c>
      <c r="C776" s="2" t="s">
        <v>499</v>
      </c>
      <c r="D776" s="2" t="s">
        <v>2</v>
      </c>
      <c r="E776" s="2">
        <v>2020</v>
      </c>
      <c r="F776" s="3">
        <v>7120000</v>
      </c>
    </row>
    <row r="777" spans="1:6" x14ac:dyDescent="0.35">
      <c r="A777" s="2" t="s">
        <v>270</v>
      </c>
      <c r="B777" s="2" t="str">
        <f t="shared" si="12"/>
        <v>SPS21XXX</v>
      </c>
      <c r="C777" s="2" t="s">
        <v>499</v>
      </c>
      <c r="D777" s="2" t="s">
        <v>2</v>
      </c>
      <c r="E777" s="2">
        <v>2016</v>
      </c>
    </row>
    <row r="778" spans="1:6" x14ac:dyDescent="0.35">
      <c r="A778" s="2" t="s">
        <v>270</v>
      </c>
      <c r="B778" s="2" t="str">
        <f t="shared" si="12"/>
        <v>SPS21XXX</v>
      </c>
      <c r="C778" s="2" t="s">
        <v>499</v>
      </c>
      <c r="D778" s="2" t="s">
        <v>2</v>
      </c>
      <c r="E778" s="2">
        <v>2017</v>
      </c>
    </row>
    <row r="779" spans="1:6" x14ac:dyDescent="0.35">
      <c r="A779" s="2" t="s">
        <v>270</v>
      </c>
      <c r="B779" s="2" t="str">
        <f t="shared" si="12"/>
        <v>SPS21XXX</v>
      </c>
      <c r="C779" s="2" t="s">
        <v>499</v>
      </c>
      <c r="D779" s="2" t="s">
        <v>2</v>
      </c>
      <c r="E779" s="2">
        <v>2018</v>
      </c>
    </row>
    <row r="780" spans="1:6" x14ac:dyDescent="0.35">
      <c r="A780" s="2" t="s">
        <v>270</v>
      </c>
      <c r="B780" s="2" t="str">
        <f t="shared" si="12"/>
        <v>SPS21XXX</v>
      </c>
      <c r="C780" s="2" t="s">
        <v>499</v>
      </c>
      <c r="D780" s="2" t="s">
        <v>2</v>
      </c>
      <c r="E780" s="2">
        <v>2019</v>
      </c>
    </row>
    <row r="781" spans="1:6" x14ac:dyDescent="0.35">
      <c r="A781" s="2" t="s">
        <v>270</v>
      </c>
      <c r="B781" s="2" t="str">
        <f t="shared" si="12"/>
        <v>SPS21XXX</v>
      </c>
      <c r="C781" s="2" t="s">
        <v>499</v>
      </c>
      <c r="D781" s="2" t="s">
        <v>2</v>
      </c>
      <c r="E781" s="2">
        <v>2020</v>
      </c>
    </row>
    <row r="782" spans="1:6" x14ac:dyDescent="0.35">
      <c r="A782" s="2" t="s">
        <v>426</v>
      </c>
      <c r="B782" s="2" t="str">
        <f t="shared" si="12"/>
        <v>SPS21XXX</v>
      </c>
      <c r="C782" s="2" t="s">
        <v>499</v>
      </c>
      <c r="D782" s="2" t="s">
        <v>4</v>
      </c>
      <c r="E782" s="2">
        <v>2016</v>
      </c>
    </row>
    <row r="783" spans="1:6" x14ac:dyDescent="0.35">
      <c r="A783" s="2" t="s">
        <v>426</v>
      </c>
      <c r="B783" s="2" t="str">
        <f t="shared" si="12"/>
        <v>SPS21XXX</v>
      </c>
      <c r="C783" s="2" t="s">
        <v>499</v>
      </c>
      <c r="D783" s="2" t="s">
        <v>4</v>
      </c>
      <c r="E783" s="2">
        <v>2017</v>
      </c>
    </row>
    <row r="784" spans="1:6" x14ac:dyDescent="0.35">
      <c r="A784" s="2" t="s">
        <v>426</v>
      </c>
      <c r="B784" s="2" t="str">
        <f t="shared" si="12"/>
        <v>SPS21XXX</v>
      </c>
      <c r="C784" s="2" t="s">
        <v>499</v>
      </c>
      <c r="D784" s="2" t="s">
        <v>4</v>
      </c>
      <c r="E784" s="2">
        <v>2018</v>
      </c>
    </row>
    <row r="785" spans="1:6" x14ac:dyDescent="0.35">
      <c r="A785" s="2" t="s">
        <v>426</v>
      </c>
      <c r="B785" s="2" t="str">
        <f t="shared" si="12"/>
        <v>SPS21XXX</v>
      </c>
      <c r="C785" s="2" t="s">
        <v>499</v>
      </c>
      <c r="D785" s="2" t="s">
        <v>4</v>
      </c>
      <c r="E785" s="2">
        <v>2019</v>
      </c>
    </row>
    <row r="786" spans="1:6" x14ac:dyDescent="0.35">
      <c r="A786" s="2" t="s">
        <v>426</v>
      </c>
      <c r="B786" s="2" t="str">
        <f t="shared" si="12"/>
        <v>SPS21XXX</v>
      </c>
      <c r="C786" s="2" t="s">
        <v>499</v>
      </c>
      <c r="D786" s="2" t="s">
        <v>4</v>
      </c>
      <c r="E786" s="2">
        <v>2020</v>
      </c>
    </row>
    <row r="787" spans="1:6" x14ac:dyDescent="0.35">
      <c r="A787" s="2" t="s">
        <v>334</v>
      </c>
      <c r="B787" s="2" t="str">
        <f t="shared" si="12"/>
        <v>SPS21XXX</v>
      </c>
      <c r="C787" s="2" t="s">
        <v>499</v>
      </c>
      <c r="D787" s="2" t="s">
        <v>3</v>
      </c>
      <c r="E787" s="2">
        <v>2016</v>
      </c>
      <c r="F787" s="3">
        <v>0</v>
      </c>
    </row>
    <row r="788" spans="1:6" x14ac:dyDescent="0.35">
      <c r="A788" s="2" t="s">
        <v>334</v>
      </c>
      <c r="B788" s="2" t="str">
        <f t="shared" si="12"/>
        <v>SPS21XXX</v>
      </c>
      <c r="C788" s="2" t="s">
        <v>499</v>
      </c>
      <c r="D788" s="2" t="s">
        <v>3</v>
      </c>
      <c r="E788" s="2">
        <v>2017</v>
      </c>
      <c r="F788" s="3">
        <v>0</v>
      </c>
    </row>
    <row r="789" spans="1:6" x14ac:dyDescent="0.35">
      <c r="A789" s="2" t="s">
        <v>334</v>
      </c>
      <c r="B789" s="2" t="str">
        <f t="shared" si="12"/>
        <v>SPS21XXX</v>
      </c>
      <c r="C789" s="2" t="s">
        <v>499</v>
      </c>
      <c r="D789" s="2" t="s">
        <v>3</v>
      </c>
      <c r="E789" s="2">
        <v>2018</v>
      </c>
      <c r="F789" s="3">
        <v>0</v>
      </c>
    </row>
    <row r="790" spans="1:6" x14ac:dyDescent="0.35">
      <c r="A790" s="2" t="s">
        <v>334</v>
      </c>
      <c r="B790" s="2" t="str">
        <f t="shared" si="12"/>
        <v>SPS21XXX</v>
      </c>
      <c r="C790" s="2" t="s">
        <v>499</v>
      </c>
      <c r="D790" s="2" t="s">
        <v>3</v>
      </c>
      <c r="E790" s="2">
        <v>2019</v>
      </c>
      <c r="F790" s="3">
        <v>0</v>
      </c>
    </row>
    <row r="791" spans="1:6" x14ac:dyDescent="0.35">
      <c r="A791" s="2" t="s">
        <v>334</v>
      </c>
      <c r="B791" s="2" t="str">
        <f t="shared" si="12"/>
        <v>SPS21XXX</v>
      </c>
      <c r="C791" s="2" t="s">
        <v>499</v>
      </c>
      <c r="D791" s="2" t="s">
        <v>3</v>
      </c>
      <c r="E791" s="2">
        <v>2020</v>
      </c>
      <c r="F791" s="3">
        <v>0</v>
      </c>
    </row>
    <row r="792" spans="1:6" x14ac:dyDescent="0.35">
      <c r="A792" s="2" t="s">
        <v>335</v>
      </c>
      <c r="B792" s="2" t="str">
        <f t="shared" si="12"/>
        <v>SPS21XXX</v>
      </c>
      <c r="C792" s="2" t="s">
        <v>499</v>
      </c>
      <c r="D792" s="2" t="s">
        <v>3</v>
      </c>
      <c r="E792" s="2">
        <v>2016</v>
      </c>
      <c r="F792" s="3">
        <v>0</v>
      </c>
    </row>
    <row r="793" spans="1:6" x14ac:dyDescent="0.35">
      <c r="A793" s="2" t="s">
        <v>335</v>
      </c>
      <c r="B793" s="2" t="str">
        <f t="shared" si="12"/>
        <v>SPS21XXX</v>
      </c>
      <c r="C793" s="2" t="s">
        <v>499</v>
      </c>
      <c r="D793" s="2" t="s">
        <v>3</v>
      </c>
      <c r="E793" s="2">
        <v>2017</v>
      </c>
      <c r="F793" s="3">
        <v>0</v>
      </c>
    </row>
    <row r="794" spans="1:6" x14ac:dyDescent="0.35">
      <c r="A794" s="2" t="s">
        <v>335</v>
      </c>
      <c r="B794" s="2" t="str">
        <f t="shared" si="12"/>
        <v>SPS21XXX</v>
      </c>
      <c r="C794" s="2" t="s">
        <v>499</v>
      </c>
      <c r="D794" s="2" t="s">
        <v>3</v>
      </c>
      <c r="E794" s="2">
        <v>2018</v>
      </c>
      <c r="F794" s="3">
        <v>0</v>
      </c>
    </row>
    <row r="795" spans="1:6" x14ac:dyDescent="0.35">
      <c r="A795" s="2" t="s">
        <v>335</v>
      </c>
      <c r="B795" s="2" t="str">
        <f t="shared" si="12"/>
        <v>SPS21XXX</v>
      </c>
      <c r="C795" s="2" t="s">
        <v>499</v>
      </c>
      <c r="D795" s="2" t="s">
        <v>3</v>
      </c>
      <c r="E795" s="2">
        <v>2019</v>
      </c>
      <c r="F795" s="3">
        <v>0</v>
      </c>
    </row>
    <row r="796" spans="1:6" x14ac:dyDescent="0.35">
      <c r="A796" s="2" t="s">
        <v>335</v>
      </c>
      <c r="B796" s="2" t="str">
        <f t="shared" si="12"/>
        <v>SPS21XXX</v>
      </c>
      <c r="C796" s="2" t="s">
        <v>499</v>
      </c>
      <c r="D796" s="2" t="s">
        <v>3</v>
      </c>
      <c r="E796" s="2">
        <v>2020</v>
      </c>
      <c r="F796" s="3">
        <v>0</v>
      </c>
    </row>
    <row r="797" spans="1:6" x14ac:dyDescent="0.35">
      <c r="A797" s="2" t="s">
        <v>427</v>
      </c>
      <c r="B797" s="2" t="str">
        <f t="shared" si="12"/>
        <v>SPS21XXX</v>
      </c>
      <c r="C797" s="2" t="s">
        <v>499</v>
      </c>
      <c r="D797" s="2" t="s">
        <v>4</v>
      </c>
      <c r="E797" s="2">
        <v>2016</v>
      </c>
    </row>
    <row r="798" spans="1:6" x14ac:dyDescent="0.35">
      <c r="A798" s="2" t="s">
        <v>427</v>
      </c>
      <c r="B798" s="2" t="str">
        <f t="shared" si="12"/>
        <v>SPS21XXX</v>
      </c>
      <c r="C798" s="2" t="s">
        <v>499</v>
      </c>
      <c r="D798" s="2" t="s">
        <v>4</v>
      </c>
      <c r="E798" s="2">
        <v>2017</v>
      </c>
    </row>
    <row r="799" spans="1:6" x14ac:dyDescent="0.35">
      <c r="A799" s="2" t="s">
        <v>427</v>
      </c>
      <c r="B799" s="2" t="str">
        <f t="shared" si="12"/>
        <v>SPS21XXX</v>
      </c>
      <c r="C799" s="2" t="s">
        <v>499</v>
      </c>
      <c r="D799" s="2" t="s">
        <v>4</v>
      </c>
      <c r="E799" s="2">
        <v>2018</v>
      </c>
    </row>
    <row r="800" spans="1:6" x14ac:dyDescent="0.35">
      <c r="A800" s="2" t="s">
        <v>427</v>
      </c>
      <c r="B800" s="2" t="str">
        <f t="shared" si="12"/>
        <v>SPS21XXX</v>
      </c>
      <c r="C800" s="2" t="s">
        <v>499</v>
      </c>
      <c r="D800" s="2" t="s">
        <v>4</v>
      </c>
      <c r="E800" s="2">
        <v>2019</v>
      </c>
    </row>
    <row r="801" spans="1:6" x14ac:dyDescent="0.35">
      <c r="A801" s="2" t="s">
        <v>427</v>
      </c>
      <c r="B801" s="2" t="str">
        <f t="shared" si="12"/>
        <v>SPS21XXX</v>
      </c>
      <c r="C801" s="2" t="s">
        <v>499</v>
      </c>
      <c r="D801" s="2" t="s">
        <v>4</v>
      </c>
      <c r="E801" s="2">
        <v>2020</v>
      </c>
    </row>
    <row r="802" spans="1:6" x14ac:dyDescent="0.35">
      <c r="A802" s="2" t="s">
        <v>428</v>
      </c>
      <c r="B802" s="2" t="str">
        <f t="shared" si="12"/>
        <v>SPS21XXX</v>
      </c>
      <c r="C802" s="2" t="s">
        <v>499</v>
      </c>
      <c r="D802" s="2" t="s">
        <v>4</v>
      </c>
      <c r="E802" s="2">
        <v>2016</v>
      </c>
      <c r="F802" s="3">
        <v>0</v>
      </c>
    </row>
    <row r="803" spans="1:6" x14ac:dyDescent="0.35">
      <c r="A803" s="2" t="s">
        <v>428</v>
      </c>
      <c r="B803" s="2" t="str">
        <f t="shared" si="12"/>
        <v>SPS21XXX</v>
      </c>
      <c r="C803" s="2" t="s">
        <v>499</v>
      </c>
      <c r="D803" s="2" t="s">
        <v>4</v>
      </c>
      <c r="E803" s="2">
        <v>2017</v>
      </c>
      <c r="F803" s="3">
        <v>0</v>
      </c>
    </row>
    <row r="804" spans="1:6" x14ac:dyDescent="0.35">
      <c r="A804" s="2" t="s">
        <v>428</v>
      </c>
      <c r="B804" s="2" t="str">
        <f t="shared" si="12"/>
        <v>SPS21XXX</v>
      </c>
      <c r="C804" s="2" t="s">
        <v>499</v>
      </c>
      <c r="D804" s="2" t="s">
        <v>4</v>
      </c>
      <c r="E804" s="2">
        <v>2018</v>
      </c>
      <c r="F804" s="3">
        <v>0</v>
      </c>
    </row>
    <row r="805" spans="1:6" x14ac:dyDescent="0.35">
      <c r="A805" s="2" t="s">
        <v>428</v>
      </c>
      <c r="B805" s="2" t="str">
        <f t="shared" si="12"/>
        <v>SPS21XXX</v>
      </c>
      <c r="C805" s="2" t="s">
        <v>499</v>
      </c>
      <c r="D805" s="2" t="s">
        <v>4</v>
      </c>
      <c r="E805" s="2">
        <v>2019</v>
      </c>
      <c r="F805" s="3">
        <v>0</v>
      </c>
    </row>
    <row r="806" spans="1:6" x14ac:dyDescent="0.35">
      <c r="A806" s="2" t="s">
        <v>428</v>
      </c>
      <c r="B806" s="2" t="str">
        <f t="shared" si="12"/>
        <v>SPS21XXX</v>
      </c>
      <c r="C806" s="2" t="s">
        <v>499</v>
      </c>
      <c r="D806" s="2" t="s">
        <v>4</v>
      </c>
      <c r="E806" s="2">
        <v>2020</v>
      </c>
      <c r="F806" s="3">
        <v>0</v>
      </c>
    </row>
    <row r="807" spans="1:6" x14ac:dyDescent="0.35">
      <c r="A807" s="2" t="s">
        <v>336</v>
      </c>
      <c r="B807" s="2" t="str">
        <f t="shared" si="12"/>
        <v>SPS21XXX</v>
      </c>
      <c r="C807" s="2" t="s">
        <v>499</v>
      </c>
      <c r="D807" s="2" t="s">
        <v>3</v>
      </c>
      <c r="E807" s="2">
        <v>2016</v>
      </c>
    </row>
    <row r="808" spans="1:6" x14ac:dyDescent="0.35">
      <c r="A808" s="2" t="s">
        <v>336</v>
      </c>
      <c r="B808" s="2" t="str">
        <f t="shared" si="12"/>
        <v>SPS21XXX</v>
      </c>
      <c r="C808" s="2" t="s">
        <v>499</v>
      </c>
      <c r="D808" s="2" t="s">
        <v>3</v>
      </c>
      <c r="E808" s="2">
        <v>2017</v>
      </c>
    </row>
    <row r="809" spans="1:6" x14ac:dyDescent="0.35">
      <c r="A809" s="2" t="s">
        <v>336</v>
      </c>
      <c r="B809" s="2" t="str">
        <f t="shared" si="12"/>
        <v>SPS21XXX</v>
      </c>
      <c r="C809" s="2" t="s">
        <v>499</v>
      </c>
      <c r="D809" s="2" t="s">
        <v>3</v>
      </c>
      <c r="E809" s="2">
        <v>2018</v>
      </c>
    </row>
    <row r="810" spans="1:6" x14ac:dyDescent="0.35">
      <c r="A810" s="2" t="s">
        <v>336</v>
      </c>
      <c r="B810" s="2" t="str">
        <f t="shared" si="12"/>
        <v>SPS21XXX</v>
      </c>
      <c r="C810" s="2" t="s">
        <v>499</v>
      </c>
      <c r="D810" s="2" t="s">
        <v>3</v>
      </c>
      <c r="E810" s="2">
        <v>2019</v>
      </c>
    </row>
    <row r="811" spans="1:6" x14ac:dyDescent="0.35">
      <c r="A811" s="2" t="s">
        <v>336</v>
      </c>
      <c r="B811" s="2" t="str">
        <f t="shared" si="12"/>
        <v>SPS21XXX</v>
      </c>
      <c r="C811" s="2" t="s">
        <v>499</v>
      </c>
      <c r="D811" s="2" t="s">
        <v>3</v>
      </c>
      <c r="E811" s="2">
        <v>2020</v>
      </c>
    </row>
    <row r="812" spans="1:6" x14ac:dyDescent="0.35">
      <c r="A812" s="2" t="s">
        <v>337</v>
      </c>
      <c r="B812" s="2" t="str">
        <f t="shared" si="12"/>
        <v>SPS21XXX</v>
      </c>
      <c r="C812" s="2" t="s">
        <v>499</v>
      </c>
      <c r="D812" s="2" t="s">
        <v>3</v>
      </c>
      <c r="E812" s="2">
        <v>2016</v>
      </c>
      <c r="F812" s="3">
        <v>0</v>
      </c>
    </row>
    <row r="813" spans="1:6" x14ac:dyDescent="0.35">
      <c r="A813" s="2" t="s">
        <v>337</v>
      </c>
      <c r="B813" s="2" t="str">
        <f t="shared" si="12"/>
        <v>SPS21XXX</v>
      </c>
      <c r="C813" s="2" t="s">
        <v>499</v>
      </c>
      <c r="D813" s="2" t="s">
        <v>3</v>
      </c>
      <c r="E813" s="2">
        <v>2017</v>
      </c>
      <c r="F813" s="3">
        <v>0</v>
      </c>
    </row>
    <row r="814" spans="1:6" x14ac:dyDescent="0.35">
      <c r="A814" s="2" t="s">
        <v>337</v>
      </c>
      <c r="B814" s="2" t="str">
        <f t="shared" si="12"/>
        <v>SPS21XXX</v>
      </c>
      <c r="C814" s="2" t="s">
        <v>499</v>
      </c>
      <c r="D814" s="2" t="s">
        <v>3</v>
      </c>
      <c r="E814" s="2">
        <v>2018</v>
      </c>
      <c r="F814" s="3">
        <v>0</v>
      </c>
    </row>
    <row r="815" spans="1:6" x14ac:dyDescent="0.35">
      <c r="A815" s="2" t="s">
        <v>337</v>
      </c>
      <c r="B815" s="2" t="str">
        <f t="shared" si="12"/>
        <v>SPS21XXX</v>
      </c>
      <c r="C815" s="2" t="s">
        <v>499</v>
      </c>
      <c r="D815" s="2" t="s">
        <v>3</v>
      </c>
      <c r="E815" s="2">
        <v>2019</v>
      </c>
      <c r="F815" s="3">
        <v>0</v>
      </c>
    </row>
    <row r="816" spans="1:6" x14ac:dyDescent="0.35">
      <c r="A816" s="2" t="s">
        <v>337</v>
      </c>
      <c r="B816" s="2" t="str">
        <f t="shared" si="12"/>
        <v>SPS21XXX</v>
      </c>
      <c r="C816" s="2" t="s">
        <v>499</v>
      </c>
      <c r="D816" s="2" t="s">
        <v>3</v>
      </c>
      <c r="E816" s="2">
        <v>2020</v>
      </c>
      <c r="F816" s="3">
        <v>0</v>
      </c>
    </row>
    <row r="817" spans="1:6" x14ac:dyDescent="0.35">
      <c r="A817" s="2" t="s">
        <v>271</v>
      </c>
      <c r="B817" s="2" t="str">
        <f t="shared" si="12"/>
        <v>SPS21XXX</v>
      </c>
      <c r="C817" s="2" t="s">
        <v>499</v>
      </c>
      <c r="D817" s="2" t="s">
        <v>2</v>
      </c>
      <c r="E817" s="2">
        <v>2016</v>
      </c>
      <c r="F817" s="3">
        <v>0</v>
      </c>
    </row>
    <row r="818" spans="1:6" x14ac:dyDescent="0.35">
      <c r="A818" s="2" t="s">
        <v>271</v>
      </c>
      <c r="B818" s="2" t="str">
        <f t="shared" si="12"/>
        <v>SPS21XXX</v>
      </c>
      <c r="C818" s="2" t="s">
        <v>499</v>
      </c>
      <c r="D818" s="2" t="s">
        <v>2</v>
      </c>
      <c r="E818" s="2">
        <v>2017</v>
      </c>
      <c r="F818" s="3">
        <v>0</v>
      </c>
    </row>
    <row r="819" spans="1:6" x14ac:dyDescent="0.35">
      <c r="A819" s="2" t="s">
        <v>271</v>
      </c>
      <c r="B819" s="2" t="str">
        <f t="shared" si="12"/>
        <v>SPS21XXX</v>
      </c>
      <c r="C819" s="2" t="s">
        <v>499</v>
      </c>
      <c r="D819" s="2" t="s">
        <v>2</v>
      </c>
      <c r="E819" s="2">
        <v>2018</v>
      </c>
      <c r="F819" s="3">
        <v>0</v>
      </c>
    </row>
    <row r="820" spans="1:6" x14ac:dyDescent="0.35">
      <c r="A820" s="2" t="s">
        <v>271</v>
      </c>
      <c r="B820" s="2" t="str">
        <f t="shared" si="12"/>
        <v>SPS21XXX</v>
      </c>
      <c r="C820" s="2" t="s">
        <v>499</v>
      </c>
      <c r="D820" s="2" t="s">
        <v>2</v>
      </c>
      <c r="E820" s="2">
        <v>2019</v>
      </c>
      <c r="F820" s="3">
        <v>0</v>
      </c>
    </row>
    <row r="821" spans="1:6" x14ac:dyDescent="0.35">
      <c r="A821" s="2" t="s">
        <v>271</v>
      </c>
      <c r="B821" s="2" t="str">
        <f t="shared" si="12"/>
        <v>SPS21XXX</v>
      </c>
      <c r="C821" s="2" t="s">
        <v>499</v>
      </c>
      <c r="D821" s="2" t="s">
        <v>2</v>
      </c>
      <c r="E821" s="2">
        <v>2020</v>
      </c>
      <c r="F821" s="3">
        <v>0</v>
      </c>
    </row>
    <row r="822" spans="1:6" x14ac:dyDescent="0.35">
      <c r="A822" s="2" t="s">
        <v>429</v>
      </c>
      <c r="B822" s="2" t="str">
        <f t="shared" si="12"/>
        <v>SPS21XXX</v>
      </c>
      <c r="C822" s="2" t="s">
        <v>499</v>
      </c>
      <c r="D822" s="2" t="s">
        <v>4</v>
      </c>
      <c r="E822" s="2">
        <v>2016</v>
      </c>
    </row>
    <row r="823" spans="1:6" x14ac:dyDescent="0.35">
      <c r="A823" s="2" t="s">
        <v>429</v>
      </c>
      <c r="B823" s="2" t="str">
        <f t="shared" si="12"/>
        <v>SPS21XXX</v>
      </c>
      <c r="C823" s="2" t="s">
        <v>499</v>
      </c>
      <c r="D823" s="2" t="s">
        <v>4</v>
      </c>
      <c r="E823" s="2">
        <v>2017</v>
      </c>
    </row>
    <row r="824" spans="1:6" x14ac:dyDescent="0.35">
      <c r="A824" s="2" t="s">
        <v>429</v>
      </c>
      <c r="B824" s="2" t="str">
        <f t="shared" si="12"/>
        <v>SPS21XXX</v>
      </c>
      <c r="C824" s="2" t="s">
        <v>499</v>
      </c>
      <c r="D824" s="2" t="s">
        <v>4</v>
      </c>
      <c r="E824" s="2">
        <v>2018</v>
      </c>
    </row>
    <row r="825" spans="1:6" x14ac:dyDescent="0.35">
      <c r="A825" s="2" t="s">
        <v>429</v>
      </c>
      <c r="B825" s="2" t="str">
        <f t="shared" si="12"/>
        <v>SPS21XXX</v>
      </c>
      <c r="C825" s="2" t="s">
        <v>499</v>
      </c>
      <c r="D825" s="2" t="s">
        <v>4</v>
      </c>
      <c r="E825" s="2">
        <v>2019</v>
      </c>
    </row>
    <row r="826" spans="1:6" x14ac:dyDescent="0.35">
      <c r="A826" s="2" t="s">
        <v>429</v>
      </c>
      <c r="B826" s="2" t="str">
        <f t="shared" si="12"/>
        <v>SPS21XXX</v>
      </c>
      <c r="C826" s="2" t="s">
        <v>499</v>
      </c>
      <c r="D826" s="2" t="s">
        <v>4</v>
      </c>
      <c r="E826" s="2">
        <v>2020</v>
      </c>
    </row>
    <row r="827" spans="1:6" x14ac:dyDescent="0.35">
      <c r="A827" s="2" t="s">
        <v>430</v>
      </c>
      <c r="B827" s="2" t="str">
        <f t="shared" si="12"/>
        <v>SPS21XXX</v>
      </c>
      <c r="C827" s="2" t="s">
        <v>499</v>
      </c>
      <c r="D827" s="2" t="s">
        <v>4</v>
      </c>
      <c r="E827" s="2">
        <v>2016</v>
      </c>
      <c r="F827" s="3">
        <v>0</v>
      </c>
    </row>
    <row r="828" spans="1:6" x14ac:dyDescent="0.35">
      <c r="A828" s="2" t="s">
        <v>430</v>
      </c>
      <c r="B828" s="2" t="str">
        <f t="shared" si="12"/>
        <v>SPS21XXX</v>
      </c>
      <c r="C828" s="2" t="s">
        <v>499</v>
      </c>
      <c r="D828" s="2" t="s">
        <v>4</v>
      </c>
      <c r="E828" s="2">
        <v>2017</v>
      </c>
      <c r="F828" s="3">
        <v>0</v>
      </c>
    </row>
    <row r="829" spans="1:6" x14ac:dyDescent="0.35">
      <c r="A829" s="2" t="s">
        <v>430</v>
      </c>
      <c r="B829" s="2" t="str">
        <f t="shared" si="12"/>
        <v>SPS21XXX</v>
      </c>
      <c r="C829" s="2" t="s">
        <v>499</v>
      </c>
      <c r="D829" s="2" t="s">
        <v>4</v>
      </c>
      <c r="E829" s="2">
        <v>2018</v>
      </c>
      <c r="F829" s="3">
        <v>0</v>
      </c>
    </row>
    <row r="830" spans="1:6" x14ac:dyDescent="0.35">
      <c r="A830" s="2" t="s">
        <v>430</v>
      </c>
      <c r="B830" s="2" t="str">
        <f t="shared" si="12"/>
        <v>SPS21XXX</v>
      </c>
      <c r="C830" s="2" t="s">
        <v>499</v>
      </c>
      <c r="D830" s="2" t="s">
        <v>4</v>
      </c>
      <c r="E830" s="2">
        <v>2019</v>
      </c>
      <c r="F830" s="3">
        <v>0</v>
      </c>
    </row>
    <row r="831" spans="1:6" x14ac:dyDescent="0.35">
      <c r="A831" s="2" t="s">
        <v>430</v>
      </c>
      <c r="B831" s="2" t="str">
        <f t="shared" si="12"/>
        <v>SPS21XXX</v>
      </c>
      <c r="C831" s="2" t="s">
        <v>499</v>
      </c>
      <c r="D831" s="2" t="s">
        <v>4</v>
      </c>
      <c r="E831" s="2">
        <v>2020</v>
      </c>
      <c r="F831" s="3">
        <v>0</v>
      </c>
    </row>
    <row r="832" spans="1:6" x14ac:dyDescent="0.35">
      <c r="A832" s="2" t="s">
        <v>339</v>
      </c>
      <c r="B832" s="2" t="str">
        <f t="shared" si="12"/>
        <v>SPS21XXX</v>
      </c>
      <c r="C832" s="2" t="s">
        <v>499</v>
      </c>
      <c r="D832" s="2" t="s">
        <v>3</v>
      </c>
      <c r="E832" s="2">
        <v>2016</v>
      </c>
      <c r="F832" s="3">
        <v>0</v>
      </c>
    </row>
    <row r="833" spans="1:6" x14ac:dyDescent="0.35">
      <c r="A833" s="2" t="s">
        <v>339</v>
      </c>
      <c r="B833" s="2" t="str">
        <f t="shared" si="12"/>
        <v>SPS21XXX</v>
      </c>
      <c r="C833" s="2" t="s">
        <v>499</v>
      </c>
      <c r="D833" s="2" t="s">
        <v>3</v>
      </c>
      <c r="E833" s="2">
        <v>2017</v>
      </c>
      <c r="F833" s="3">
        <v>0</v>
      </c>
    </row>
    <row r="834" spans="1:6" x14ac:dyDescent="0.35">
      <c r="A834" s="2" t="s">
        <v>339</v>
      </c>
      <c r="B834" s="2" t="str">
        <f t="shared" si="12"/>
        <v>SPS21XXX</v>
      </c>
      <c r="C834" s="2" t="s">
        <v>499</v>
      </c>
      <c r="D834" s="2" t="s">
        <v>3</v>
      </c>
      <c r="E834" s="2">
        <v>2018</v>
      </c>
      <c r="F834" s="3">
        <v>0</v>
      </c>
    </row>
    <row r="835" spans="1:6" x14ac:dyDescent="0.35">
      <c r="A835" s="2" t="s">
        <v>339</v>
      </c>
      <c r="B835" s="2" t="str">
        <f t="shared" ref="B835:B898" si="13">REPLACE(A835,6,3,"XXX")</f>
        <v>SPS21XXX</v>
      </c>
      <c r="C835" s="2" t="s">
        <v>499</v>
      </c>
      <c r="D835" s="2" t="s">
        <v>3</v>
      </c>
      <c r="E835" s="2">
        <v>2019</v>
      </c>
      <c r="F835" s="3">
        <v>0</v>
      </c>
    </row>
    <row r="836" spans="1:6" x14ac:dyDescent="0.35">
      <c r="A836" s="2" t="s">
        <v>339</v>
      </c>
      <c r="B836" s="2" t="str">
        <f t="shared" si="13"/>
        <v>SPS21XXX</v>
      </c>
      <c r="C836" s="2" t="s">
        <v>499</v>
      </c>
      <c r="D836" s="2" t="s">
        <v>3</v>
      </c>
      <c r="E836" s="2">
        <v>2020</v>
      </c>
      <c r="F836" s="3">
        <v>0</v>
      </c>
    </row>
    <row r="837" spans="1:6" x14ac:dyDescent="0.35">
      <c r="A837" s="2" t="s">
        <v>272</v>
      </c>
      <c r="B837" s="2" t="str">
        <f t="shared" si="13"/>
        <v>SPS21XXX</v>
      </c>
      <c r="C837" s="2" t="s">
        <v>499</v>
      </c>
      <c r="D837" s="2" t="s">
        <v>2</v>
      </c>
      <c r="E837" s="2">
        <v>2016</v>
      </c>
      <c r="F837" s="3">
        <v>0</v>
      </c>
    </row>
    <row r="838" spans="1:6" x14ac:dyDescent="0.35">
      <c r="A838" s="2" t="s">
        <v>272</v>
      </c>
      <c r="B838" s="2" t="str">
        <f t="shared" si="13"/>
        <v>SPS21XXX</v>
      </c>
      <c r="C838" s="2" t="s">
        <v>499</v>
      </c>
      <c r="D838" s="2" t="s">
        <v>2</v>
      </c>
      <c r="E838" s="2">
        <v>2017</v>
      </c>
      <c r="F838" s="3">
        <v>0</v>
      </c>
    </row>
    <row r="839" spans="1:6" x14ac:dyDescent="0.35">
      <c r="A839" s="2" t="s">
        <v>272</v>
      </c>
      <c r="B839" s="2" t="str">
        <f t="shared" si="13"/>
        <v>SPS21XXX</v>
      </c>
      <c r="C839" s="2" t="s">
        <v>499</v>
      </c>
      <c r="D839" s="2" t="s">
        <v>2</v>
      </c>
      <c r="E839" s="2">
        <v>2018</v>
      </c>
      <c r="F839" s="3">
        <v>0</v>
      </c>
    </row>
    <row r="840" spans="1:6" x14ac:dyDescent="0.35">
      <c r="A840" s="2" t="s">
        <v>272</v>
      </c>
      <c r="B840" s="2" t="str">
        <f t="shared" si="13"/>
        <v>SPS21XXX</v>
      </c>
      <c r="C840" s="2" t="s">
        <v>499</v>
      </c>
      <c r="D840" s="2" t="s">
        <v>2</v>
      </c>
      <c r="E840" s="2">
        <v>2019</v>
      </c>
      <c r="F840" s="3">
        <v>0</v>
      </c>
    </row>
    <row r="841" spans="1:6" x14ac:dyDescent="0.35">
      <c r="A841" s="2" t="s">
        <v>272</v>
      </c>
      <c r="B841" s="2" t="str">
        <f t="shared" si="13"/>
        <v>SPS21XXX</v>
      </c>
      <c r="C841" s="2" t="s">
        <v>499</v>
      </c>
      <c r="D841" s="2" t="s">
        <v>2</v>
      </c>
      <c r="E841" s="2">
        <v>2020</v>
      </c>
      <c r="F841" s="3">
        <v>0</v>
      </c>
    </row>
    <row r="842" spans="1:6" x14ac:dyDescent="0.35">
      <c r="A842" s="2" t="s">
        <v>273</v>
      </c>
      <c r="B842" s="2" t="str">
        <f t="shared" si="13"/>
        <v>SPS21XXX</v>
      </c>
      <c r="C842" s="2" t="s">
        <v>499</v>
      </c>
      <c r="D842" s="2" t="s">
        <v>2</v>
      </c>
      <c r="E842" s="2">
        <v>2016</v>
      </c>
      <c r="F842" s="3">
        <v>0</v>
      </c>
    </row>
    <row r="843" spans="1:6" x14ac:dyDescent="0.35">
      <c r="A843" s="2" t="s">
        <v>273</v>
      </c>
      <c r="B843" s="2" t="str">
        <f t="shared" si="13"/>
        <v>SPS21XXX</v>
      </c>
      <c r="C843" s="2" t="s">
        <v>499</v>
      </c>
      <c r="D843" s="2" t="s">
        <v>2</v>
      </c>
      <c r="E843" s="2">
        <v>2017</v>
      </c>
      <c r="F843" s="3">
        <v>0</v>
      </c>
    </row>
    <row r="844" spans="1:6" x14ac:dyDescent="0.35">
      <c r="A844" s="2" t="s">
        <v>273</v>
      </c>
      <c r="B844" s="2" t="str">
        <f t="shared" si="13"/>
        <v>SPS21XXX</v>
      </c>
      <c r="C844" s="2" t="s">
        <v>499</v>
      </c>
      <c r="D844" s="2" t="s">
        <v>2</v>
      </c>
      <c r="E844" s="2">
        <v>2018</v>
      </c>
      <c r="F844" s="3">
        <v>0</v>
      </c>
    </row>
    <row r="845" spans="1:6" x14ac:dyDescent="0.35">
      <c r="A845" s="2" t="s">
        <v>273</v>
      </c>
      <c r="B845" s="2" t="str">
        <f t="shared" si="13"/>
        <v>SPS21XXX</v>
      </c>
      <c r="C845" s="2" t="s">
        <v>499</v>
      </c>
      <c r="D845" s="2" t="s">
        <v>2</v>
      </c>
      <c r="E845" s="2">
        <v>2019</v>
      </c>
      <c r="F845" s="3">
        <v>0</v>
      </c>
    </row>
    <row r="846" spans="1:6" x14ac:dyDescent="0.35">
      <c r="A846" s="2" t="s">
        <v>273</v>
      </c>
      <c r="B846" s="2" t="str">
        <f t="shared" si="13"/>
        <v>SPS21XXX</v>
      </c>
      <c r="C846" s="2" t="s">
        <v>499</v>
      </c>
      <c r="D846" s="2" t="s">
        <v>2</v>
      </c>
      <c r="E846" s="2">
        <v>2020</v>
      </c>
      <c r="F846" s="3">
        <v>0</v>
      </c>
    </row>
    <row r="847" spans="1:6" x14ac:dyDescent="0.35">
      <c r="A847" s="2" t="s">
        <v>431</v>
      </c>
      <c r="B847" s="2" t="str">
        <f t="shared" si="13"/>
        <v>SPS21XXX</v>
      </c>
      <c r="C847" s="2" t="s">
        <v>499</v>
      </c>
      <c r="D847" s="2" t="s">
        <v>4</v>
      </c>
      <c r="E847" s="2">
        <v>2020</v>
      </c>
      <c r="F847" s="3">
        <v>0</v>
      </c>
    </row>
    <row r="848" spans="1:6" x14ac:dyDescent="0.35">
      <c r="A848" s="2" t="s">
        <v>431</v>
      </c>
      <c r="B848" s="2" t="str">
        <f t="shared" si="13"/>
        <v>SPS21XXX</v>
      </c>
      <c r="C848" s="2" t="s">
        <v>499</v>
      </c>
      <c r="D848" s="2" t="s">
        <v>4</v>
      </c>
      <c r="E848" s="2">
        <v>2016</v>
      </c>
      <c r="F848" s="3">
        <v>0</v>
      </c>
    </row>
    <row r="849" spans="1:6" x14ac:dyDescent="0.35">
      <c r="A849" s="2" t="s">
        <v>431</v>
      </c>
      <c r="B849" s="2" t="str">
        <f t="shared" si="13"/>
        <v>SPS21XXX</v>
      </c>
      <c r="C849" s="2" t="s">
        <v>499</v>
      </c>
      <c r="D849" s="2" t="s">
        <v>4</v>
      </c>
      <c r="E849" s="2">
        <v>2017</v>
      </c>
      <c r="F849" s="3">
        <v>0</v>
      </c>
    </row>
    <row r="850" spans="1:6" x14ac:dyDescent="0.35">
      <c r="A850" s="2" t="s">
        <v>431</v>
      </c>
      <c r="B850" s="2" t="str">
        <f t="shared" si="13"/>
        <v>SPS21XXX</v>
      </c>
      <c r="C850" s="2" t="s">
        <v>499</v>
      </c>
      <c r="D850" s="2" t="s">
        <v>4</v>
      </c>
      <c r="E850" s="2">
        <v>2018</v>
      </c>
      <c r="F850" s="3">
        <v>0</v>
      </c>
    </row>
    <row r="851" spans="1:6" x14ac:dyDescent="0.35">
      <c r="A851" s="2" t="s">
        <v>431</v>
      </c>
      <c r="B851" s="2" t="str">
        <f t="shared" si="13"/>
        <v>SPS21XXX</v>
      </c>
      <c r="C851" s="2" t="s">
        <v>499</v>
      </c>
      <c r="D851" s="2" t="s">
        <v>4</v>
      </c>
      <c r="E851" s="2">
        <v>2019</v>
      </c>
      <c r="F851" s="3">
        <v>0</v>
      </c>
    </row>
    <row r="852" spans="1:6" x14ac:dyDescent="0.35">
      <c r="A852" s="2" t="s">
        <v>340</v>
      </c>
      <c r="B852" s="2" t="str">
        <f t="shared" si="13"/>
        <v>SPS21XXX</v>
      </c>
      <c r="C852" s="2" t="s">
        <v>499</v>
      </c>
      <c r="D852" s="2" t="s">
        <v>3</v>
      </c>
      <c r="E852" s="2">
        <v>2016</v>
      </c>
    </row>
    <row r="853" spans="1:6" x14ac:dyDescent="0.35">
      <c r="A853" s="2" t="s">
        <v>340</v>
      </c>
      <c r="B853" s="2" t="str">
        <f t="shared" si="13"/>
        <v>SPS21XXX</v>
      </c>
      <c r="C853" s="2" t="s">
        <v>499</v>
      </c>
      <c r="D853" s="2" t="s">
        <v>3</v>
      </c>
      <c r="E853" s="2">
        <v>2017</v>
      </c>
    </row>
    <row r="854" spans="1:6" x14ac:dyDescent="0.35">
      <c r="A854" s="2" t="s">
        <v>340</v>
      </c>
      <c r="B854" s="2" t="str">
        <f t="shared" si="13"/>
        <v>SPS21XXX</v>
      </c>
      <c r="C854" s="2" t="s">
        <v>499</v>
      </c>
      <c r="D854" s="2" t="s">
        <v>3</v>
      </c>
      <c r="E854" s="2">
        <v>2018</v>
      </c>
    </row>
    <row r="855" spans="1:6" x14ac:dyDescent="0.35">
      <c r="A855" s="2" t="s">
        <v>340</v>
      </c>
      <c r="B855" s="2" t="str">
        <f t="shared" si="13"/>
        <v>SPS21XXX</v>
      </c>
      <c r="C855" s="2" t="s">
        <v>499</v>
      </c>
      <c r="D855" s="2" t="s">
        <v>3</v>
      </c>
      <c r="E855" s="2">
        <v>2019</v>
      </c>
    </row>
    <row r="856" spans="1:6" x14ac:dyDescent="0.35">
      <c r="A856" s="2" t="s">
        <v>340</v>
      </c>
      <c r="B856" s="2" t="str">
        <f t="shared" si="13"/>
        <v>SPS21XXX</v>
      </c>
      <c r="C856" s="2" t="s">
        <v>499</v>
      </c>
      <c r="D856" s="2" t="s">
        <v>3</v>
      </c>
      <c r="E856" s="2">
        <v>2020</v>
      </c>
    </row>
    <row r="857" spans="1:6" x14ac:dyDescent="0.35">
      <c r="A857" s="2" t="s">
        <v>432</v>
      </c>
      <c r="B857" s="2" t="str">
        <f t="shared" si="13"/>
        <v>SPS21XXX</v>
      </c>
      <c r="C857" s="2" t="s">
        <v>499</v>
      </c>
      <c r="D857" s="2" t="s">
        <v>4</v>
      </c>
      <c r="E857" s="2">
        <v>2016</v>
      </c>
    </row>
    <row r="858" spans="1:6" x14ac:dyDescent="0.35">
      <c r="A858" s="2" t="s">
        <v>432</v>
      </c>
      <c r="B858" s="2" t="str">
        <f t="shared" si="13"/>
        <v>SPS21XXX</v>
      </c>
      <c r="C858" s="2" t="s">
        <v>499</v>
      </c>
      <c r="D858" s="2" t="s">
        <v>4</v>
      </c>
      <c r="E858" s="2">
        <v>2017</v>
      </c>
    </row>
    <row r="859" spans="1:6" x14ac:dyDescent="0.35">
      <c r="A859" s="2" t="s">
        <v>432</v>
      </c>
      <c r="B859" s="2" t="str">
        <f t="shared" si="13"/>
        <v>SPS21XXX</v>
      </c>
      <c r="C859" s="2" t="s">
        <v>499</v>
      </c>
      <c r="D859" s="2" t="s">
        <v>4</v>
      </c>
      <c r="E859" s="2">
        <v>2018</v>
      </c>
    </row>
    <row r="860" spans="1:6" x14ac:dyDescent="0.35">
      <c r="A860" s="2" t="s">
        <v>432</v>
      </c>
      <c r="B860" s="2" t="str">
        <f t="shared" si="13"/>
        <v>SPS21XXX</v>
      </c>
      <c r="C860" s="2" t="s">
        <v>499</v>
      </c>
      <c r="D860" s="2" t="s">
        <v>4</v>
      </c>
      <c r="E860" s="2">
        <v>2019</v>
      </c>
    </row>
    <row r="861" spans="1:6" x14ac:dyDescent="0.35">
      <c r="A861" s="2" t="s">
        <v>432</v>
      </c>
      <c r="B861" s="2" t="str">
        <f t="shared" si="13"/>
        <v>SPS21XXX</v>
      </c>
      <c r="C861" s="2" t="s">
        <v>499</v>
      </c>
      <c r="D861" s="2" t="s">
        <v>4</v>
      </c>
      <c r="E861" s="2">
        <v>2020</v>
      </c>
    </row>
    <row r="862" spans="1:6" x14ac:dyDescent="0.35">
      <c r="A862" s="2" t="s">
        <v>433</v>
      </c>
      <c r="B862" s="2" t="str">
        <f t="shared" si="13"/>
        <v>SPS21XXX</v>
      </c>
      <c r="C862" s="2" t="s">
        <v>499</v>
      </c>
      <c r="D862" s="2" t="s">
        <v>4</v>
      </c>
      <c r="E862" s="2">
        <v>2016</v>
      </c>
      <c r="F862" s="3">
        <v>0</v>
      </c>
    </row>
    <row r="863" spans="1:6" x14ac:dyDescent="0.35">
      <c r="A863" s="2" t="s">
        <v>433</v>
      </c>
      <c r="B863" s="2" t="str">
        <f t="shared" si="13"/>
        <v>SPS21XXX</v>
      </c>
      <c r="C863" s="2" t="s">
        <v>499</v>
      </c>
      <c r="D863" s="2" t="s">
        <v>4</v>
      </c>
      <c r="E863" s="2">
        <v>2017</v>
      </c>
      <c r="F863" s="3">
        <v>0</v>
      </c>
    </row>
    <row r="864" spans="1:6" x14ac:dyDescent="0.35">
      <c r="A864" s="2" t="s">
        <v>433</v>
      </c>
      <c r="B864" s="2" t="str">
        <f t="shared" si="13"/>
        <v>SPS21XXX</v>
      </c>
      <c r="C864" s="2" t="s">
        <v>499</v>
      </c>
      <c r="D864" s="2" t="s">
        <v>4</v>
      </c>
      <c r="E864" s="2">
        <v>2018</v>
      </c>
      <c r="F864" s="3">
        <v>0</v>
      </c>
    </row>
    <row r="865" spans="1:6" x14ac:dyDescent="0.35">
      <c r="A865" s="2" t="s">
        <v>433</v>
      </c>
      <c r="B865" s="2" t="str">
        <f t="shared" si="13"/>
        <v>SPS21XXX</v>
      </c>
      <c r="C865" s="2" t="s">
        <v>499</v>
      </c>
      <c r="D865" s="2" t="s">
        <v>4</v>
      </c>
      <c r="E865" s="2">
        <v>2019</v>
      </c>
      <c r="F865" s="3">
        <v>0</v>
      </c>
    </row>
    <row r="866" spans="1:6" x14ac:dyDescent="0.35">
      <c r="A866" s="2" t="s">
        <v>433</v>
      </c>
      <c r="B866" s="2" t="str">
        <f t="shared" si="13"/>
        <v>SPS21XXX</v>
      </c>
      <c r="C866" s="2" t="s">
        <v>499</v>
      </c>
      <c r="D866" s="2" t="s">
        <v>4</v>
      </c>
      <c r="E866" s="2">
        <v>2020</v>
      </c>
      <c r="F866" s="3">
        <v>0</v>
      </c>
    </row>
    <row r="867" spans="1:6" x14ac:dyDescent="0.35">
      <c r="A867" s="2" t="s">
        <v>274</v>
      </c>
      <c r="B867" s="2" t="str">
        <f t="shared" si="13"/>
        <v>SPS21XXX</v>
      </c>
      <c r="C867" s="2" t="s">
        <v>499</v>
      </c>
      <c r="D867" s="2" t="s">
        <v>2</v>
      </c>
      <c r="E867" s="2">
        <v>2016</v>
      </c>
    </row>
    <row r="868" spans="1:6" x14ac:dyDescent="0.35">
      <c r="A868" s="2" t="s">
        <v>274</v>
      </c>
      <c r="B868" s="2" t="str">
        <f t="shared" si="13"/>
        <v>SPS21XXX</v>
      </c>
      <c r="C868" s="2" t="s">
        <v>499</v>
      </c>
      <c r="D868" s="2" t="s">
        <v>2</v>
      </c>
      <c r="E868" s="2">
        <v>2017</v>
      </c>
    </row>
    <row r="869" spans="1:6" x14ac:dyDescent="0.35">
      <c r="A869" s="2" t="s">
        <v>274</v>
      </c>
      <c r="B869" s="2" t="str">
        <f t="shared" si="13"/>
        <v>SPS21XXX</v>
      </c>
      <c r="C869" s="2" t="s">
        <v>499</v>
      </c>
      <c r="D869" s="2" t="s">
        <v>2</v>
      </c>
      <c r="E869" s="2">
        <v>2018</v>
      </c>
    </row>
    <row r="870" spans="1:6" x14ac:dyDescent="0.35">
      <c r="A870" s="2" t="s">
        <v>274</v>
      </c>
      <c r="B870" s="2" t="str">
        <f t="shared" si="13"/>
        <v>SPS21XXX</v>
      </c>
      <c r="C870" s="2" t="s">
        <v>499</v>
      </c>
      <c r="D870" s="2" t="s">
        <v>2</v>
      </c>
      <c r="E870" s="2">
        <v>2019</v>
      </c>
    </row>
    <row r="871" spans="1:6" x14ac:dyDescent="0.35">
      <c r="A871" s="2" t="s">
        <v>274</v>
      </c>
      <c r="B871" s="2" t="str">
        <f t="shared" si="13"/>
        <v>SPS21XXX</v>
      </c>
      <c r="C871" s="2" t="s">
        <v>499</v>
      </c>
      <c r="D871" s="2" t="s">
        <v>2</v>
      </c>
      <c r="E871" s="2">
        <v>2020</v>
      </c>
    </row>
    <row r="872" spans="1:6" x14ac:dyDescent="0.35">
      <c r="A872" s="2" t="s">
        <v>341</v>
      </c>
      <c r="B872" s="2" t="str">
        <f t="shared" si="13"/>
        <v>SPS21XXX</v>
      </c>
      <c r="C872" s="2" t="s">
        <v>499</v>
      </c>
      <c r="D872" s="2" t="s">
        <v>3</v>
      </c>
      <c r="E872" s="2">
        <v>2016</v>
      </c>
    </row>
    <row r="873" spans="1:6" x14ac:dyDescent="0.35">
      <c r="A873" s="2" t="s">
        <v>341</v>
      </c>
      <c r="B873" s="2" t="str">
        <f t="shared" si="13"/>
        <v>SPS21XXX</v>
      </c>
      <c r="C873" s="2" t="s">
        <v>499</v>
      </c>
      <c r="D873" s="2" t="s">
        <v>3</v>
      </c>
      <c r="E873" s="2">
        <v>2017</v>
      </c>
    </row>
    <row r="874" spans="1:6" x14ac:dyDescent="0.35">
      <c r="A874" s="2" t="s">
        <v>341</v>
      </c>
      <c r="B874" s="2" t="str">
        <f t="shared" si="13"/>
        <v>SPS21XXX</v>
      </c>
      <c r="C874" s="2" t="s">
        <v>499</v>
      </c>
      <c r="D874" s="2" t="s">
        <v>3</v>
      </c>
      <c r="E874" s="2">
        <v>2018</v>
      </c>
    </row>
    <row r="875" spans="1:6" x14ac:dyDescent="0.35">
      <c r="A875" s="2" t="s">
        <v>341</v>
      </c>
      <c r="B875" s="2" t="str">
        <f t="shared" si="13"/>
        <v>SPS21XXX</v>
      </c>
      <c r="C875" s="2" t="s">
        <v>499</v>
      </c>
      <c r="D875" s="2" t="s">
        <v>3</v>
      </c>
      <c r="E875" s="2">
        <v>2019</v>
      </c>
    </row>
    <row r="876" spans="1:6" x14ac:dyDescent="0.35">
      <c r="A876" s="2" t="s">
        <v>341</v>
      </c>
      <c r="B876" s="2" t="str">
        <f t="shared" si="13"/>
        <v>SPS21XXX</v>
      </c>
      <c r="C876" s="2" t="s">
        <v>499</v>
      </c>
      <c r="D876" s="2" t="s">
        <v>3</v>
      </c>
      <c r="E876" s="2">
        <v>2020</v>
      </c>
    </row>
    <row r="877" spans="1:6" x14ac:dyDescent="0.35">
      <c r="A877" s="2" t="s">
        <v>434</v>
      </c>
      <c r="B877" s="2" t="str">
        <f t="shared" si="13"/>
        <v>SPS21XXX</v>
      </c>
      <c r="C877" s="2" t="s">
        <v>499</v>
      </c>
      <c r="D877" s="2" t="s">
        <v>4</v>
      </c>
      <c r="E877" s="2">
        <v>2016</v>
      </c>
      <c r="F877" s="3">
        <v>0</v>
      </c>
    </row>
    <row r="878" spans="1:6" x14ac:dyDescent="0.35">
      <c r="A878" s="2" t="s">
        <v>434</v>
      </c>
      <c r="B878" s="2" t="str">
        <f t="shared" si="13"/>
        <v>SPS21XXX</v>
      </c>
      <c r="C878" s="2" t="s">
        <v>499</v>
      </c>
      <c r="D878" s="2" t="s">
        <v>4</v>
      </c>
      <c r="E878" s="2">
        <v>2017</v>
      </c>
      <c r="F878" s="3">
        <v>0</v>
      </c>
    </row>
    <row r="879" spans="1:6" x14ac:dyDescent="0.35">
      <c r="A879" s="2" t="s">
        <v>434</v>
      </c>
      <c r="B879" s="2" t="str">
        <f t="shared" si="13"/>
        <v>SPS21XXX</v>
      </c>
      <c r="C879" s="2" t="s">
        <v>499</v>
      </c>
      <c r="D879" s="2" t="s">
        <v>4</v>
      </c>
      <c r="E879" s="2">
        <v>2018</v>
      </c>
      <c r="F879" s="3">
        <v>0</v>
      </c>
    </row>
    <row r="880" spans="1:6" x14ac:dyDescent="0.35">
      <c r="A880" s="2" t="s">
        <v>434</v>
      </c>
      <c r="B880" s="2" t="str">
        <f t="shared" si="13"/>
        <v>SPS21XXX</v>
      </c>
      <c r="C880" s="2" t="s">
        <v>499</v>
      </c>
      <c r="D880" s="2" t="s">
        <v>4</v>
      </c>
      <c r="E880" s="2">
        <v>2019</v>
      </c>
      <c r="F880" s="3">
        <v>0</v>
      </c>
    </row>
    <row r="881" spans="1:6" x14ac:dyDescent="0.35">
      <c r="A881" s="2" t="s">
        <v>434</v>
      </c>
      <c r="B881" s="2" t="str">
        <f t="shared" si="13"/>
        <v>SPS21XXX</v>
      </c>
      <c r="C881" s="2" t="s">
        <v>499</v>
      </c>
      <c r="D881" s="2" t="s">
        <v>4</v>
      </c>
      <c r="E881" s="2">
        <v>2020</v>
      </c>
      <c r="F881" s="3">
        <v>0</v>
      </c>
    </row>
    <row r="882" spans="1:6" x14ac:dyDescent="0.35">
      <c r="A882" s="2" t="s">
        <v>435</v>
      </c>
      <c r="B882" s="2" t="str">
        <f t="shared" si="13"/>
        <v>SPS21XXX</v>
      </c>
      <c r="C882" s="2" t="s">
        <v>499</v>
      </c>
      <c r="D882" s="2" t="s">
        <v>4</v>
      </c>
      <c r="E882" s="2">
        <v>2016</v>
      </c>
    </row>
    <row r="883" spans="1:6" x14ac:dyDescent="0.35">
      <c r="A883" s="2" t="s">
        <v>435</v>
      </c>
      <c r="B883" s="2" t="str">
        <f t="shared" si="13"/>
        <v>SPS21XXX</v>
      </c>
      <c r="C883" s="2" t="s">
        <v>499</v>
      </c>
      <c r="D883" s="2" t="s">
        <v>4</v>
      </c>
      <c r="E883" s="2">
        <v>2017</v>
      </c>
    </row>
    <row r="884" spans="1:6" x14ac:dyDescent="0.35">
      <c r="A884" s="2" t="s">
        <v>435</v>
      </c>
      <c r="B884" s="2" t="str">
        <f t="shared" si="13"/>
        <v>SPS21XXX</v>
      </c>
      <c r="C884" s="2" t="s">
        <v>499</v>
      </c>
      <c r="D884" s="2" t="s">
        <v>4</v>
      </c>
      <c r="E884" s="2">
        <v>2018</v>
      </c>
    </row>
    <row r="885" spans="1:6" x14ac:dyDescent="0.35">
      <c r="A885" s="2" t="s">
        <v>435</v>
      </c>
      <c r="B885" s="2" t="str">
        <f t="shared" si="13"/>
        <v>SPS21XXX</v>
      </c>
      <c r="C885" s="2" t="s">
        <v>499</v>
      </c>
      <c r="D885" s="2" t="s">
        <v>4</v>
      </c>
      <c r="E885" s="2">
        <v>2019</v>
      </c>
    </row>
    <row r="886" spans="1:6" x14ac:dyDescent="0.35">
      <c r="A886" s="2" t="s">
        <v>435</v>
      </c>
      <c r="B886" s="2" t="str">
        <f t="shared" si="13"/>
        <v>SPS21XXX</v>
      </c>
      <c r="C886" s="2" t="s">
        <v>499</v>
      </c>
      <c r="D886" s="2" t="s">
        <v>4</v>
      </c>
      <c r="E886" s="2">
        <v>2020</v>
      </c>
    </row>
    <row r="887" spans="1:6" x14ac:dyDescent="0.35">
      <c r="A887" s="2" t="s">
        <v>436</v>
      </c>
      <c r="B887" s="2" t="str">
        <f t="shared" si="13"/>
        <v>SPS21XXX</v>
      </c>
      <c r="C887" s="2" t="s">
        <v>499</v>
      </c>
      <c r="D887" s="2" t="s">
        <v>4</v>
      </c>
      <c r="E887" s="2">
        <v>2016</v>
      </c>
    </row>
    <row r="888" spans="1:6" x14ac:dyDescent="0.35">
      <c r="A888" s="2" t="s">
        <v>436</v>
      </c>
      <c r="B888" s="2" t="str">
        <f t="shared" si="13"/>
        <v>SPS21XXX</v>
      </c>
      <c r="C888" s="2" t="s">
        <v>499</v>
      </c>
      <c r="D888" s="2" t="s">
        <v>4</v>
      </c>
      <c r="E888" s="2">
        <v>2017</v>
      </c>
    </row>
    <row r="889" spans="1:6" x14ac:dyDescent="0.35">
      <c r="A889" s="2" t="s">
        <v>436</v>
      </c>
      <c r="B889" s="2" t="str">
        <f t="shared" si="13"/>
        <v>SPS21XXX</v>
      </c>
      <c r="C889" s="2" t="s">
        <v>499</v>
      </c>
      <c r="D889" s="2" t="s">
        <v>4</v>
      </c>
      <c r="E889" s="2">
        <v>2018</v>
      </c>
    </row>
    <row r="890" spans="1:6" x14ac:dyDescent="0.35">
      <c r="A890" s="2" t="s">
        <v>436</v>
      </c>
      <c r="B890" s="2" t="str">
        <f t="shared" si="13"/>
        <v>SPS21XXX</v>
      </c>
      <c r="C890" s="2" t="s">
        <v>499</v>
      </c>
      <c r="D890" s="2" t="s">
        <v>4</v>
      </c>
      <c r="E890" s="2">
        <v>2019</v>
      </c>
    </row>
    <row r="891" spans="1:6" x14ac:dyDescent="0.35">
      <c r="A891" s="2" t="s">
        <v>436</v>
      </c>
      <c r="B891" s="2" t="str">
        <f t="shared" si="13"/>
        <v>SPS21XXX</v>
      </c>
      <c r="C891" s="2" t="s">
        <v>499</v>
      </c>
      <c r="D891" s="2" t="s">
        <v>4</v>
      </c>
      <c r="E891" s="2">
        <v>2020</v>
      </c>
    </row>
    <row r="892" spans="1:6" x14ac:dyDescent="0.35">
      <c r="A892" s="2" t="s">
        <v>437</v>
      </c>
      <c r="B892" s="2" t="str">
        <f t="shared" si="13"/>
        <v>SPS21XXX</v>
      </c>
      <c r="C892" s="2" t="s">
        <v>499</v>
      </c>
      <c r="D892" s="2" t="s">
        <v>4</v>
      </c>
      <c r="E892" s="2">
        <v>2016</v>
      </c>
      <c r="F892" s="3">
        <v>0</v>
      </c>
    </row>
    <row r="893" spans="1:6" x14ac:dyDescent="0.35">
      <c r="A893" s="2" t="s">
        <v>437</v>
      </c>
      <c r="B893" s="2" t="str">
        <f t="shared" si="13"/>
        <v>SPS21XXX</v>
      </c>
      <c r="C893" s="2" t="s">
        <v>499</v>
      </c>
      <c r="D893" s="2" t="s">
        <v>4</v>
      </c>
      <c r="E893" s="2">
        <v>2017</v>
      </c>
      <c r="F893" s="3">
        <v>0</v>
      </c>
    </row>
    <row r="894" spans="1:6" x14ac:dyDescent="0.35">
      <c r="A894" s="2" t="s">
        <v>437</v>
      </c>
      <c r="B894" s="2" t="str">
        <f t="shared" si="13"/>
        <v>SPS21XXX</v>
      </c>
      <c r="C894" s="2" t="s">
        <v>499</v>
      </c>
      <c r="D894" s="2" t="s">
        <v>4</v>
      </c>
      <c r="E894" s="2">
        <v>2018</v>
      </c>
      <c r="F894" s="3">
        <v>0</v>
      </c>
    </row>
    <row r="895" spans="1:6" x14ac:dyDescent="0.35">
      <c r="A895" s="2" t="s">
        <v>437</v>
      </c>
      <c r="B895" s="2" t="str">
        <f t="shared" si="13"/>
        <v>SPS21XXX</v>
      </c>
      <c r="C895" s="2" t="s">
        <v>499</v>
      </c>
      <c r="D895" s="2" t="s">
        <v>4</v>
      </c>
      <c r="E895" s="2">
        <v>2019</v>
      </c>
      <c r="F895" s="3">
        <v>0</v>
      </c>
    </row>
    <row r="896" spans="1:6" x14ac:dyDescent="0.35">
      <c r="A896" s="2" t="s">
        <v>437</v>
      </c>
      <c r="B896" s="2" t="str">
        <f t="shared" si="13"/>
        <v>SPS21XXX</v>
      </c>
      <c r="C896" s="2" t="s">
        <v>499</v>
      </c>
      <c r="D896" s="2" t="s">
        <v>4</v>
      </c>
      <c r="E896" s="2">
        <v>2020</v>
      </c>
      <c r="F896" s="3">
        <v>0</v>
      </c>
    </row>
    <row r="897" spans="1:6" x14ac:dyDescent="0.35">
      <c r="A897" s="2" t="s">
        <v>343</v>
      </c>
      <c r="B897" s="2" t="str">
        <f t="shared" si="13"/>
        <v>SPS21XXX</v>
      </c>
      <c r="C897" s="2" t="s">
        <v>499</v>
      </c>
      <c r="D897" s="2" t="s">
        <v>3</v>
      </c>
      <c r="E897" s="2">
        <v>2016</v>
      </c>
    </row>
    <row r="898" spans="1:6" x14ac:dyDescent="0.35">
      <c r="A898" s="2" t="s">
        <v>343</v>
      </c>
      <c r="B898" s="2" t="str">
        <f t="shared" si="13"/>
        <v>SPS21XXX</v>
      </c>
      <c r="C898" s="2" t="s">
        <v>499</v>
      </c>
      <c r="D898" s="2" t="s">
        <v>3</v>
      </c>
      <c r="E898" s="2">
        <v>2017</v>
      </c>
    </row>
    <row r="899" spans="1:6" x14ac:dyDescent="0.35">
      <c r="A899" s="2" t="s">
        <v>343</v>
      </c>
      <c r="B899" s="2" t="str">
        <f t="shared" ref="B899:B962" si="14">REPLACE(A899,6,3,"XXX")</f>
        <v>SPS21XXX</v>
      </c>
      <c r="C899" s="2" t="s">
        <v>499</v>
      </c>
      <c r="D899" s="2" t="s">
        <v>3</v>
      </c>
      <c r="E899" s="2">
        <v>2018</v>
      </c>
    </row>
    <row r="900" spans="1:6" x14ac:dyDescent="0.35">
      <c r="A900" s="2" t="s">
        <v>343</v>
      </c>
      <c r="B900" s="2" t="str">
        <f t="shared" si="14"/>
        <v>SPS21XXX</v>
      </c>
      <c r="C900" s="2" t="s">
        <v>499</v>
      </c>
      <c r="D900" s="2" t="s">
        <v>3</v>
      </c>
      <c r="E900" s="2">
        <v>2019</v>
      </c>
    </row>
    <row r="901" spans="1:6" x14ac:dyDescent="0.35">
      <c r="A901" s="2" t="s">
        <v>343</v>
      </c>
      <c r="B901" s="2" t="str">
        <f t="shared" si="14"/>
        <v>SPS21XXX</v>
      </c>
      <c r="C901" s="2" t="s">
        <v>499</v>
      </c>
      <c r="D901" s="2" t="s">
        <v>3</v>
      </c>
      <c r="E901" s="2">
        <v>2020</v>
      </c>
    </row>
    <row r="902" spans="1:6" x14ac:dyDescent="0.35">
      <c r="A902" s="2" t="s">
        <v>438</v>
      </c>
      <c r="B902" s="2" t="str">
        <f t="shared" si="14"/>
        <v>SPS21XXX</v>
      </c>
      <c r="C902" s="2" t="s">
        <v>499</v>
      </c>
      <c r="D902" s="2" t="s">
        <v>4</v>
      </c>
      <c r="E902" s="2">
        <v>2016</v>
      </c>
    </row>
    <row r="903" spans="1:6" x14ac:dyDescent="0.35">
      <c r="A903" s="2" t="s">
        <v>438</v>
      </c>
      <c r="B903" s="2" t="str">
        <f t="shared" si="14"/>
        <v>SPS21XXX</v>
      </c>
      <c r="C903" s="2" t="s">
        <v>499</v>
      </c>
      <c r="D903" s="2" t="s">
        <v>4</v>
      </c>
      <c r="E903" s="2">
        <v>2017</v>
      </c>
    </row>
    <row r="904" spans="1:6" x14ac:dyDescent="0.35">
      <c r="A904" s="2" t="s">
        <v>438</v>
      </c>
      <c r="B904" s="2" t="str">
        <f t="shared" si="14"/>
        <v>SPS21XXX</v>
      </c>
      <c r="C904" s="2" t="s">
        <v>499</v>
      </c>
      <c r="D904" s="2" t="s">
        <v>4</v>
      </c>
      <c r="E904" s="2">
        <v>2018</v>
      </c>
    </row>
    <row r="905" spans="1:6" x14ac:dyDescent="0.35">
      <c r="A905" s="2" t="s">
        <v>438</v>
      </c>
      <c r="B905" s="2" t="str">
        <f t="shared" si="14"/>
        <v>SPS21XXX</v>
      </c>
      <c r="C905" s="2" t="s">
        <v>499</v>
      </c>
      <c r="D905" s="2" t="s">
        <v>4</v>
      </c>
      <c r="E905" s="2">
        <v>2019</v>
      </c>
    </row>
    <row r="906" spans="1:6" x14ac:dyDescent="0.35">
      <c r="A906" s="2" t="s">
        <v>438</v>
      </c>
      <c r="B906" s="2" t="str">
        <f t="shared" si="14"/>
        <v>SPS21XXX</v>
      </c>
      <c r="C906" s="2" t="s">
        <v>499</v>
      </c>
      <c r="D906" s="2" t="s">
        <v>4</v>
      </c>
      <c r="E906" s="2">
        <v>2020</v>
      </c>
    </row>
    <row r="907" spans="1:6" x14ac:dyDescent="0.35">
      <c r="A907" s="2" t="s">
        <v>344</v>
      </c>
      <c r="B907" s="2" t="str">
        <f t="shared" si="14"/>
        <v>SPS21XXX</v>
      </c>
      <c r="C907" s="2" t="s">
        <v>499</v>
      </c>
      <c r="D907" s="2" t="s">
        <v>3</v>
      </c>
      <c r="E907" s="2">
        <v>2016</v>
      </c>
    </row>
    <row r="908" spans="1:6" x14ac:dyDescent="0.35">
      <c r="A908" s="2" t="s">
        <v>344</v>
      </c>
      <c r="B908" s="2" t="str">
        <f t="shared" si="14"/>
        <v>SPS21XXX</v>
      </c>
      <c r="C908" s="2" t="s">
        <v>499</v>
      </c>
      <c r="D908" s="2" t="s">
        <v>3</v>
      </c>
      <c r="E908" s="2">
        <v>2017</v>
      </c>
    </row>
    <row r="909" spans="1:6" x14ac:dyDescent="0.35">
      <c r="A909" s="2" t="s">
        <v>344</v>
      </c>
      <c r="B909" s="2" t="str">
        <f t="shared" si="14"/>
        <v>SPS21XXX</v>
      </c>
      <c r="C909" s="2" t="s">
        <v>499</v>
      </c>
      <c r="D909" s="2" t="s">
        <v>3</v>
      </c>
      <c r="E909" s="2">
        <v>2018</v>
      </c>
    </row>
    <row r="910" spans="1:6" x14ac:dyDescent="0.35">
      <c r="A910" s="2" t="s">
        <v>344</v>
      </c>
      <c r="B910" s="2" t="str">
        <f t="shared" si="14"/>
        <v>SPS21XXX</v>
      </c>
      <c r="C910" s="2" t="s">
        <v>499</v>
      </c>
      <c r="D910" s="2" t="s">
        <v>3</v>
      </c>
      <c r="E910" s="2">
        <v>2019</v>
      </c>
    </row>
    <row r="911" spans="1:6" x14ac:dyDescent="0.35">
      <c r="A911" s="2" t="s">
        <v>344</v>
      </c>
      <c r="B911" s="2" t="str">
        <f t="shared" si="14"/>
        <v>SPS21XXX</v>
      </c>
      <c r="C911" s="2" t="s">
        <v>499</v>
      </c>
      <c r="D911" s="2" t="s">
        <v>3</v>
      </c>
      <c r="E911" s="2">
        <v>2020</v>
      </c>
    </row>
    <row r="912" spans="1:6" x14ac:dyDescent="0.35">
      <c r="A912" s="2" t="s">
        <v>439</v>
      </c>
      <c r="B912" s="2" t="str">
        <f t="shared" si="14"/>
        <v>SPS21XXX</v>
      </c>
      <c r="C912" s="2" t="s">
        <v>499</v>
      </c>
      <c r="D912" s="2" t="s">
        <v>4</v>
      </c>
      <c r="E912" s="2">
        <v>2016</v>
      </c>
      <c r="F912" s="3">
        <v>0</v>
      </c>
    </row>
    <row r="913" spans="1:6" x14ac:dyDescent="0.35">
      <c r="A913" s="2" t="s">
        <v>439</v>
      </c>
      <c r="B913" s="2" t="str">
        <f t="shared" si="14"/>
        <v>SPS21XXX</v>
      </c>
      <c r="C913" s="2" t="s">
        <v>499</v>
      </c>
      <c r="D913" s="2" t="s">
        <v>4</v>
      </c>
      <c r="E913" s="2">
        <v>2017</v>
      </c>
      <c r="F913" s="3">
        <v>0</v>
      </c>
    </row>
    <row r="914" spans="1:6" x14ac:dyDescent="0.35">
      <c r="A914" s="2" t="s">
        <v>439</v>
      </c>
      <c r="B914" s="2" t="str">
        <f t="shared" si="14"/>
        <v>SPS21XXX</v>
      </c>
      <c r="C914" s="2" t="s">
        <v>499</v>
      </c>
      <c r="D914" s="2" t="s">
        <v>4</v>
      </c>
      <c r="E914" s="2">
        <v>2018</v>
      </c>
      <c r="F914" s="3">
        <v>0</v>
      </c>
    </row>
    <row r="915" spans="1:6" x14ac:dyDescent="0.35">
      <c r="A915" s="2" t="s">
        <v>439</v>
      </c>
      <c r="B915" s="2" t="str">
        <f t="shared" si="14"/>
        <v>SPS21XXX</v>
      </c>
      <c r="C915" s="2" t="s">
        <v>499</v>
      </c>
      <c r="D915" s="2" t="s">
        <v>4</v>
      </c>
      <c r="E915" s="2">
        <v>2019</v>
      </c>
      <c r="F915" s="3">
        <v>0</v>
      </c>
    </row>
    <row r="916" spans="1:6" x14ac:dyDescent="0.35">
      <c r="A916" s="2" t="s">
        <v>439</v>
      </c>
      <c r="B916" s="2" t="str">
        <f t="shared" si="14"/>
        <v>SPS21XXX</v>
      </c>
      <c r="C916" s="2" t="s">
        <v>499</v>
      </c>
      <c r="D916" s="2" t="s">
        <v>4</v>
      </c>
      <c r="E916" s="2">
        <v>2020</v>
      </c>
      <c r="F916" s="3">
        <v>0</v>
      </c>
    </row>
    <row r="917" spans="1:6" x14ac:dyDescent="0.35">
      <c r="A917" s="2" t="s">
        <v>441</v>
      </c>
      <c r="B917" s="2" t="str">
        <f t="shared" si="14"/>
        <v>SPS21XXX</v>
      </c>
      <c r="C917" s="2" t="s">
        <v>499</v>
      </c>
      <c r="D917" s="2" t="s">
        <v>4</v>
      </c>
      <c r="E917" s="2">
        <v>2016</v>
      </c>
      <c r="F917" s="3">
        <v>0</v>
      </c>
    </row>
    <row r="918" spans="1:6" x14ac:dyDescent="0.35">
      <c r="A918" s="2" t="s">
        <v>441</v>
      </c>
      <c r="B918" s="2" t="str">
        <f t="shared" si="14"/>
        <v>SPS21XXX</v>
      </c>
      <c r="C918" s="2" t="s">
        <v>499</v>
      </c>
      <c r="D918" s="2" t="s">
        <v>4</v>
      </c>
      <c r="E918" s="2">
        <v>2017</v>
      </c>
      <c r="F918" s="3">
        <v>0</v>
      </c>
    </row>
    <row r="919" spans="1:6" x14ac:dyDescent="0.35">
      <c r="A919" s="2" t="s">
        <v>441</v>
      </c>
      <c r="B919" s="2" t="str">
        <f t="shared" si="14"/>
        <v>SPS21XXX</v>
      </c>
      <c r="C919" s="2" t="s">
        <v>499</v>
      </c>
      <c r="D919" s="2" t="s">
        <v>4</v>
      </c>
      <c r="E919" s="2">
        <v>2018</v>
      </c>
      <c r="F919" s="3">
        <v>0</v>
      </c>
    </row>
    <row r="920" spans="1:6" x14ac:dyDescent="0.35">
      <c r="A920" s="2" t="s">
        <v>441</v>
      </c>
      <c r="B920" s="2" t="str">
        <f t="shared" si="14"/>
        <v>SPS21XXX</v>
      </c>
      <c r="C920" s="2" t="s">
        <v>499</v>
      </c>
      <c r="D920" s="2" t="s">
        <v>4</v>
      </c>
      <c r="E920" s="2">
        <v>2019</v>
      </c>
      <c r="F920" s="3">
        <v>0</v>
      </c>
    </row>
    <row r="921" spans="1:6" x14ac:dyDescent="0.35">
      <c r="A921" s="2" t="s">
        <v>441</v>
      </c>
      <c r="B921" s="2" t="str">
        <f t="shared" si="14"/>
        <v>SPS21XXX</v>
      </c>
      <c r="C921" s="2" t="s">
        <v>499</v>
      </c>
      <c r="D921" s="2" t="s">
        <v>4</v>
      </c>
      <c r="E921" s="2">
        <v>2020</v>
      </c>
      <c r="F921" s="3">
        <v>0</v>
      </c>
    </row>
    <row r="922" spans="1:6" x14ac:dyDescent="0.35">
      <c r="A922" s="2" t="s">
        <v>345</v>
      </c>
      <c r="B922" s="2" t="str">
        <f t="shared" si="14"/>
        <v>SPS21XXX</v>
      </c>
      <c r="C922" s="2" t="s">
        <v>499</v>
      </c>
      <c r="D922" s="2" t="s">
        <v>3</v>
      </c>
      <c r="E922" s="2">
        <v>2016</v>
      </c>
    </row>
    <row r="923" spans="1:6" x14ac:dyDescent="0.35">
      <c r="A923" s="2" t="s">
        <v>345</v>
      </c>
      <c r="B923" s="2" t="str">
        <f t="shared" si="14"/>
        <v>SPS21XXX</v>
      </c>
      <c r="C923" s="2" t="s">
        <v>499</v>
      </c>
      <c r="D923" s="2" t="s">
        <v>3</v>
      </c>
      <c r="E923" s="2">
        <v>2017</v>
      </c>
    </row>
    <row r="924" spans="1:6" x14ac:dyDescent="0.35">
      <c r="A924" s="2" t="s">
        <v>345</v>
      </c>
      <c r="B924" s="2" t="str">
        <f t="shared" si="14"/>
        <v>SPS21XXX</v>
      </c>
      <c r="C924" s="2" t="s">
        <v>499</v>
      </c>
      <c r="D924" s="2" t="s">
        <v>3</v>
      </c>
      <c r="E924" s="2">
        <v>2018</v>
      </c>
    </row>
    <row r="925" spans="1:6" x14ac:dyDescent="0.35">
      <c r="A925" s="2" t="s">
        <v>345</v>
      </c>
      <c r="B925" s="2" t="str">
        <f t="shared" si="14"/>
        <v>SPS21XXX</v>
      </c>
      <c r="C925" s="2" t="s">
        <v>499</v>
      </c>
      <c r="D925" s="2" t="s">
        <v>3</v>
      </c>
      <c r="E925" s="2">
        <v>2019</v>
      </c>
    </row>
    <row r="926" spans="1:6" x14ac:dyDescent="0.35">
      <c r="A926" s="2" t="s">
        <v>345</v>
      </c>
      <c r="B926" s="2" t="str">
        <f t="shared" si="14"/>
        <v>SPS21XXX</v>
      </c>
      <c r="C926" s="2" t="s">
        <v>499</v>
      </c>
      <c r="D926" s="2" t="s">
        <v>3</v>
      </c>
      <c r="E926" s="2">
        <v>2020</v>
      </c>
    </row>
    <row r="927" spans="1:6" x14ac:dyDescent="0.35">
      <c r="A927" s="2" t="s">
        <v>442</v>
      </c>
      <c r="B927" s="2" t="str">
        <f t="shared" si="14"/>
        <v>SPS21XXX</v>
      </c>
      <c r="C927" s="2" t="s">
        <v>499</v>
      </c>
      <c r="D927" s="2" t="s">
        <v>4</v>
      </c>
      <c r="E927" s="2">
        <v>2016</v>
      </c>
      <c r="F927" s="3">
        <v>0</v>
      </c>
    </row>
    <row r="928" spans="1:6" x14ac:dyDescent="0.35">
      <c r="A928" s="2" t="s">
        <v>442</v>
      </c>
      <c r="B928" s="2" t="str">
        <f t="shared" si="14"/>
        <v>SPS21XXX</v>
      </c>
      <c r="C928" s="2" t="s">
        <v>499</v>
      </c>
      <c r="D928" s="2" t="s">
        <v>4</v>
      </c>
      <c r="E928" s="2">
        <v>2017</v>
      </c>
      <c r="F928" s="3">
        <v>0</v>
      </c>
    </row>
    <row r="929" spans="1:6" x14ac:dyDescent="0.35">
      <c r="A929" s="2" t="s">
        <v>442</v>
      </c>
      <c r="B929" s="2" t="str">
        <f t="shared" si="14"/>
        <v>SPS21XXX</v>
      </c>
      <c r="C929" s="2" t="s">
        <v>499</v>
      </c>
      <c r="D929" s="2" t="s">
        <v>4</v>
      </c>
      <c r="E929" s="2">
        <v>2018</v>
      </c>
      <c r="F929" s="3">
        <v>0</v>
      </c>
    </row>
    <row r="930" spans="1:6" x14ac:dyDescent="0.35">
      <c r="A930" s="2" t="s">
        <v>442</v>
      </c>
      <c r="B930" s="2" t="str">
        <f t="shared" si="14"/>
        <v>SPS21XXX</v>
      </c>
      <c r="C930" s="2" t="s">
        <v>499</v>
      </c>
      <c r="D930" s="2" t="s">
        <v>4</v>
      </c>
      <c r="E930" s="2">
        <v>2019</v>
      </c>
      <c r="F930" s="3">
        <v>0</v>
      </c>
    </row>
    <row r="931" spans="1:6" x14ac:dyDescent="0.35">
      <c r="A931" s="2" t="s">
        <v>442</v>
      </c>
      <c r="B931" s="2" t="str">
        <f t="shared" si="14"/>
        <v>SPS21XXX</v>
      </c>
      <c r="C931" s="2" t="s">
        <v>499</v>
      </c>
      <c r="D931" s="2" t="s">
        <v>4</v>
      </c>
      <c r="E931" s="2">
        <v>2020</v>
      </c>
      <c r="F931" s="3">
        <v>0</v>
      </c>
    </row>
    <row r="932" spans="1:6" x14ac:dyDescent="0.35">
      <c r="A932" s="2" t="s">
        <v>443</v>
      </c>
      <c r="B932" s="2" t="str">
        <f t="shared" si="14"/>
        <v>SPS21XXX</v>
      </c>
      <c r="C932" s="2" t="s">
        <v>499</v>
      </c>
      <c r="D932" s="2" t="s">
        <v>4</v>
      </c>
      <c r="E932" s="2">
        <v>2016</v>
      </c>
    </row>
    <row r="933" spans="1:6" x14ac:dyDescent="0.35">
      <c r="A933" s="2" t="s">
        <v>443</v>
      </c>
      <c r="B933" s="2" t="str">
        <f t="shared" si="14"/>
        <v>SPS21XXX</v>
      </c>
      <c r="C933" s="2" t="s">
        <v>499</v>
      </c>
      <c r="D933" s="2" t="s">
        <v>4</v>
      </c>
      <c r="E933" s="2">
        <v>2017</v>
      </c>
    </row>
    <row r="934" spans="1:6" x14ac:dyDescent="0.35">
      <c r="A934" s="2" t="s">
        <v>443</v>
      </c>
      <c r="B934" s="2" t="str">
        <f t="shared" si="14"/>
        <v>SPS21XXX</v>
      </c>
      <c r="C934" s="2" t="s">
        <v>499</v>
      </c>
      <c r="D934" s="2" t="s">
        <v>4</v>
      </c>
      <c r="E934" s="2">
        <v>2018</v>
      </c>
    </row>
    <row r="935" spans="1:6" x14ac:dyDescent="0.35">
      <c r="A935" s="2" t="s">
        <v>443</v>
      </c>
      <c r="B935" s="2" t="str">
        <f t="shared" si="14"/>
        <v>SPS21XXX</v>
      </c>
      <c r="C935" s="2" t="s">
        <v>499</v>
      </c>
      <c r="D935" s="2" t="s">
        <v>4</v>
      </c>
      <c r="E935" s="2">
        <v>2019</v>
      </c>
    </row>
    <row r="936" spans="1:6" x14ac:dyDescent="0.35">
      <c r="A936" s="2" t="s">
        <v>443</v>
      </c>
      <c r="B936" s="2" t="str">
        <f t="shared" si="14"/>
        <v>SPS21XXX</v>
      </c>
      <c r="C936" s="2" t="s">
        <v>499</v>
      </c>
      <c r="D936" s="2" t="s">
        <v>4</v>
      </c>
      <c r="E936" s="2">
        <v>2020</v>
      </c>
    </row>
    <row r="937" spans="1:6" x14ac:dyDescent="0.35">
      <c r="A937" s="2" t="s">
        <v>445</v>
      </c>
      <c r="B937" s="2" t="str">
        <f t="shared" si="14"/>
        <v>SPS21XXX</v>
      </c>
      <c r="C937" s="2" t="s">
        <v>499</v>
      </c>
      <c r="D937" s="2" t="s">
        <v>4</v>
      </c>
      <c r="E937" s="2">
        <v>2016</v>
      </c>
    </row>
    <row r="938" spans="1:6" x14ac:dyDescent="0.35">
      <c r="A938" s="2" t="s">
        <v>445</v>
      </c>
      <c r="B938" s="2" t="str">
        <f t="shared" si="14"/>
        <v>SPS21XXX</v>
      </c>
      <c r="C938" s="2" t="s">
        <v>499</v>
      </c>
      <c r="D938" s="2" t="s">
        <v>4</v>
      </c>
      <c r="E938" s="2">
        <v>2017</v>
      </c>
    </row>
    <row r="939" spans="1:6" x14ac:dyDescent="0.35">
      <c r="A939" s="2" t="s">
        <v>445</v>
      </c>
      <c r="B939" s="2" t="str">
        <f t="shared" si="14"/>
        <v>SPS21XXX</v>
      </c>
      <c r="C939" s="2" t="s">
        <v>499</v>
      </c>
      <c r="D939" s="2" t="s">
        <v>4</v>
      </c>
      <c r="E939" s="2">
        <v>2018</v>
      </c>
    </row>
    <row r="940" spans="1:6" x14ac:dyDescent="0.35">
      <c r="A940" s="2" t="s">
        <v>445</v>
      </c>
      <c r="B940" s="2" t="str">
        <f t="shared" si="14"/>
        <v>SPS21XXX</v>
      </c>
      <c r="C940" s="2" t="s">
        <v>499</v>
      </c>
      <c r="D940" s="2" t="s">
        <v>4</v>
      </c>
      <c r="E940" s="2">
        <v>2019</v>
      </c>
    </row>
    <row r="941" spans="1:6" x14ac:dyDescent="0.35">
      <c r="A941" s="2" t="s">
        <v>445</v>
      </c>
      <c r="B941" s="2" t="str">
        <f t="shared" si="14"/>
        <v>SPS21XXX</v>
      </c>
      <c r="C941" s="2" t="s">
        <v>499</v>
      </c>
      <c r="D941" s="2" t="s">
        <v>4</v>
      </c>
      <c r="E941" s="2">
        <v>2020</v>
      </c>
    </row>
    <row r="942" spans="1:6" x14ac:dyDescent="0.35">
      <c r="A942" s="2" t="s">
        <v>447</v>
      </c>
      <c r="B942" s="2" t="str">
        <f t="shared" si="14"/>
        <v>SPS21XXX</v>
      </c>
      <c r="C942" s="2" t="s">
        <v>499</v>
      </c>
      <c r="D942" s="2" t="s">
        <v>4</v>
      </c>
      <c r="E942" s="2">
        <v>2016</v>
      </c>
    </row>
    <row r="943" spans="1:6" x14ac:dyDescent="0.35">
      <c r="A943" s="2" t="s">
        <v>447</v>
      </c>
      <c r="B943" s="2" t="str">
        <f t="shared" si="14"/>
        <v>SPS21XXX</v>
      </c>
      <c r="C943" s="2" t="s">
        <v>499</v>
      </c>
      <c r="D943" s="2" t="s">
        <v>4</v>
      </c>
      <c r="E943" s="2">
        <v>2017</v>
      </c>
    </row>
    <row r="944" spans="1:6" x14ac:dyDescent="0.35">
      <c r="A944" s="2" t="s">
        <v>447</v>
      </c>
      <c r="B944" s="2" t="str">
        <f t="shared" si="14"/>
        <v>SPS21XXX</v>
      </c>
      <c r="C944" s="2" t="s">
        <v>499</v>
      </c>
      <c r="D944" s="2" t="s">
        <v>4</v>
      </c>
      <c r="E944" s="2">
        <v>2018</v>
      </c>
    </row>
    <row r="945" spans="1:6" x14ac:dyDescent="0.35">
      <c r="A945" s="2" t="s">
        <v>447</v>
      </c>
      <c r="B945" s="2" t="str">
        <f t="shared" si="14"/>
        <v>SPS21XXX</v>
      </c>
      <c r="C945" s="2" t="s">
        <v>499</v>
      </c>
      <c r="D945" s="2" t="s">
        <v>4</v>
      </c>
      <c r="E945" s="2">
        <v>2019</v>
      </c>
    </row>
    <row r="946" spans="1:6" x14ac:dyDescent="0.35">
      <c r="A946" s="2" t="s">
        <v>447</v>
      </c>
      <c r="B946" s="2" t="str">
        <f t="shared" si="14"/>
        <v>SPS21XXX</v>
      </c>
      <c r="C946" s="2" t="s">
        <v>499</v>
      </c>
      <c r="D946" s="2" t="s">
        <v>4</v>
      </c>
      <c r="E946" s="2">
        <v>2020</v>
      </c>
    </row>
    <row r="947" spans="1:6" x14ac:dyDescent="0.35">
      <c r="A947" s="2" t="s">
        <v>448</v>
      </c>
      <c r="B947" s="2" t="str">
        <f t="shared" si="14"/>
        <v>SPS21XXX</v>
      </c>
      <c r="C947" s="2" t="s">
        <v>499</v>
      </c>
      <c r="D947" s="2" t="s">
        <v>4</v>
      </c>
      <c r="E947" s="2">
        <v>2016</v>
      </c>
    </row>
    <row r="948" spans="1:6" x14ac:dyDescent="0.35">
      <c r="A948" s="2" t="s">
        <v>448</v>
      </c>
      <c r="B948" s="2" t="str">
        <f t="shared" si="14"/>
        <v>SPS21XXX</v>
      </c>
      <c r="C948" s="2" t="s">
        <v>499</v>
      </c>
      <c r="D948" s="2" t="s">
        <v>4</v>
      </c>
      <c r="E948" s="2">
        <v>2017</v>
      </c>
    </row>
    <row r="949" spans="1:6" x14ac:dyDescent="0.35">
      <c r="A949" s="2" t="s">
        <v>448</v>
      </c>
      <c r="B949" s="2" t="str">
        <f t="shared" si="14"/>
        <v>SPS21XXX</v>
      </c>
      <c r="C949" s="2" t="s">
        <v>499</v>
      </c>
      <c r="D949" s="2" t="s">
        <v>4</v>
      </c>
      <c r="E949" s="2">
        <v>2018</v>
      </c>
    </row>
    <row r="950" spans="1:6" x14ac:dyDescent="0.35">
      <c r="A950" s="2" t="s">
        <v>448</v>
      </c>
      <c r="B950" s="2" t="str">
        <f t="shared" si="14"/>
        <v>SPS21XXX</v>
      </c>
      <c r="C950" s="2" t="s">
        <v>499</v>
      </c>
      <c r="D950" s="2" t="s">
        <v>4</v>
      </c>
      <c r="E950" s="2">
        <v>2019</v>
      </c>
    </row>
    <row r="951" spans="1:6" x14ac:dyDescent="0.35">
      <c r="A951" s="2" t="s">
        <v>448</v>
      </c>
      <c r="B951" s="2" t="str">
        <f t="shared" si="14"/>
        <v>SPS21XXX</v>
      </c>
      <c r="C951" s="2" t="s">
        <v>499</v>
      </c>
      <c r="D951" s="2" t="s">
        <v>4</v>
      </c>
      <c r="E951" s="2">
        <v>2020</v>
      </c>
    </row>
    <row r="952" spans="1:6" x14ac:dyDescent="0.35">
      <c r="A952" s="2" t="s">
        <v>346</v>
      </c>
      <c r="B952" s="2" t="str">
        <f t="shared" si="14"/>
        <v>SPS21XXX</v>
      </c>
      <c r="C952" s="2" t="s">
        <v>499</v>
      </c>
      <c r="D952" s="2" t="s">
        <v>3</v>
      </c>
      <c r="E952" s="2">
        <v>2016</v>
      </c>
      <c r="F952" s="3">
        <v>1764706</v>
      </c>
    </row>
    <row r="953" spans="1:6" x14ac:dyDescent="0.35">
      <c r="A953" s="2" t="s">
        <v>346</v>
      </c>
      <c r="B953" s="2" t="str">
        <f t="shared" si="14"/>
        <v>SPS21XXX</v>
      </c>
      <c r="C953" s="2" t="s">
        <v>499</v>
      </c>
      <c r="D953" s="2" t="s">
        <v>3</v>
      </c>
      <c r="E953" s="2">
        <v>2017</v>
      </c>
      <c r="F953" s="3">
        <v>3075000</v>
      </c>
    </row>
    <row r="954" spans="1:6" x14ac:dyDescent="0.35">
      <c r="A954" s="2" t="s">
        <v>346</v>
      </c>
      <c r="B954" s="2" t="str">
        <f t="shared" si="14"/>
        <v>SPS21XXX</v>
      </c>
      <c r="C954" s="2" t="s">
        <v>499</v>
      </c>
      <c r="D954" s="2" t="s">
        <v>3</v>
      </c>
      <c r="E954" s="2">
        <v>2018</v>
      </c>
      <c r="F954" s="3">
        <v>2500000</v>
      </c>
    </row>
    <row r="955" spans="1:6" x14ac:dyDescent="0.35">
      <c r="A955" s="2" t="s">
        <v>346</v>
      </c>
      <c r="B955" s="2" t="str">
        <f t="shared" si="14"/>
        <v>SPS21XXX</v>
      </c>
      <c r="C955" s="2" t="s">
        <v>499</v>
      </c>
      <c r="D955" s="2" t="s">
        <v>3</v>
      </c>
      <c r="E955" s="2">
        <v>2019</v>
      </c>
      <c r="F955" s="3">
        <v>2650000</v>
      </c>
    </row>
    <row r="956" spans="1:6" x14ac:dyDescent="0.35">
      <c r="A956" s="2" t="s">
        <v>346</v>
      </c>
      <c r="B956" s="2" t="str">
        <f t="shared" si="14"/>
        <v>SPS21XXX</v>
      </c>
      <c r="C956" s="2" t="s">
        <v>499</v>
      </c>
      <c r="D956" s="2" t="s">
        <v>3</v>
      </c>
      <c r="E956" s="2">
        <v>2020</v>
      </c>
      <c r="F956" s="3">
        <v>26100000</v>
      </c>
    </row>
    <row r="957" spans="1:6" x14ac:dyDescent="0.35">
      <c r="A957" s="2" t="s">
        <v>347</v>
      </c>
      <c r="B957" s="2" t="str">
        <f t="shared" si="14"/>
        <v>SPS21XXX</v>
      </c>
      <c r="C957" s="2" t="s">
        <v>499</v>
      </c>
      <c r="D957" s="2" t="s">
        <v>3</v>
      </c>
      <c r="E957" s="2">
        <v>2016</v>
      </c>
    </row>
    <row r="958" spans="1:6" x14ac:dyDescent="0.35">
      <c r="A958" s="2" t="s">
        <v>347</v>
      </c>
      <c r="B958" s="2" t="str">
        <f t="shared" si="14"/>
        <v>SPS21XXX</v>
      </c>
      <c r="C958" s="2" t="s">
        <v>499</v>
      </c>
      <c r="D958" s="2" t="s">
        <v>3</v>
      </c>
      <c r="E958" s="2">
        <v>2017</v>
      </c>
    </row>
    <row r="959" spans="1:6" x14ac:dyDescent="0.35">
      <c r="A959" s="2" t="s">
        <v>347</v>
      </c>
      <c r="B959" s="2" t="str">
        <f t="shared" si="14"/>
        <v>SPS21XXX</v>
      </c>
      <c r="C959" s="2" t="s">
        <v>499</v>
      </c>
      <c r="D959" s="2" t="s">
        <v>3</v>
      </c>
      <c r="E959" s="2">
        <v>2018</v>
      </c>
    </row>
    <row r="960" spans="1:6" x14ac:dyDescent="0.35">
      <c r="A960" s="2" t="s">
        <v>347</v>
      </c>
      <c r="B960" s="2" t="str">
        <f t="shared" si="14"/>
        <v>SPS21XXX</v>
      </c>
      <c r="C960" s="2" t="s">
        <v>499</v>
      </c>
      <c r="D960" s="2" t="s">
        <v>3</v>
      </c>
      <c r="E960" s="2">
        <v>2019</v>
      </c>
    </row>
    <row r="961" spans="1:6" x14ac:dyDescent="0.35">
      <c r="A961" s="2" t="s">
        <v>347</v>
      </c>
      <c r="B961" s="2" t="str">
        <f t="shared" si="14"/>
        <v>SPS21XXX</v>
      </c>
      <c r="C961" s="2" t="s">
        <v>499</v>
      </c>
      <c r="D961" s="2" t="s">
        <v>3</v>
      </c>
      <c r="E961" s="2">
        <v>2020</v>
      </c>
    </row>
    <row r="962" spans="1:6" x14ac:dyDescent="0.35">
      <c r="A962" s="2" t="s">
        <v>275</v>
      </c>
      <c r="B962" s="2" t="str">
        <f t="shared" si="14"/>
        <v>SPS21XXX</v>
      </c>
      <c r="C962" s="2" t="s">
        <v>499</v>
      </c>
      <c r="D962" s="2" t="s">
        <v>2</v>
      </c>
      <c r="E962" s="2">
        <v>2016</v>
      </c>
      <c r="F962" s="3">
        <v>497868</v>
      </c>
    </row>
    <row r="963" spans="1:6" x14ac:dyDescent="0.35">
      <c r="A963" s="2" t="s">
        <v>275</v>
      </c>
      <c r="B963" s="2" t="str">
        <f t="shared" ref="B963:B1026" si="15">REPLACE(A963,6,3,"XXX")</f>
        <v>SPS21XXX</v>
      </c>
      <c r="C963" s="2" t="s">
        <v>499</v>
      </c>
      <c r="D963" s="2" t="s">
        <v>2</v>
      </c>
      <c r="E963" s="2">
        <v>2017</v>
      </c>
      <c r="F963" s="3">
        <v>547472</v>
      </c>
    </row>
    <row r="964" spans="1:6" x14ac:dyDescent="0.35">
      <c r="A964" s="2" t="s">
        <v>275</v>
      </c>
      <c r="B964" s="2" t="str">
        <f t="shared" si="15"/>
        <v>SPS21XXX</v>
      </c>
      <c r="C964" s="2" t="s">
        <v>499</v>
      </c>
      <c r="D964" s="2" t="s">
        <v>2</v>
      </c>
      <c r="E964" s="2">
        <v>2018</v>
      </c>
      <c r="F964" s="3">
        <v>547472</v>
      </c>
    </row>
    <row r="965" spans="1:6" x14ac:dyDescent="0.35">
      <c r="A965" s="2" t="s">
        <v>275</v>
      </c>
      <c r="B965" s="2" t="str">
        <f t="shared" si="15"/>
        <v>SPS21XXX</v>
      </c>
      <c r="C965" s="2" t="s">
        <v>499</v>
      </c>
      <c r="D965" s="2" t="s">
        <v>2</v>
      </c>
      <c r="E965" s="2">
        <v>2019</v>
      </c>
      <c r="F965" s="3">
        <v>547472</v>
      </c>
    </row>
    <row r="966" spans="1:6" x14ac:dyDescent="0.35">
      <c r="A966" s="2" t="s">
        <v>275</v>
      </c>
      <c r="B966" s="2" t="str">
        <f t="shared" si="15"/>
        <v>SPS21XXX</v>
      </c>
      <c r="C966" s="2" t="s">
        <v>499</v>
      </c>
      <c r="D966" s="2" t="s">
        <v>2</v>
      </c>
      <c r="E966" s="2">
        <v>2020</v>
      </c>
      <c r="F966" s="3">
        <v>547472</v>
      </c>
    </row>
    <row r="967" spans="1:6" x14ac:dyDescent="0.35">
      <c r="A967" s="2" t="s">
        <v>449</v>
      </c>
      <c r="B967" s="2" t="str">
        <f t="shared" si="15"/>
        <v>SPS21XXX</v>
      </c>
      <c r="C967" s="2" t="s">
        <v>499</v>
      </c>
      <c r="D967" s="2" t="s">
        <v>4</v>
      </c>
      <c r="E967" s="2">
        <v>2016</v>
      </c>
    </row>
    <row r="968" spans="1:6" x14ac:dyDescent="0.35">
      <c r="A968" s="2" t="s">
        <v>449</v>
      </c>
      <c r="B968" s="2" t="str">
        <f t="shared" si="15"/>
        <v>SPS21XXX</v>
      </c>
      <c r="C968" s="2" t="s">
        <v>499</v>
      </c>
      <c r="D968" s="2" t="s">
        <v>4</v>
      </c>
      <c r="E968" s="2">
        <v>2017</v>
      </c>
    </row>
    <row r="969" spans="1:6" x14ac:dyDescent="0.35">
      <c r="A969" s="2" t="s">
        <v>449</v>
      </c>
      <c r="B969" s="2" t="str">
        <f t="shared" si="15"/>
        <v>SPS21XXX</v>
      </c>
      <c r="C969" s="2" t="s">
        <v>499</v>
      </c>
      <c r="D969" s="2" t="s">
        <v>4</v>
      </c>
      <c r="E969" s="2">
        <v>2018</v>
      </c>
    </row>
    <row r="970" spans="1:6" x14ac:dyDescent="0.35">
      <c r="A970" s="2" t="s">
        <v>449</v>
      </c>
      <c r="B970" s="2" t="str">
        <f t="shared" si="15"/>
        <v>SPS21XXX</v>
      </c>
      <c r="C970" s="2" t="s">
        <v>499</v>
      </c>
      <c r="D970" s="2" t="s">
        <v>4</v>
      </c>
      <c r="E970" s="2">
        <v>2019</v>
      </c>
    </row>
    <row r="971" spans="1:6" x14ac:dyDescent="0.35">
      <c r="A971" s="2" t="s">
        <v>449</v>
      </c>
      <c r="B971" s="2" t="str">
        <f t="shared" si="15"/>
        <v>SPS21XXX</v>
      </c>
      <c r="C971" s="2" t="s">
        <v>499</v>
      </c>
      <c r="D971" s="2" t="s">
        <v>4</v>
      </c>
      <c r="E971" s="2">
        <v>2020</v>
      </c>
    </row>
    <row r="972" spans="1:6" x14ac:dyDescent="0.35">
      <c r="A972" s="2" t="s">
        <v>349</v>
      </c>
      <c r="B972" s="2" t="str">
        <f t="shared" si="15"/>
        <v>SPS21XXX</v>
      </c>
      <c r="C972" s="2" t="s">
        <v>499</v>
      </c>
      <c r="D972" s="2" t="s">
        <v>3</v>
      </c>
      <c r="E972" s="2">
        <v>2016</v>
      </c>
    </row>
    <row r="973" spans="1:6" x14ac:dyDescent="0.35">
      <c r="A973" s="2" t="s">
        <v>349</v>
      </c>
      <c r="B973" s="2" t="str">
        <f t="shared" si="15"/>
        <v>SPS21XXX</v>
      </c>
      <c r="C973" s="2" t="s">
        <v>499</v>
      </c>
      <c r="D973" s="2" t="s">
        <v>3</v>
      </c>
      <c r="E973" s="2">
        <v>2017</v>
      </c>
    </row>
    <row r="974" spans="1:6" x14ac:dyDescent="0.35">
      <c r="A974" s="2" t="s">
        <v>349</v>
      </c>
      <c r="B974" s="2" t="str">
        <f t="shared" si="15"/>
        <v>SPS21XXX</v>
      </c>
      <c r="C974" s="2" t="s">
        <v>499</v>
      </c>
      <c r="D974" s="2" t="s">
        <v>3</v>
      </c>
      <c r="E974" s="2">
        <v>2018</v>
      </c>
    </row>
    <row r="975" spans="1:6" x14ac:dyDescent="0.35">
      <c r="A975" s="2" t="s">
        <v>349</v>
      </c>
      <c r="B975" s="2" t="str">
        <f t="shared" si="15"/>
        <v>SPS21XXX</v>
      </c>
      <c r="C975" s="2" t="s">
        <v>499</v>
      </c>
      <c r="D975" s="2" t="s">
        <v>3</v>
      </c>
      <c r="E975" s="2">
        <v>2019</v>
      </c>
    </row>
    <row r="976" spans="1:6" x14ac:dyDescent="0.35">
      <c r="A976" s="2" t="s">
        <v>349</v>
      </c>
      <c r="B976" s="2" t="str">
        <f t="shared" si="15"/>
        <v>SPS21XXX</v>
      </c>
      <c r="C976" s="2" t="s">
        <v>499</v>
      </c>
      <c r="D976" s="2" t="s">
        <v>3</v>
      </c>
      <c r="E976" s="2">
        <v>2020</v>
      </c>
    </row>
    <row r="977" spans="1:6" x14ac:dyDescent="0.35">
      <c r="A977" s="2" t="s">
        <v>451</v>
      </c>
      <c r="B977" s="2" t="str">
        <f t="shared" si="15"/>
        <v>SPS21XXX</v>
      </c>
      <c r="C977" s="2" t="s">
        <v>499</v>
      </c>
      <c r="D977" s="2" t="s">
        <v>4</v>
      </c>
      <c r="E977" s="2">
        <v>2016</v>
      </c>
    </row>
    <row r="978" spans="1:6" x14ac:dyDescent="0.35">
      <c r="A978" s="2" t="s">
        <v>451</v>
      </c>
      <c r="B978" s="2" t="str">
        <f t="shared" si="15"/>
        <v>SPS21XXX</v>
      </c>
      <c r="C978" s="2" t="s">
        <v>499</v>
      </c>
      <c r="D978" s="2" t="s">
        <v>4</v>
      </c>
      <c r="E978" s="2">
        <v>2017</v>
      </c>
    </row>
    <row r="979" spans="1:6" x14ac:dyDescent="0.35">
      <c r="A979" s="2" t="s">
        <v>451</v>
      </c>
      <c r="B979" s="2" t="str">
        <f t="shared" si="15"/>
        <v>SPS21XXX</v>
      </c>
      <c r="C979" s="2" t="s">
        <v>499</v>
      </c>
      <c r="D979" s="2" t="s">
        <v>4</v>
      </c>
      <c r="E979" s="2">
        <v>2018</v>
      </c>
    </row>
    <row r="980" spans="1:6" x14ac:dyDescent="0.35">
      <c r="A980" s="2" t="s">
        <v>451</v>
      </c>
      <c r="B980" s="2" t="str">
        <f t="shared" si="15"/>
        <v>SPS21XXX</v>
      </c>
      <c r="C980" s="2" t="s">
        <v>499</v>
      </c>
      <c r="D980" s="2" t="s">
        <v>4</v>
      </c>
      <c r="E980" s="2">
        <v>2019</v>
      </c>
    </row>
    <row r="981" spans="1:6" x14ac:dyDescent="0.35">
      <c r="A981" s="2" t="s">
        <v>451</v>
      </c>
      <c r="B981" s="2" t="str">
        <f t="shared" si="15"/>
        <v>SPS21XXX</v>
      </c>
      <c r="C981" s="2" t="s">
        <v>499</v>
      </c>
      <c r="D981" s="2" t="s">
        <v>4</v>
      </c>
      <c r="E981" s="2">
        <v>2020</v>
      </c>
    </row>
    <row r="982" spans="1:6" x14ac:dyDescent="0.35">
      <c r="A982" s="2" t="s">
        <v>452</v>
      </c>
      <c r="B982" s="2" t="str">
        <f t="shared" si="15"/>
        <v>SPS21XXX</v>
      </c>
      <c r="C982" s="2" t="s">
        <v>499</v>
      </c>
      <c r="D982" s="2" t="s">
        <v>4</v>
      </c>
      <c r="E982" s="2">
        <v>2016</v>
      </c>
      <c r="F982" s="3">
        <v>0</v>
      </c>
    </row>
    <row r="983" spans="1:6" x14ac:dyDescent="0.35">
      <c r="A983" s="2" t="s">
        <v>452</v>
      </c>
      <c r="B983" s="2" t="str">
        <f t="shared" si="15"/>
        <v>SPS21XXX</v>
      </c>
      <c r="C983" s="2" t="s">
        <v>499</v>
      </c>
      <c r="D983" s="2" t="s">
        <v>4</v>
      </c>
      <c r="E983" s="2">
        <v>2017</v>
      </c>
      <c r="F983" s="3">
        <v>0</v>
      </c>
    </row>
    <row r="984" spans="1:6" x14ac:dyDescent="0.35">
      <c r="A984" s="2" t="s">
        <v>452</v>
      </c>
      <c r="B984" s="2" t="str">
        <f t="shared" si="15"/>
        <v>SPS21XXX</v>
      </c>
      <c r="C984" s="2" t="s">
        <v>499</v>
      </c>
      <c r="D984" s="2" t="s">
        <v>4</v>
      </c>
      <c r="E984" s="2">
        <v>2018</v>
      </c>
      <c r="F984" s="3">
        <v>0</v>
      </c>
    </row>
    <row r="985" spans="1:6" x14ac:dyDescent="0.35">
      <c r="A985" s="2" t="s">
        <v>452</v>
      </c>
      <c r="B985" s="2" t="str">
        <f t="shared" si="15"/>
        <v>SPS21XXX</v>
      </c>
      <c r="C985" s="2" t="s">
        <v>499</v>
      </c>
      <c r="D985" s="2" t="s">
        <v>4</v>
      </c>
      <c r="E985" s="2">
        <v>2019</v>
      </c>
      <c r="F985" s="3">
        <v>0</v>
      </c>
    </row>
    <row r="986" spans="1:6" x14ac:dyDescent="0.35">
      <c r="A986" s="2" t="s">
        <v>452</v>
      </c>
      <c r="B986" s="2" t="str">
        <f t="shared" si="15"/>
        <v>SPS21XXX</v>
      </c>
      <c r="C986" s="2" t="s">
        <v>499</v>
      </c>
      <c r="D986" s="2" t="s">
        <v>4</v>
      </c>
      <c r="E986" s="2">
        <v>2020</v>
      </c>
      <c r="F986" s="3">
        <v>0</v>
      </c>
    </row>
    <row r="987" spans="1:6" x14ac:dyDescent="0.35">
      <c r="A987" s="2" t="s">
        <v>276</v>
      </c>
      <c r="B987" s="2" t="str">
        <f t="shared" si="15"/>
        <v>SPS21XXX</v>
      </c>
      <c r="C987" s="2" t="s">
        <v>499</v>
      </c>
      <c r="D987" s="2" t="s">
        <v>2</v>
      </c>
      <c r="E987" s="2">
        <v>2016</v>
      </c>
    </row>
    <row r="988" spans="1:6" x14ac:dyDescent="0.35">
      <c r="A988" s="2" t="s">
        <v>276</v>
      </c>
      <c r="B988" s="2" t="str">
        <f t="shared" si="15"/>
        <v>SPS21XXX</v>
      </c>
      <c r="C988" s="2" t="s">
        <v>499</v>
      </c>
      <c r="D988" s="2" t="s">
        <v>2</v>
      </c>
      <c r="E988" s="2">
        <v>2017</v>
      </c>
    </row>
    <row r="989" spans="1:6" x14ac:dyDescent="0.35">
      <c r="A989" s="2" t="s">
        <v>276</v>
      </c>
      <c r="B989" s="2" t="str">
        <f t="shared" si="15"/>
        <v>SPS21XXX</v>
      </c>
      <c r="C989" s="2" t="s">
        <v>499</v>
      </c>
      <c r="D989" s="2" t="s">
        <v>2</v>
      </c>
      <c r="E989" s="2">
        <v>2018</v>
      </c>
    </row>
    <row r="990" spans="1:6" x14ac:dyDescent="0.35">
      <c r="A990" s="2" t="s">
        <v>276</v>
      </c>
      <c r="B990" s="2" t="str">
        <f t="shared" si="15"/>
        <v>SPS21XXX</v>
      </c>
      <c r="C990" s="2" t="s">
        <v>499</v>
      </c>
      <c r="D990" s="2" t="s">
        <v>2</v>
      </c>
      <c r="E990" s="2">
        <v>2019</v>
      </c>
    </row>
    <row r="991" spans="1:6" x14ac:dyDescent="0.35">
      <c r="A991" s="2" t="s">
        <v>276</v>
      </c>
      <c r="B991" s="2" t="str">
        <f t="shared" si="15"/>
        <v>SPS21XXX</v>
      </c>
      <c r="C991" s="2" t="s">
        <v>499</v>
      </c>
      <c r="D991" s="2" t="s">
        <v>2</v>
      </c>
      <c r="E991" s="2">
        <v>2020</v>
      </c>
    </row>
    <row r="992" spans="1:6" x14ac:dyDescent="0.35">
      <c r="A992" s="2" t="s">
        <v>453</v>
      </c>
      <c r="B992" s="2" t="str">
        <f t="shared" si="15"/>
        <v>SPS21XXX</v>
      </c>
      <c r="C992" s="2" t="s">
        <v>499</v>
      </c>
      <c r="D992" s="2" t="s">
        <v>4</v>
      </c>
      <c r="E992" s="2">
        <v>2016</v>
      </c>
      <c r="F992" s="3">
        <v>0</v>
      </c>
    </row>
    <row r="993" spans="1:6" x14ac:dyDescent="0.35">
      <c r="A993" s="2" t="s">
        <v>453</v>
      </c>
      <c r="B993" s="2" t="str">
        <f t="shared" si="15"/>
        <v>SPS21XXX</v>
      </c>
      <c r="C993" s="2" t="s">
        <v>499</v>
      </c>
      <c r="D993" s="2" t="s">
        <v>4</v>
      </c>
      <c r="E993" s="2">
        <v>2017</v>
      </c>
      <c r="F993" s="3">
        <v>0</v>
      </c>
    </row>
    <row r="994" spans="1:6" x14ac:dyDescent="0.35">
      <c r="A994" s="2" t="s">
        <v>453</v>
      </c>
      <c r="B994" s="2" t="str">
        <f t="shared" si="15"/>
        <v>SPS21XXX</v>
      </c>
      <c r="C994" s="2" t="s">
        <v>499</v>
      </c>
      <c r="D994" s="2" t="s">
        <v>4</v>
      </c>
      <c r="E994" s="2">
        <v>2018</v>
      </c>
      <c r="F994" s="3">
        <v>0</v>
      </c>
    </row>
    <row r="995" spans="1:6" x14ac:dyDescent="0.35">
      <c r="A995" s="2" t="s">
        <v>453</v>
      </c>
      <c r="B995" s="2" t="str">
        <f t="shared" si="15"/>
        <v>SPS21XXX</v>
      </c>
      <c r="C995" s="2" t="s">
        <v>499</v>
      </c>
      <c r="D995" s="2" t="s">
        <v>4</v>
      </c>
      <c r="E995" s="2">
        <v>2019</v>
      </c>
      <c r="F995" s="3">
        <v>0</v>
      </c>
    </row>
    <row r="996" spans="1:6" x14ac:dyDescent="0.35">
      <c r="A996" s="2" t="s">
        <v>453</v>
      </c>
      <c r="B996" s="2" t="str">
        <f t="shared" si="15"/>
        <v>SPS21XXX</v>
      </c>
      <c r="C996" s="2" t="s">
        <v>499</v>
      </c>
      <c r="D996" s="2" t="s">
        <v>4</v>
      </c>
      <c r="E996" s="2">
        <v>2020</v>
      </c>
      <c r="F996" s="3">
        <v>0</v>
      </c>
    </row>
    <row r="997" spans="1:6" x14ac:dyDescent="0.35">
      <c r="A997" s="2" t="s">
        <v>277</v>
      </c>
      <c r="B997" s="2" t="str">
        <f t="shared" si="15"/>
        <v>SPS21XXX</v>
      </c>
      <c r="C997" s="2" t="s">
        <v>499</v>
      </c>
      <c r="D997" s="2" t="s">
        <v>2</v>
      </c>
      <c r="E997" s="2">
        <v>2016</v>
      </c>
    </row>
    <row r="998" spans="1:6" x14ac:dyDescent="0.35">
      <c r="A998" s="2" t="s">
        <v>277</v>
      </c>
      <c r="B998" s="2" t="str">
        <f t="shared" si="15"/>
        <v>SPS21XXX</v>
      </c>
      <c r="C998" s="2" t="s">
        <v>499</v>
      </c>
      <c r="D998" s="2" t="s">
        <v>2</v>
      </c>
      <c r="E998" s="2">
        <v>2017</v>
      </c>
    </row>
    <row r="999" spans="1:6" x14ac:dyDescent="0.35">
      <c r="A999" s="2" t="s">
        <v>277</v>
      </c>
      <c r="B999" s="2" t="str">
        <f t="shared" si="15"/>
        <v>SPS21XXX</v>
      </c>
      <c r="C999" s="2" t="s">
        <v>499</v>
      </c>
      <c r="D999" s="2" t="s">
        <v>2</v>
      </c>
      <c r="E999" s="2">
        <v>2018</v>
      </c>
    </row>
    <row r="1000" spans="1:6" x14ac:dyDescent="0.35">
      <c r="A1000" s="2" t="s">
        <v>277</v>
      </c>
      <c r="B1000" s="2" t="str">
        <f t="shared" si="15"/>
        <v>SPS21XXX</v>
      </c>
      <c r="C1000" s="2" t="s">
        <v>499</v>
      </c>
      <c r="D1000" s="2" t="s">
        <v>2</v>
      </c>
      <c r="E1000" s="2">
        <v>2019</v>
      </c>
    </row>
    <row r="1001" spans="1:6" x14ac:dyDescent="0.35">
      <c r="A1001" s="2" t="s">
        <v>277</v>
      </c>
      <c r="B1001" s="2" t="str">
        <f t="shared" si="15"/>
        <v>SPS21XXX</v>
      </c>
      <c r="C1001" s="2" t="s">
        <v>499</v>
      </c>
      <c r="D1001" s="2" t="s">
        <v>2</v>
      </c>
      <c r="E1001" s="2">
        <v>2020</v>
      </c>
    </row>
    <row r="1002" spans="1:6" x14ac:dyDescent="0.35">
      <c r="A1002" s="2" t="s">
        <v>454</v>
      </c>
      <c r="B1002" s="2" t="str">
        <f t="shared" si="15"/>
        <v>SPS21XXX</v>
      </c>
      <c r="C1002" s="2" t="s">
        <v>499</v>
      </c>
      <c r="D1002" s="2" t="s">
        <v>4</v>
      </c>
      <c r="E1002" s="2">
        <v>2016</v>
      </c>
    </row>
    <row r="1003" spans="1:6" x14ac:dyDescent="0.35">
      <c r="A1003" s="2" t="s">
        <v>454</v>
      </c>
      <c r="B1003" s="2" t="str">
        <f t="shared" si="15"/>
        <v>SPS21XXX</v>
      </c>
      <c r="C1003" s="2" t="s">
        <v>499</v>
      </c>
      <c r="D1003" s="2" t="s">
        <v>4</v>
      </c>
      <c r="E1003" s="2">
        <v>2017</v>
      </c>
    </row>
    <row r="1004" spans="1:6" x14ac:dyDescent="0.35">
      <c r="A1004" s="2" t="s">
        <v>454</v>
      </c>
      <c r="B1004" s="2" t="str">
        <f t="shared" si="15"/>
        <v>SPS21XXX</v>
      </c>
      <c r="C1004" s="2" t="s">
        <v>499</v>
      </c>
      <c r="D1004" s="2" t="s">
        <v>4</v>
      </c>
      <c r="E1004" s="2">
        <v>2018</v>
      </c>
    </row>
    <row r="1005" spans="1:6" x14ac:dyDescent="0.35">
      <c r="A1005" s="2" t="s">
        <v>454</v>
      </c>
      <c r="B1005" s="2" t="str">
        <f t="shared" si="15"/>
        <v>SPS21XXX</v>
      </c>
      <c r="C1005" s="2" t="s">
        <v>499</v>
      </c>
      <c r="D1005" s="2" t="s">
        <v>4</v>
      </c>
      <c r="E1005" s="2">
        <v>2019</v>
      </c>
    </row>
    <row r="1006" spans="1:6" x14ac:dyDescent="0.35">
      <c r="A1006" s="2" t="s">
        <v>454</v>
      </c>
      <c r="B1006" s="2" t="str">
        <f t="shared" si="15"/>
        <v>SPS21XXX</v>
      </c>
      <c r="C1006" s="2" t="s">
        <v>499</v>
      </c>
      <c r="D1006" s="2" t="s">
        <v>4</v>
      </c>
      <c r="E1006" s="2">
        <v>2020</v>
      </c>
    </row>
    <row r="1007" spans="1:6" x14ac:dyDescent="0.35">
      <c r="A1007" s="2" t="s">
        <v>350</v>
      </c>
      <c r="B1007" s="2" t="str">
        <f t="shared" si="15"/>
        <v>SPS21XXX</v>
      </c>
      <c r="C1007" s="2" t="s">
        <v>499</v>
      </c>
      <c r="D1007" s="2" t="s">
        <v>3</v>
      </c>
      <c r="E1007" s="2">
        <v>2016</v>
      </c>
      <c r="F1007" s="3">
        <v>0</v>
      </c>
    </row>
    <row r="1008" spans="1:6" x14ac:dyDescent="0.35">
      <c r="A1008" s="2" t="s">
        <v>350</v>
      </c>
      <c r="B1008" s="2" t="str">
        <f t="shared" si="15"/>
        <v>SPS21XXX</v>
      </c>
      <c r="C1008" s="2" t="s">
        <v>499</v>
      </c>
      <c r="D1008" s="2" t="s">
        <v>3</v>
      </c>
      <c r="E1008" s="2">
        <v>2017</v>
      </c>
      <c r="F1008" s="3">
        <v>0</v>
      </c>
    </row>
    <row r="1009" spans="1:6" x14ac:dyDescent="0.35">
      <c r="A1009" s="2" t="s">
        <v>350</v>
      </c>
      <c r="B1009" s="2" t="str">
        <f t="shared" si="15"/>
        <v>SPS21XXX</v>
      </c>
      <c r="C1009" s="2" t="s">
        <v>499</v>
      </c>
      <c r="D1009" s="2" t="s">
        <v>3</v>
      </c>
      <c r="E1009" s="2">
        <v>2018</v>
      </c>
      <c r="F1009" s="3">
        <v>0</v>
      </c>
    </row>
    <row r="1010" spans="1:6" x14ac:dyDescent="0.35">
      <c r="A1010" s="2" t="s">
        <v>350</v>
      </c>
      <c r="B1010" s="2" t="str">
        <f t="shared" si="15"/>
        <v>SPS21XXX</v>
      </c>
      <c r="C1010" s="2" t="s">
        <v>499</v>
      </c>
      <c r="D1010" s="2" t="s">
        <v>3</v>
      </c>
      <c r="E1010" s="2">
        <v>2019</v>
      </c>
      <c r="F1010" s="3">
        <v>0</v>
      </c>
    </row>
    <row r="1011" spans="1:6" x14ac:dyDescent="0.35">
      <c r="A1011" s="2" t="s">
        <v>350</v>
      </c>
      <c r="B1011" s="2" t="str">
        <f t="shared" si="15"/>
        <v>SPS21XXX</v>
      </c>
      <c r="C1011" s="2" t="s">
        <v>499</v>
      </c>
      <c r="D1011" s="2" t="s">
        <v>3</v>
      </c>
      <c r="E1011" s="2">
        <v>2020</v>
      </c>
      <c r="F1011" s="3">
        <v>0</v>
      </c>
    </row>
    <row r="1012" spans="1:6" x14ac:dyDescent="0.35">
      <c r="A1012" s="2" t="s">
        <v>278</v>
      </c>
      <c r="B1012" s="2" t="str">
        <f t="shared" si="15"/>
        <v>SPS21XXX</v>
      </c>
      <c r="C1012" s="2" t="s">
        <v>499</v>
      </c>
      <c r="D1012" s="2" t="s">
        <v>2</v>
      </c>
      <c r="E1012" s="2">
        <v>2016</v>
      </c>
    </row>
    <row r="1013" spans="1:6" x14ac:dyDescent="0.35">
      <c r="A1013" s="2" t="s">
        <v>278</v>
      </c>
      <c r="B1013" s="2" t="str">
        <f t="shared" si="15"/>
        <v>SPS21XXX</v>
      </c>
      <c r="C1013" s="2" t="s">
        <v>499</v>
      </c>
      <c r="D1013" s="2" t="s">
        <v>2</v>
      </c>
      <c r="E1013" s="2">
        <v>2017</v>
      </c>
    </row>
    <row r="1014" spans="1:6" x14ac:dyDescent="0.35">
      <c r="A1014" s="2" t="s">
        <v>278</v>
      </c>
      <c r="B1014" s="2" t="str">
        <f t="shared" si="15"/>
        <v>SPS21XXX</v>
      </c>
      <c r="C1014" s="2" t="s">
        <v>499</v>
      </c>
      <c r="D1014" s="2" t="s">
        <v>2</v>
      </c>
      <c r="E1014" s="2">
        <v>2018</v>
      </c>
    </row>
    <row r="1015" spans="1:6" x14ac:dyDescent="0.35">
      <c r="A1015" s="2" t="s">
        <v>278</v>
      </c>
      <c r="B1015" s="2" t="str">
        <f t="shared" si="15"/>
        <v>SPS21XXX</v>
      </c>
      <c r="C1015" s="2" t="s">
        <v>499</v>
      </c>
      <c r="D1015" s="2" t="s">
        <v>2</v>
      </c>
      <c r="E1015" s="2">
        <v>2019</v>
      </c>
    </row>
    <row r="1016" spans="1:6" x14ac:dyDescent="0.35">
      <c r="A1016" s="2" t="s">
        <v>278</v>
      </c>
      <c r="B1016" s="2" t="str">
        <f t="shared" si="15"/>
        <v>SPS21XXX</v>
      </c>
      <c r="C1016" s="2" t="s">
        <v>499</v>
      </c>
      <c r="D1016" s="2" t="s">
        <v>2</v>
      </c>
      <c r="E1016" s="2">
        <v>2020</v>
      </c>
    </row>
    <row r="1017" spans="1:6" x14ac:dyDescent="0.35">
      <c r="A1017" s="2" t="s">
        <v>279</v>
      </c>
      <c r="B1017" s="2" t="str">
        <f t="shared" si="15"/>
        <v>SPS21XXX</v>
      </c>
      <c r="C1017" s="2" t="s">
        <v>499</v>
      </c>
      <c r="D1017" s="2" t="s">
        <v>2</v>
      </c>
      <c r="E1017" s="2">
        <v>2016</v>
      </c>
    </row>
    <row r="1018" spans="1:6" x14ac:dyDescent="0.35">
      <c r="A1018" s="2" t="s">
        <v>279</v>
      </c>
      <c r="B1018" s="2" t="str">
        <f t="shared" si="15"/>
        <v>SPS21XXX</v>
      </c>
      <c r="C1018" s="2" t="s">
        <v>499</v>
      </c>
      <c r="D1018" s="2" t="s">
        <v>2</v>
      </c>
      <c r="E1018" s="2">
        <v>2017</v>
      </c>
    </row>
    <row r="1019" spans="1:6" x14ac:dyDescent="0.35">
      <c r="A1019" s="2" t="s">
        <v>279</v>
      </c>
      <c r="B1019" s="2" t="str">
        <f t="shared" si="15"/>
        <v>SPS21XXX</v>
      </c>
      <c r="C1019" s="2" t="s">
        <v>499</v>
      </c>
      <c r="D1019" s="2" t="s">
        <v>2</v>
      </c>
      <c r="E1019" s="2">
        <v>2018</v>
      </c>
    </row>
    <row r="1020" spans="1:6" x14ac:dyDescent="0.35">
      <c r="A1020" s="2" t="s">
        <v>279</v>
      </c>
      <c r="B1020" s="2" t="str">
        <f t="shared" si="15"/>
        <v>SPS21XXX</v>
      </c>
      <c r="C1020" s="2" t="s">
        <v>499</v>
      </c>
      <c r="D1020" s="2" t="s">
        <v>2</v>
      </c>
      <c r="E1020" s="2">
        <v>2019</v>
      </c>
    </row>
    <row r="1021" spans="1:6" x14ac:dyDescent="0.35">
      <c r="A1021" s="2" t="s">
        <v>279</v>
      </c>
      <c r="B1021" s="2" t="str">
        <f t="shared" si="15"/>
        <v>SPS21XXX</v>
      </c>
      <c r="C1021" s="2" t="s">
        <v>499</v>
      </c>
      <c r="D1021" s="2" t="s">
        <v>2</v>
      </c>
      <c r="E1021" s="2">
        <v>2020</v>
      </c>
    </row>
    <row r="1022" spans="1:6" x14ac:dyDescent="0.35">
      <c r="A1022" s="2" t="s">
        <v>456</v>
      </c>
      <c r="B1022" s="2" t="str">
        <f t="shared" si="15"/>
        <v>SPS21XXX</v>
      </c>
      <c r="C1022" s="2" t="s">
        <v>499</v>
      </c>
      <c r="D1022" s="2" t="s">
        <v>4</v>
      </c>
      <c r="E1022" s="2">
        <v>2016</v>
      </c>
      <c r="F1022" s="3">
        <v>0</v>
      </c>
    </row>
    <row r="1023" spans="1:6" x14ac:dyDescent="0.35">
      <c r="A1023" s="2" t="s">
        <v>456</v>
      </c>
      <c r="B1023" s="2" t="str">
        <f t="shared" si="15"/>
        <v>SPS21XXX</v>
      </c>
      <c r="C1023" s="2" t="s">
        <v>499</v>
      </c>
      <c r="D1023" s="2" t="s">
        <v>4</v>
      </c>
      <c r="E1023" s="2">
        <v>2017</v>
      </c>
      <c r="F1023" s="3">
        <v>0</v>
      </c>
    </row>
    <row r="1024" spans="1:6" x14ac:dyDescent="0.35">
      <c r="A1024" s="2" t="s">
        <v>456</v>
      </c>
      <c r="B1024" s="2" t="str">
        <f t="shared" si="15"/>
        <v>SPS21XXX</v>
      </c>
      <c r="C1024" s="2" t="s">
        <v>499</v>
      </c>
      <c r="D1024" s="2" t="s">
        <v>4</v>
      </c>
      <c r="E1024" s="2">
        <v>2018</v>
      </c>
      <c r="F1024" s="3">
        <v>0</v>
      </c>
    </row>
    <row r="1025" spans="1:6" x14ac:dyDescent="0.35">
      <c r="A1025" s="2" t="s">
        <v>456</v>
      </c>
      <c r="B1025" s="2" t="str">
        <f t="shared" si="15"/>
        <v>SPS21XXX</v>
      </c>
      <c r="C1025" s="2" t="s">
        <v>499</v>
      </c>
      <c r="D1025" s="2" t="s">
        <v>4</v>
      </c>
      <c r="E1025" s="2">
        <v>2019</v>
      </c>
      <c r="F1025" s="3">
        <v>0</v>
      </c>
    </row>
    <row r="1026" spans="1:6" x14ac:dyDescent="0.35">
      <c r="A1026" s="2" t="s">
        <v>456</v>
      </c>
      <c r="B1026" s="2" t="str">
        <f t="shared" si="15"/>
        <v>SPS21XXX</v>
      </c>
      <c r="C1026" s="2" t="s">
        <v>499</v>
      </c>
      <c r="D1026" s="2" t="s">
        <v>4</v>
      </c>
      <c r="E1026" s="2">
        <v>2020</v>
      </c>
      <c r="F1026" s="3">
        <v>0</v>
      </c>
    </row>
    <row r="1027" spans="1:6" x14ac:dyDescent="0.35">
      <c r="A1027" s="2" t="s">
        <v>458</v>
      </c>
      <c r="B1027" s="2" t="str">
        <f t="shared" ref="B1027:B1090" si="16">REPLACE(A1027,6,3,"XXX")</f>
        <v>SPS21XXX</v>
      </c>
      <c r="C1027" s="2" t="s">
        <v>499</v>
      </c>
      <c r="D1027" s="2" t="s">
        <v>4</v>
      </c>
      <c r="E1027" s="2">
        <v>2016</v>
      </c>
    </row>
    <row r="1028" spans="1:6" x14ac:dyDescent="0.35">
      <c r="A1028" s="2" t="s">
        <v>458</v>
      </c>
      <c r="B1028" s="2" t="str">
        <f t="shared" si="16"/>
        <v>SPS21XXX</v>
      </c>
      <c r="C1028" s="2" t="s">
        <v>499</v>
      </c>
      <c r="D1028" s="2" t="s">
        <v>4</v>
      </c>
      <c r="E1028" s="2">
        <v>2017</v>
      </c>
    </row>
    <row r="1029" spans="1:6" x14ac:dyDescent="0.35">
      <c r="A1029" s="2" t="s">
        <v>458</v>
      </c>
      <c r="B1029" s="2" t="str">
        <f t="shared" si="16"/>
        <v>SPS21XXX</v>
      </c>
      <c r="C1029" s="2" t="s">
        <v>499</v>
      </c>
      <c r="D1029" s="2" t="s">
        <v>4</v>
      </c>
      <c r="E1029" s="2">
        <v>2018</v>
      </c>
    </row>
    <row r="1030" spans="1:6" x14ac:dyDescent="0.35">
      <c r="A1030" s="2" t="s">
        <v>458</v>
      </c>
      <c r="B1030" s="2" t="str">
        <f t="shared" si="16"/>
        <v>SPS21XXX</v>
      </c>
      <c r="C1030" s="2" t="s">
        <v>499</v>
      </c>
      <c r="D1030" s="2" t="s">
        <v>4</v>
      </c>
      <c r="E1030" s="2">
        <v>2019</v>
      </c>
    </row>
    <row r="1031" spans="1:6" x14ac:dyDescent="0.35">
      <c r="A1031" s="2" t="s">
        <v>458</v>
      </c>
      <c r="B1031" s="2" t="str">
        <f t="shared" si="16"/>
        <v>SPS21XXX</v>
      </c>
      <c r="C1031" s="2" t="s">
        <v>499</v>
      </c>
      <c r="D1031" s="2" t="s">
        <v>4</v>
      </c>
      <c r="E1031" s="2">
        <v>2020</v>
      </c>
    </row>
    <row r="1032" spans="1:6" x14ac:dyDescent="0.35">
      <c r="A1032" s="2" t="s">
        <v>459</v>
      </c>
      <c r="B1032" s="2" t="str">
        <f t="shared" si="16"/>
        <v>SPS21XXX</v>
      </c>
      <c r="C1032" s="2" t="s">
        <v>499</v>
      </c>
      <c r="D1032" s="2" t="s">
        <v>4</v>
      </c>
      <c r="E1032" s="2">
        <v>2016</v>
      </c>
    </row>
    <row r="1033" spans="1:6" x14ac:dyDescent="0.35">
      <c r="A1033" s="2" t="s">
        <v>459</v>
      </c>
      <c r="B1033" s="2" t="str">
        <f t="shared" si="16"/>
        <v>SPS21XXX</v>
      </c>
      <c r="C1033" s="2" t="s">
        <v>499</v>
      </c>
      <c r="D1033" s="2" t="s">
        <v>4</v>
      </c>
      <c r="E1033" s="2">
        <v>2017</v>
      </c>
    </row>
    <row r="1034" spans="1:6" x14ac:dyDescent="0.35">
      <c r="A1034" s="2" t="s">
        <v>459</v>
      </c>
      <c r="B1034" s="2" t="str">
        <f t="shared" si="16"/>
        <v>SPS21XXX</v>
      </c>
      <c r="C1034" s="2" t="s">
        <v>499</v>
      </c>
      <c r="D1034" s="2" t="s">
        <v>4</v>
      </c>
      <c r="E1034" s="2">
        <v>2018</v>
      </c>
    </row>
    <row r="1035" spans="1:6" x14ac:dyDescent="0.35">
      <c r="A1035" s="2" t="s">
        <v>459</v>
      </c>
      <c r="B1035" s="2" t="str">
        <f t="shared" si="16"/>
        <v>SPS21XXX</v>
      </c>
      <c r="C1035" s="2" t="s">
        <v>499</v>
      </c>
      <c r="D1035" s="2" t="s">
        <v>4</v>
      </c>
      <c r="E1035" s="2">
        <v>2019</v>
      </c>
    </row>
    <row r="1036" spans="1:6" x14ac:dyDescent="0.35">
      <c r="A1036" s="2" t="s">
        <v>459</v>
      </c>
      <c r="B1036" s="2" t="str">
        <f t="shared" si="16"/>
        <v>SPS21XXX</v>
      </c>
      <c r="C1036" s="2" t="s">
        <v>499</v>
      </c>
      <c r="D1036" s="2" t="s">
        <v>4</v>
      </c>
      <c r="E1036" s="2">
        <v>2020</v>
      </c>
    </row>
    <row r="1037" spans="1:6" x14ac:dyDescent="0.35">
      <c r="A1037" s="2" t="s">
        <v>460</v>
      </c>
      <c r="B1037" s="2" t="str">
        <f t="shared" si="16"/>
        <v>SPS21XXX</v>
      </c>
      <c r="C1037" s="2" t="s">
        <v>499</v>
      </c>
      <c r="D1037" s="2" t="s">
        <v>4</v>
      </c>
      <c r="E1037" s="2">
        <v>2016</v>
      </c>
      <c r="F1037" s="3">
        <v>0</v>
      </c>
    </row>
    <row r="1038" spans="1:6" x14ac:dyDescent="0.35">
      <c r="A1038" s="2" t="s">
        <v>460</v>
      </c>
      <c r="B1038" s="2" t="str">
        <f t="shared" si="16"/>
        <v>SPS21XXX</v>
      </c>
      <c r="C1038" s="2" t="s">
        <v>499</v>
      </c>
      <c r="D1038" s="2" t="s">
        <v>4</v>
      </c>
      <c r="E1038" s="2">
        <v>2017</v>
      </c>
      <c r="F1038" s="3">
        <v>0</v>
      </c>
    </row>
    <row r="1039" spans="1:6" x14ac:dyDescent="0.35">
      <c r="A1039" s="2" t="s">
        <v>460</v>
      </c>
      <c r="B1039" s="2" t="str">
        <f t="shared" si="16"/>
        <v>SPS21XXX</v>
      </c>
      <c r="C1039" s="2" t="s">
        <v>499</v>
      </c>
      <c r="D1039" s="2" t="s">
        <v>4</v>
      </c>
      <c r="E1039" s="2">
        <v>2018</v>
      </c>
      <c r="F1039" s="3">
        <v>0</v>
      </c>
    </row>
    <row r="1040" spans="1:6" x14ac:dyDescent="0.35">
      <c r="A1040" s="2" t="s">
        <v>460</v>
      </c>
      <c r="B1040" s="2" t="str">
        <f t="shared" si="16"/>
        <v>SPS21XXX</v>
      </c>
      <c r="C1040" s="2" t="s">
        <v>499</v>
      </c>
      <c r="D1040" s="2" t="s">
        <v>4</v>
      </c>
      <c r="E1040" s="2">
        <v>2019</v>
      </c>
      <c r="F1040" s="3">
        <v>0</v>
      </c>
    </row>
    <row r="1041" spans="1:6" x14ac:dyDescent="0.35">
      <c r="A1041" s="2" t="s">
        <v>460</v>
      </c>
      <c r="B1041" s="2" t="str">
        <f t="shared" si="16"/>
        <v>SPS21XXX</v>
      </c>
      <c r="C1041" s="2" t="s">
        <v>499</v>
      </c>
      <c r="D1041" s="2" t="s">
        <v>4</v>
      </c>
      <c r="E1041" s="2">
        <v>2020</v>
      </c>
      <c r="F1041" s="3">
        <v>0</v>
      </c>
    </row>
    <row r="1042" spans="1:6" x14ac:dyDescent="0.35">
      <c r="A1042" s="2" t="s">
        <v>280</v>
      </c>
      <c r="B1042" s="2" t="str">
        <f t="shared" si="16"/>
        <v>SPS21XXX</v>
      </c>
      <c r="C1042" s="2" t="s">
        <v>499</v>
      </c>
      <c r="D1042" s="2" t="s">
        <v>2</v>
      </c>
      <c r="E1042" s="2">
        <v>2016</v>
      </c>
    </row>
    <row r="1043" spans="1:6" x14ac:dyDescent="0.35">
      <c r="A1043" s="2" t="s">
        <v>280</v>
      </c>
      <c r="B1043" s="2" t="str">
        <f t="shared" si="16"/>
        <v>SPS21XXX</v>
      </c>
      <c r="C1043" s="2" t="s">
        <v>499</v>
      </c>
      <c r="D1043" s="2" t="s">
        <v>2</v>
      </c>
      <c r="E1043" s="2">
        <v>2017</v>
      </c>
    </row>
    <row r="1044" spans="1:6" x14ac:dyDescent="0.35">
      <c r="A1044" s="2" t="s">
        <v>280</v>
      </c>
      <c r="B1044" s="2" t="str">
        <f t="shared" si="16"/>
        <v>SPS21XXX</v>
      </c>
      <c r="C1044" s="2" t="s">
        <v>499</v>
      </c>
      <c r="D1044" s="2" t="s">
        <v>2</v>
      </c>
      <c r="E1044" s="2">
        <v>2018</v>
      </c>
    </row>
    <row r="1045" spans="1:6" x14ac:dyDescent="0.35">
      <c r="A1045" s="2" t="s">
        <v>280</v>
      </c>
      <c r="B1045" s="2" t="str">
        <f t="shared" si="16"/>
        <v>SPS21XXX</v>
      </c>
      <c r="C1045" s="2" t="s">
        <v>499</v>
      </c>
      <c r="D1045" s="2" t="s">
        <v>2</v>
      </c>
      <c r="E1045" s="2">
        <v>2019</v>
      </c>
    </row>
    <row r="1046" spans="1:6" x14ac:dyDescent="0.35">
      <c r="A1046" s="2" t="s">
        <v>280</v>
      </c>
      <c r="B1046" s="2" t="str">
        <f t="shared" si="16"/>
        <v>SPS21XXX</v>
      </c>
      <c r="C1046" s="2" t="s">
        <v>499</v>
      </c>
      <c r="D1046" s="2" t="s">
        <v>2</v>
      </c>
      <c r="E1046" s="2">
        <v>2020</v>
      </c>
    </row>
    <row r="1047" spans="1:6" x14ac:dyDescent="0.35">
      <c r="A1047" s="2" t="s">
        <v>351</v>
      </c>
      <c r="B1047" s="2" t="str">
        <f t="shared" si="16"/>
        <v>SPS21XXX</v>
      </c>
      <c r="C1047" s="2" t="s">
        <v>499</v>
      </c>
      <c r="D1047" s="2" t="s">
        <v>3</v>
      </c>
      <c r="E1047" s="2">
        <v>2016</v>
      </c>
      <c r="F1047" s="3">
        <v>0</v>
      </c>
    </row>
    <row r="1048" spans="1:6" x14ac:dyDescent="0.35">
      <c r="A1048" s="2" t="s">
        <v>351</v>
      </c>
      <c r="B1048" s="2" t="str">
        <f t="shared" si="16"/>
        <v>SPS21XXX</v>
      </c>
      <c r="C1048" s="2" t="s">
        <v>499</v>
      </c>
      <c r="D1048" s="2" t="s">
        <v>3</v>
      </c>
      <c r="E1048" s="2">
        <v>2017</v>
      </c>
      <c r="F1048" s="3">
        <v>0</v>
      </c>
    </row>
    <row r="1049" spans="1:6" x14ac:dyDescent="0.35">
      <c r="A1049" s="2" t="s">
        <v>351</v>
      </c>
      <c r="B1049" s="2" t="str">
        <f t="shared" si="16"/>
        <v>SPS21XXX</v>
      </c>
      <c r="C1049" s="2" t="s">
        <v>499</v>
      </c>
      <c r="D1049" s="2" t="s">
        <v>3</v>
      </c>
      <c r="E1049" s="2">
        <v>2018</v>
      </c>
      <c r="F1049" s="3">
        <v>0</v>
      </c>
    </row>
    <row r="1050" spans="1:6" x14ac:dyDescent="0.35">
      <c r="A1050" s="2" t="s">
        <v>351</v>
      </c>
      <c r="B1050" s="2" t="str">
        <f t="shared" si="16"/>
        <v>SPS21XXX</v>
      </c>
      <c r="C1050" s="2" t="s">
        <v>499</v>
      </c>
      <c r="D1050" s="2" t="s">
        <v>3</v>
      </c>
      <c r="E1050" s="2">
        <v>2019</v>
      </c>
      <c r="F1050" s="3">
        <v>0</v>
      </c>
    </row>
    <row r="1051" spans="1:6" x14ac:dyDescent="0.35">
      <c r="A1051" s="2" t="s">
        <v>351</v>
      </c>
      <c r="B1051" s="2" t="str">
        <f t="shared" si="16"/>
        <v>SPS21XXX</v>
      </c>
      <c r="C1051" s="2" t="s">
        <v>499</v>
      </c>
      <c r="D1051" s="2" t="s">
        <v>3</v>
      </c>
      <c r="E1051" s="2">
        <v>2020</v>
      </c>
      <c r="F1051" s="3">
        <v>0</v>
      </c>
    </row>
    <row r="1052" spans="1:6" x14ac:dyDescent="0.35">
      <c r="A1052" s="2" t="s">
        <v>281</v>
      </c>
      <c r="B1052" s="2" t="str">
        <f t="shared" si="16"/>
        <v>SPS21XXX</v>
      </c>
      <c r="C1052" s="2" t="s">
        <v>499</v>
      </c>
      <c r="D1052" s="2" t="s">
        <v>2</v>
      </c>
      <c r="E1052" s="2">
        <v>2016</v>
      </c>
    </row>
    <row r="1053" spans="1:6" x14ac:dyDescent="0.35">
      <c r="A1053" s="2" t="s">
        <v>281</v>
      </c>
      <c r="B1053" s="2" t="str">
        <f t="shared" si="16"/>
        <v>SPS21XXX</v>
      </c>
      <c r="C1053" s="2" t="s">
        <v>499</v>
      </c>
      <c r="D1053" s="2" t="s">
        <v>2</v>
      </c>
      <c r="E1053" s="2">
        <v>2017</v>
      </c>
    </row>
    <row r="1054" spans="1:6" x14ac:dyDescent="0.35">
      <c r="A1054" s="2" t="s">
        <v>281</v>
      </c>
      <c r="B1054" s="2" t="str">
        <f t="shared" si="16"/>
        <v>SPS21XXX</v>
      </c>
      <c r="C1054" s="2" t="s">
        <v>499</v>
      </c>
      <c r="D1054" s="2" t="s">
        <v>2</v>
      </c>
      <c r="E1054" s="2">
        <v>2018</v>
      </c>
    </row>
    <row r="1055" spans="1:6" x14ac:dyDescent="0.35">
      <c r="A1055" s="2" t="s">
        <v>281</v>
      </c>
      <c r="B1055" s="2" t="str">
        <f t="shared" si="16"/>
        <v>SPS21XXX</v>
      </c>
      <c r="C1055" s="2" t="s">
        <v>499</v>
      </c>
      <c r="D1055" s="2" t="s">
        <v>2</v>
      </c>
      <c r="E1055" s="2">
        <v>2019</v>
      </c>
    </row>
    <row r="1056" spans="1:6" x14ac:dyDescent="0.35">
      <c r="A1056" s="2" t="s">
        <v>281</v>
      </c>
      <c r="B1056" s="2" t="str">
        <f t="shared" si="16"/>
        <v>SPS21XXX</v>
      </c>
      <c r="C1056" s="2" t="s">
        <v>499</v>
      </c>
      <c r="D1056" s="2" t="s">
        <v>2</v>
      </c>
      <c r="E1056" s="2">
        <v>2020</v>
      </c>
    </row>
    <row r="1057" spans="1:6" x14ac:dyDescent="0.35">
      <c r="A1057" s="2" t="s">
        <v>462</v>
      </c>
      <c r="B1057" s="2" t="str">
        <f t="shared" si="16"/>
        <v>SPS21XXX</v>
      </c>
      <c r="C1057" s="2" t="s">
        <v>499</v>
      </c>
      <c r="D1057" s="2" t="s">
        <v>4</v>
      </c>
      <c r="E1057" s="2">
        <v>2017</v>
      </c>
    </row>
    <row r="1058" spans="1:6" x14ac:dyDescent="0.35">
      <c r="A1058" s="2" t="s">
        <v>462</v>
      </c>
      <c r="B1058" s="2" t="str">
        <f t="shared" si="16"/>
        <v>SPS21XXX</v>
      </c>
      <c r="C1058" s="2" t="s">
        <v>499</v>
      </c>
      <c r="D1058" s="2" t="s">
        <v>4</v>
      </c>
      <c r="E1058" s="2">
        <v>2018</v>
      </c>
    </row>
    <row r="1059" spans="1:6" x14ac:dyDescent="0.35">
      <c r="A1059" s="2" t="s">
        <v>462</v>
      </c>
      <c r="B1059" s="2" t="str">
        <f t="shared" si="16"/>
        <v>SPS21XXX</v>
      </c>
      <c r="C1059" s="2" t="s">
        <v>499</v>
      </c>
      <c r="D1059" s="2" t="s">
        <v>4</v>
      </c>
      <c r="E1059" s="2">
        <v>2019</v>
      </c>
    </row>
    <row r="1060" spans="1:6" x14ac:dyDescent="0.35">
      <c r="A1060" s="2" t="s">
        <v>462</v>
      </c>
      <c r="B1060" s="2" t="str">
        <f t="shared" si="16"/>
        <v>SPS21XXX</v>
      </c>
      <c r="C1060" s="2" t="s">
        <v>499</v>
      </c>
      <c r="D1060" s="2" t="s">
        <v>4</v>
      </c>
      <c r="E1060" s="2">
        <v>2020</v>
      </c>
    </row>
    <row r="1061" spans="1:6" x14ac:dyDescent="0.35">
      <c r="A1061" s="2" t="s">
        <v>462</v>
      </c>
      <c r="B1061" s="2" t="str">
        <f t="shared" si="16"/>
        <v>SPS21XXX</v>
      </c>
      <c r="C1061" s="2" t="s">
        <v>499</v>
      </c>
      <c r="D1061" s="2" t="s">
        <v>4</v>
      </c>
      <c r="E1061" s="2">
        <v>2016</v>
      </c>
    </row>
    <row r="1062" spans="1:6" x14ac:dyDescent="0.35">
      <c r="A1062" s="2" t="s">
        <v>463</v>
      </c>
      <c r="B1062" s="2" t="str">
        <f t="shared" si="16"/>
        <v>SPS21XXX</v>
      </c>
      <c r="C1062" s="2" t="s">
        <v>499</v>
      </c>
      <c r="D1062" s="2" t="s">
        <v>4</v>
      </c>
      <c r="E1062" s="2">
        <v>2016</v>
      </c>
      <c r="F1062" s="3">
        <v>0</v>
      </c>
    </row>
    <row r="1063" spans="1:6" x14ac:dyDescent="0.35">
      <c r="A1063" s="2" t="s">
        <v>463</v>
      </c>
      <c r="B1063" s="2" t="str">
        <f t="shared" si="16"/>
        <v>SPS21XXX</v>
      </c>
      <c r="C1063" s="2" t="s">
        <v>499</v>
      </c>
      <c r="D1063" s="2" t="s">
        <v>4</v>
      </c>
      <c r="E1063" s="2">
        <v>2017</v>
      </c>
      <c r="F1063" s="3">
        <v>0</v>
      </c>
    </row>
    <row r="1064" spans="1:6" x14ac:dyDescent="0.35">
      <c r="A1064" s="2" t="s">
        <v>463</v>
      </c>
      <c r="B1064" s="2" t="str">
        <f t="shared" si="16"/>
        <v>SPS21XXX</v>
      </c>
      <c r="C1064" s="2" t="s">
        <v>499</v>
      </c>
      <c r="D1064" s="2" t="s">
        <v>4</v>
      </c>
      <c r="E1064" s="2">
        <v>2018</v>
      </c>
      <c r="F1064" s="3">
        <v>0</v>
      </c>
    </row>
    <row r="1065" spans="1:6" x14ac:dyDescent="0.35">
      <c r="A1065" s="2" t="s">
        <v>463</v>
      </c>
      <c r="B1065" s="2" t="str">
        <f t="shared" si="16"/>
        <v>SPS21XXX</v>
      </c>
      <c r="C1065" s="2" t="s">
        <v>499</v>
      </c>
      <c r="D1065" s="2" t="s">
        <v>4</v>
      </c>
      <c r="E1065" s="2">
        <v>2019</v>
      </c>
      <c r="F1065" s="3">
        <v>0</v>
      </c>
    </row>
    <row r="1066" spans="1:6" x14ac:dyDescent="0.35">
      <c r="A1066" s="2" t="s">
        <v>463</v>
      </c>
      <c r="B1066" s="2" t="str">
        <f t="shared" si="16"/>
        <v>SPS21XXX</v>
      </c>
      <c r="C1066" s="2" t="s">
        <v>499</v>
      </c>
      <c r="D1066" s="2" t="s">
        <v>4</v>
      </c>
      <c r="E1066" s="2">
        <v>2020</v>
      </c>
      <c r="F1066" s="3">
        <v>0</v>
      </c>
    </row>
    <row r="1067" spans="1:6" x14ac:dyDescent="0.35">
      <c r="A1067" s="2" t="s">
        <v>282</v>
      </c>
      <c r="B1067" s="2" t="str">
        <f t="shared" si="16"/>
        <v>SPS21XXX</v>
      </c>
      <c r="C1067" s="2" t="s">
        <v>499</v>
      </c>
      <c r="D1067" s="2" t="s">
        <v>2</v>
      </c>
      <c r="E1067" s="2">
        <v>2016</v>
      </c>
    </row>
    <row r="1068" spans="1:6" x14ac:dyDescent="0.35">
      <c r="A1068" s="2" t="s">
        <v>282</v>
      </c>
      <c r="B1068" s="2" t="str">
        <f t="shared" si="16"/>
        <v>SPS21XXX</v>
      </c>
      <c r="C1068" s="2" t="s">
        <v>499</v>
      </c>
      <c r="D1068" s="2" t="s">
        <v>2</v>
      </c>
      <c r="E1068" s="2">
        <v>2017</v>
      </c>
    </row>
    <row r="1069" spans="1:6" x14ac:dyDescent="0.35">
      <c r="A1069" s="2" t="s">
        <v>282</v>
      </c>
      <c r="B1069" s="2" t="str">
        <f t="shared" si="16"/>
        <v>SPS21XXX</v>
      </c>
      <c r="C1069" s="2" t="s">
        <v>499</v>
      </c>
      <c r="D1069" s="2" t="s">
        <v>2</v>
      </c>
      <c r="E1069" s="2">
        <v>2018</v>
      </c>
    </row>
    <row r="1070" spans="1:6" x14ac:dyDescent="0.35">
      <c r="A1070" s="2" t="s">
        <v>282</v>
      </c>
      <c r="B1070" s="2" t="str">
        <f t="shared" si="16"/>
        <v>SPS21XXX</v>
      </c>
      <c r="C1070" s="2" t="s">
        <v>499</v>
      </c>
      <c r="D1070" s="2" t="s">
        <v>2</v>
      </c>
      <c r="E1070" s="2">
        <v>2019</v>
      </c>
    </row>
    <row r="1071" spans="1:6" x14ac:dyDescent="0.35">
      <c r="A1071" s="2" t="s">
        <v>282</v>
      </c>
      <c r="B1071" s="2" t="str">
        <f t="shared" si="16"/>
        <v>SPS21XXX</v>
      </c>
      <c r="C1071" s="2" t="s">
        <v>499</v>
      </c>
      <c r="D1071" s="2" t="s">
        <v>2</v>
      </c>
      <c r="E1071" s="2">
        <v>2020</v>
      </c>
    </row>
    <row r="1072" spans="1:6" x14ac:dyDescent="0.35">
      <c r="A1072" s="2" t="s">
        <v>283</v>
      </c>
      <c r="B1072" s="2" t="str">
        <f t="shared" si="16"/>
        <v>SPS21XXX</v>
      </c>
      <c r="C1072" s="2" t="s">
        <v>499</v>
      </c>
      <c r="D1072" s="2" t="s">
        <v>2</v>
      </c>
      <c r="E1072" s="2">
        <v>2016</v>
      </c>
    </row>
    <row r="1073" spans="1:6" x14ac:dyDescent="0.35">
      <c r="A1073" s="2" t="s">
        <v>283</v>
      </c>
      <c r="B1073" s="2" t="str">
        <f t="shared" si="16"/>
        <v>SPS21XXX</v>
      </c>
      <c r="C1073" s="2" t="s">
        <v>499</v>
      </c>
      <c r="D1073" s="2" t="s">
        <v>2</v>
      </c>
      <c r="E1073" s="2">
        <v>2017</v>
      </c>
    </row>
    <row r="1074" spans="1:6" x14ac:dyDescent="0.35">
      <c r="A1074" s="2" t="s">
        <v>283</v>
      </c>
      <c r="B1074" s="2" t="str">
        <f t="shared" si="16"/>
        <v>SPS21XXX</v>
      </c>
      <c r="C1074" s="2" t="s">
        <v>499</v>
      </c>
      <c r="D1074" s="2" t="s">
        <v>2</v>
      </c>
      <c r="E1074" s="2">
        <v>2018</v>
      </c>
    </row>
    <row r="1075" spans="1:6" x14ac:dyDescent="0.35">
      <c r="A1075" s="2" t="s">
        <v>283</v>
      </c>
      <c r="B1075" s="2" t="str">
        <f t="shared" si="16"/>
        <v>SPS21XXX</v>
      </c>
      <c r="C1075" s="2" t="s">
        <v>499</v>
      </c>
      <c r="D1075" s="2" t="s">
        <v>2</v>
      </c>
      <c r="E1075" s="2">
        <v>2019</v>
      </c>
    </row>
    <row r="1076" spans="1:6" x14ac:dyDescent="0.35">
      <c r="A1076" s="2" t="s">
        <v>283</v>
      </c>
      <c r="B1076" s="2" t="str">
        <f t="shared" si="16"/>
        <v>SPS21XXX</v>
      </c>
      <c r="C1076" s="2" t="s">
        <v>499</v>
      </c>
      <c r="D1076" s="2" t="s">
        <v>2</v>
      </c>
      <c r="E1076" s="2">
        <v>2020</v>
      </c>
    </row>
    <row r="1077" spans="1:6" x14ac:dyDescent="0.35">
      <c r="A1077" s="2" t="s">
        <v>465</v>
      </c>
      <c r="B1077" s="2" t="str">
        <f t="shared" si="16"/>
        <v>SPS21XXX</v>
      </c>
      <c r="C1077" s="2" t="s">
        <v>499</v>
      </c>
      <c r="D1077" s="2" t="s">
        <v>4</v>
      </c>
      <c r="E1077" s="2">
        <v>2016</v>
      </c>
    </row>
    <row r="1078" spans="1:6" x14ac:dyDescent="0.35">
      <c r="A1078" s="2" t="s">
        <v>465</v>
      </c>
      <c r="B1078" s="2" t="str">
        <f t="shared" si="16"/>
        <v>SPS21XXX</v>
      </c>
      <c r="C1078" s="2" t="s">
        <v>499</v>
      </c>
      <c r="D1078" s="2" t="s">
        <v>4</v>
      </c>
      <c r="E1078" s="2">
        <v>2017</v>
      </c>
    </row>
    <row r="1079" spans="1:6" x14ac:dyDescent="0.35">
      <c r="A1079" s="2" t="s">
        <v>465</v>
      </c>
      <c r="B1079" s="2" t="str">
        <f t="shared" si="16"/>
        <v>SPS21XXX</v>
      </c>
      <c r="C1079" s="2" t="s">
        <v>499</v>
      </c>
      <c r="D1079" s="2" t="s">
        <v>4</v>
      </c>
      <c r="E1079" s="2">
        <v>2018</v>
      </c>
    </row>
    <row r="1080" spans="1:6" x14ac:dyDescent="0.35">
      <c r="A1080" s="2" t="s">
        <v>465</v>
      </c>
      <c r="B1080" s="2" t="str">
        <f t="shared" si="16"/>
        <v>SPS21XXX</v>
      </c>
      <c r="C1080" s="2" t="s">
        <v>499</v>
      </c>
      <c r="D1080" s="2" t="s">
        <v>4</v>
      </c>
      <c r="E1080" s="2">
        <v>2019</v>
      </c>
    </row>
    <row r="1081" spans="1:6" x14ac:dyDescent="0.35">
      <c r="A1081" s="2" t="s">
        <v>465</v>
      </c>
      <c r="B1081" s="2" t="str">
        <f t="shared" si="16"/>
        <v>SPS21XXX</v>
      </c>
      <c r="C1081" s="2" t="s">
        <v>499</v>
      </c>
      <c r="D1081" s="2" t="s">
        <v>4</v>
      </c>
      <c r="E1081" s="2">
        <v>2020</v>
      </c>
    </row>
    <row r="1082" spans="1:6" x14ac:dyDescent="0.35">
      <c r="A1082" s="2" t="s">
        <v>466</v>
      </c>
      <c r="B1082" s="2" t="str">
        <f t="shared" si="16"/>
        <v>SPS21XXX</v>
      </c>
      <c r="C1082" s="2" t="s">
        <v>499</v>
      </c>
      <c r="D1082" s="2" t="s">
        <v>4</v>
      </c>
      <c r="E1082" s="2">
        <v>2016</v>
      </c>
    </row>
    <row r="1083" spans="1:6" x14ac:dyDescent="0.35">
      <c r="A1083" s="2" t="s">
        <v>466</v>
      </c>
      <c r="B1083" s="2" t="str">
        <f t="shared" si="16"/>
        <v>SPS21XXX</v>
      </c>
      <c r="C1083" s="2" t="s">
        <v>499</v>
      </c>
      <c r="D1083" s="2" t="s">
        <v>4</v>
      </c>
      <c r="E1083" s="2">
        <v>2017</v>
      </c>
    </row>
    <row r="1084" spans="1:6" x14ac:dyDescent="0.35">
      <c r="A1084" s="2" t="s">
        <v>466</v>
      </c>
      <c r="B1084" s="2" t="str">
        <f t="shared" si="16"/>
        <v>SPS21XXX</v>
      </c>
      <c r="C1084" s="2" t="s">
        <v>499</v>
      </c>
      <c r="D1084" s="2" t="s">
        <v>4</v>
      </c>
      <c r="E1084" s="2">
        <v>2018</v>
      </c>
    </row>
    <row r="1085" spans="1:6" x14ac:dyDescent="0.35">
      <c r="A1085" s="2" t="s">
        <v>466</v>
      </c>
      <c r="B1085" s="2" t="str">
        <f t="shared" si="16"/>
        <v>SPS21XXX</v>
      </c>
      <c r="C1085" s="2" t="s">
        <v>499</v>
      </c>
      <c r="D1085" s="2" t="s">
        <v>4</v>
      </c>
      <c r="E1085" s="2">
        <v>2019</v>
      </c>
    </row>
    <row r="1086" spans="1:6" x14ac:dyDescent="0.35">
      <c r="A1086" s="2" t="s">
        <v>466</v>
      </c>
      <c r="B1086" s="2" t="str">
        <f t="shared" si="16"/>
        <v>SPS21XXX</v>
      </c>
      <c r="C1086" s="2" t="s">
        <v>499</v>
      </c>
      <c r="D1086" s="2" t="s">
        <v>4</v>
      </c>
      <c r="E1086" s="2">
        <v>2020</v>
      </c>
    </row>
    <row r="1087" spans="1:6" x14ac:dyDescent="0.35">
      <c r="A1087" s="2" t="s">
        <v>284</v>
      </c>
      <c r="B1087" s="2" t="str">
        <f t="shared" si="16"/>
        <v>SPS21XXX</v>
      </c>
      <c r="C1087" s="2" t="s">
        <v>499</v>
      </c>
      <c r="D1087" s="2" t="s">
        <v>2</v>
      </c>
      <c r="E1087" s="2">
        <v>2016</v>
      </c>
      <c r="F1087" s="3">
        <v>0</v>
      </c>
    </row>
    <row r="1088" spans="1:6" x14ac:dyDescent="0.35">
      <c r="A1088" s="2" t="s">
        <v>284</v>
      </c>
      <c r="B1088" s="2" t="str">
        <f t="shared" si="16"/>
        <v>SPS21XXX</v>
      </c>
      <c r="C1088" s="2" t="s">
        <v>499</v>
      </c>
      <c r="D1088" s="2" t="s">
        <v>2</v>
      </c>
      <c r="E1088" s="2">
        <v>2017</v>
      </c>
      <c r="F1088" s="3">
        <v>0</v>
      </c>
    </row>
    <row r="1089" spans="1:6" x14ac:dyDescent="0.35">
      <c r="A1089" s="2" t="s">
        <v>284</v>
      </c>
      <c r="B1089" s="2" t="str">
        <f t="shared" si="16"/>
        <v>SPS21XXX</v>
      </c>
      <c r="C1089" s="2" t="s">
        <v>499</v>
      </c>
      <c r="D1089" s="2" t="s">
        <v>2</v>
      </c>
      <c r="E1089" s="2">
        <v>2018</v>
      </c>
      <c r="F1089" s="3">
        <v>0</v>
      </c>
    </row>
    <row r="1090" spans="1:6" x14ac:dyDescent="0.35">
      <c r="A1090" s="2" t="s">
        <v>284</v>
      </c>
      <c r="B1090" s="2" t="str">
        <f t="shared" si="16"/>
        <v>SPS21XXX</v>
      </c>
      <c r="C1090" s="2" t="s">
        <v>499</v>
      </c>
      <c r="D1090" s="2" t="s">
        <v>2</v>
      </c>
      <c r="E1090" s="2">
        <v>2019</v>
      </c>
      <c r="F1090" s="3">
        <v>0</v>
      </c>
    </row>
    <row r="1091" spans="1:6" x14ac:dyDescent="0.35">
      <c r="A1091" s="2" t="s">
        <v>284</v>
      </c>
      <c r="B1091" s="2" t="str">
        <f t="shared" ref="B1091:B1154" si="17">REPLACE(A1091,6,3,"XXX")</f>
        <v>SPS21XXX</v>
      </c>
      <c r="C1091" s="2" t="s">
        <v>499</v>
      </c>
      <c r="D1091" s="2" t="s">
        <v>2</v>
      </c>
      <c r="E1091" s="2">
        <v>2020</v>
      </c>
      <c r="F1091" s="3">
        <v>0</v>
      </c>
    </row>
    <row r="1092" spans="1:6" x14ac:dyDescent="0.35">
      <c r="A1092" s="2" t="s">
        <v>468</v>
      </c>
      <c r="B1092" s="2" t="str">
        <f t="shared" si="17"/>
        <v>SPS21XXX</v>
      </c>
      <c r="C1092" s="2" t="s">
        <v>499</v>
      </c>
      <c r="D1092" s="2" t="s">
        <v>4</v>
      </c>
      <c r="E1092" s="2">
        <v>2016</v>
      </c>
    </row>
    <row r="1093" spans="1:6" x14ac:dyDescent="0.35">
      <c r="A1093" s="2" t="s">
        <v>468</v>
      </c>
      <c r="B1093" s="2" t="str">
        <f t="shared" si="17"/>
        <v>SPS21XXX</v>
      </c>
      <c r="C1093" s="2" t="s">
        <v>499</v>
      </c>
      <c r="D1093" s="2" t="s">
        <v>4</v>
      </c>
      <c r="E1093" s="2">
        <v>2017</v>
      </c>
    </row>
    <row r="1094" spans="1:6" x14ac:dyDescent="0.35">
      <c r="A1094" s="2" t="s">
        <v>468</v>
      </c>
      <c r="B1094" s="2" t="str">
        <f t="shared" si="17"/>
        <v>SPS21XXX</v>
      </c>
      <c r="C1094" s="2" t="s">
        <v>499</v>
      </c>
      <c r="D1094" s="2" t="s">
        <v>4</v>
      </c>
      <c r="E1094" s="2">
        <v>2018</v>
      </c>
    </row>
    <row r="1095" spans="1:6" x14ac:dyDescent="0.35">
      <c r="A1095" s="2" t="s">
        <v>468</v>
      </c>
      <c r="B1095" s="2" t="str">
        <f t="shared" si="17"/>
        <v>SPS21XXX</v>
      </c>
      <c r="C1095" s="2" t="s">
        <v>499</v>
      </c>
      <c r="D1095" s="2" t="s">
        <v>4</v>
      </c>
      <c r="E1095" s="2">
        <v>2019</v>
      </c>
    </row>
    <row r="1096" spans="1:6" x14ac:dyDescent="0.35">
      <c r="A1096" s="2" t="s">
        <v>468</v>
      </c>
      <c r="B1096" s="2" t="str">
        <f t="shared" si="17"/>
        <v>SPS21XXX</v>
      </c>
      <c r="C1096" s="2" t="s">
        <v>499</v>
      </c>
      <c r="D1096" s="2" t="s">
        <v>4</v>
      </c>
      <c r="E1096" s="2">
        <v>2020</v>
      </c>
    </row>
    <row r="1097" spans="1:6" x14ac:dyDescent="0.35">
      <c r="A1097" s="2" t="s">
        <v>469</v>
      </c>
      <c r="B1097" s="2" t="str">
        <f t="shared" si="17"/>
        <v>SPS21XXX</v>
      </c>
      <c r="C1097" s="2" t="s">
        <v>499</v>
      </c>
      <c r="D1097" s="2" t="s">
        <v>4</v>
      </c>
      <c r="E1097" s="2">
        <v>2016</v>
      </c>
      <c r="F1097" s="3">
        <v>0</v>
      </c>
    </row>
    <row r="1098" spans="1:6" x14ac:dyDescent="0.35">
      <c r="A1098" s="2" t="s">
        <v>469</v>
      </c>
      <c r="B1098" s="2" t="str">
        <f t="shared" si="17"/>
        <v>SPS21XXX</v>
      </c>
      <c r="C1098" s="2" t="s">
        <v>499</v>
      </c>
      <c r="D1098" s="2" t="s">
        <v>4</v>
      </c>
      <c r="E1098" s="2">
        <v>2017</v>
      </c>
      <c r="F1098" s="3">
        <v>0</v>
      </c>
    </row>
    <row r="1099" spans="1:6" x14ac:dyDescent="0.35">
      <c r="A1099" s="2" t="s">
        <v>469</v>
      </c>
      <c r="B1099" s="2" t="str">
        <f t="shared" si="17"/>
        <v>SPS21XXX</v>
      </c>
      <c r="C1099" s="2" t="s">
        <v>499</v>
      </c>
      <c r="D1099" s="2" t="s">
        <v>4</v>
      </c>
      <c r="E1099" s="2">
        <v>2018</v>
      </c>
      <c r="F1099" s="3">
        <v>0</v>
      </c>
    </row>
    <row r="1100" spans="1:6" x14ac:dyDescent="0.35">
      <c r="A1100" s="2" t="s">
        <v>469</v>
      </c>
      <c r="B1100" s="2" t="str">
        <f t="shared" si="17"/>
        <v>SPS21XXX</v>
      </c>
      <c r="C1100" s="2" t="s">
        <v>499</v>
      </c>
      <c r="D1100" s="2" t="s">
        <v>4</v>
      </c>
      <c r="E1100" s="2">
        <v>2019</v>
      </c>
      <c r="F1100" s="3">
        <v>0</v>
      </c>
    </row>
    <row r="1101" spans="1:6" x14ac:dyDescent="0.35">
      <c r="A1101" s="2" t="s">
        <v>469</v>
      </c>
      <c r="B1101" s="2" t="str">
        <f t="shared" si="17"/>
        <v>SPS21XXX</v>
      </c>
      <c r="C1101" s="2" t="s">
        <v>499</v>
      </c>
      <c r="D1101" s="2" t="s">
        <v>4</v>
      </c>
      <c r="E1101" s="2">
        <v>2020</v>
      </c>
      <c r="F1101" s="3">
        <v>0</v>
      </c>
    </row>
    <row r="1102" spans="1:6" x14ac:dyDescent="0.35">
      <c r="A1102" s="2" t="s">
        <v>470</v>
      </c>
      <c r="B1102" s="2" t="str">
        <f t="shared" si="17"/>
        <v>SPS21XXX</v>
      </c>
      <c r="C1102" s="2" t="s">
        <v>499</v>
      </c>
      <c r="D1102" s="2" t="s">
        <v>4</v>
      </c>
      <c r="E1102" s="2">
        <v>2016</v>
      </c>
      <c r="F1102" s="3">
        <v>0</v>
      </c>
    </row>
    <row r="1103" spans="1:6" x14ac:dyDescent="0.35">
      <c r="A1103" s="2" t="s">
        <v>470</v>
      </c>
      <c r="B1103" s="2" t="str">
        <f t="shared" si="17"/>
        <v>SPS21XXX</v>
      </c>
      <c r="C1103" s="2" t="s">
        <v>499</v>
      </c>
      <c r="D1103" s="2" t="s">
        <v>4</v>
      </c>
      <c r="E1103" s="2">
        <v>2017</v>
      </c>
      <c r="F1103" s="3">
        <v>0</v>
      </c>
    </row>
    <row r="1104" spans="1:6" x14ac:dyDescent="0.35">
      <c r="A1104" s="2" t="s">
        <v>470</v>
      </c>
      <c r="B1104" s="2" t="str">
        <f t="shared" si="17"/>
        <v>SPS21XXX</v>
      </c>
      <c r="C1104" s="2" t="s">
        <v>499</v>
      </c>
      <c r="D1104" s="2" t="s">
        <v>4</v>
      </c>
      <c r="E1104" s="2">
        <v>2018</v>
      </c>
      <c r="F1104" s="3">
        <v>0</v>
      </c>
    </row>
    <row r="1105" spans="1:6" x14ac:dyDescent="0.35">
      <c r="A1105" s="2" t="s">
        <v>470</v>
      </c>
      <c r="B1105" s="2" t="str">
        <f t="shared" si="17"/>
        <v>SPS21XXX</v>
      </c>
      <c r="C1105" s="2" t="s">
        <v>499</v>
      </c>
      <c r="D1105" s="2" t="s">
        <v>4</v>
      </c>
      <c r="E1105" s="2">
        <v>2019</v>
      </c>
      <c r="F1105" s="3">
        <v>0</v>
      </c>
    </row>
    <row r="1106" spans="1:6" x14ac:dyDescent="0.35">
      <c r="A1106" s="2" t="s">
        <v>470</v>
      </c>
      <c r="B1106" s="2" t="str">
        <f t="shared" si="17"/>
        <v>SPS21XXX</v>
      </c>
      <c r="C1106" s="2" t="s">
        <v>499</v>
      </c>
      <c r="D1106" s="2" t="s">
        <v>4</v>
      </c>
      <c r="E1106" s="2">
        <v>2020</v>
      </c>
      <c r="F1106" s="3">
        <v>0</v>
      </c>
    </row>
    <row r="1107" spans="1:6" x14ac:dyDescent="0.35">
      <c r="A1107" s="2" t="s">
        <v>353</v>
      </c>
      <c r="B1107" s="2" t="str">
        <f t="shared" si="17"/>
        <v>SPS21XXX</v>
      </c>
      <c r="C1107" s="2" t="s">
        <v>499</v>
      </c>
      <c r="D1107" s="2" t="s">
        <v>3</v>
      </c>
      <c r="E1107" s="2">
        <v>2016</v>
      </c>
    </row>
    <row r="1108" spans="1:6" x14ac:dyDescent="0.35">
      <c r="A1108" s="2" t="s">
        <v>353</v>
      </c>
      <c r="B1108" s="2" t="str">
        <f t="shared" si="17"/>
        <v>SPS21XXX</v>
      </c>
      <c r="C1108" s="2" t="s">
        <v>499</v>
      </c>
      <c r="D1108" s="2" t="s">
        <v>3</v>
      </c>
      <c r="E1108" s="2">
        <v>2017</v>
      </c>
    </row>
    <row r="1109" spans="1:6" x14ac:dyDescent="0.35">
      <c r="A1109" s="2" t="s">
        <v>353</v>
      </c>
      <c r="B1109" s="2" t="str">
        <f t="shared" si="17"/>
        <v>SPS21XXX</v>
      </c>
      <c r="C1109" s="2" t="s">
        <v>499</v>
      </c>
      <c r="D1109" s="2" t="s">
        <v>3</v>
      </c>
      <c r="E1109" s="2">
        <v>2018</v>
      </c>
    </row>
    <row r="1110" spans="1:6" x14ac:dyDescent="0.35">
      <c r="A1110" s="2" t="s">
        <v>353</v>
      </c>
      <c r="B1110" s="2" t="str">
        <f t="shared" si="17"/>
        <v>SPS21XXX</v>
      </c>
      <c r="C1110" s="2" t="s">
        <v>499</v>
      </c>
      <c r="D1110" s="2" t="s">
        <v>3</v>
      </c>
      <c r="E1110" s="2">
        <v>2019</v>
      </c>
    </row>
    <row r="1111" spans="1:6" x14ac:dyDescent="0.35">
      <c r="A1111" s="2" t="s">
        <v>353</v>
      </c>
      <c r="B1111" s="2" t="str">
        <f t="shared" si="17"/>
        <v>SPS21XXX</v>
      </c>
      <c r="C1111" s="2" t="s">
        <v>499</v>
      </c>
      <c r="D1111" s="2" t="s">
        <v>3</v>
      </c>
      <c r="E1111" s="2">
        <v>2020</v>
      </c>
    </row>
    <row r="1112" spans="1:6" x14ac:dyDescent="0.35">
      <c r="A1112" s="2" t="s">
        <v>355</v>
      </c>
      <c r="B1112" s="2" t="str">
        <f t="shared" si="17"/>
        <v>SPS21XXX</v>
      </c>
      <c r="C1112" s="2" t="s">
        <v>499</v>
      </c>
      <c r="D1112" s="2" t="s">
        <v>3</v>
      </c>
      <c r="E1112" s="2">
        <v>2016</v>
      </c>
      <c r="F1112" s="3">
        <v>0</v>
      </c>
    </row>
    <row r="1113" spans="1:6" x14ac:dyDescent="0.35">
      <c r="A1113" s="2" t="s">
        <v>355</v>
      </c>
      <c r="B1113" s="2" t="str">
        <f t="shared" si="17"/>
        <v>SPS21XXX</v>
      </c>
      <c r="C1113" s="2" t="s">
        <v>499</v>
      </c>
      <c r="D1113" s="2" t="s">
        <v>3</v>
      </c>
      <c r="E1113" s="2">
        <v>2017</v>
      </c>
      <c r="F1113" s="3">
        <v>0</v>
      </c>
    </row>
    <row r="1114" spans="1:6" x14ac:dyDescent="0.35">
      <c r="A1114" s="2" t="s">
        <v>355</v>
      </c>
      <c r="B1114" s="2" t="str">
        <f t="shared" si="17"/>
        <v>SPS21XXX</v>
      </c>
      <c r="C1114" s="2" t="s">
        <v>499</v>
      </c>
      <c r="D1114" s="2" t="s">
        <v>3</v>
      </c>
      <c r="E1114" s="2">
        <v>2018</v>
      </c>
      <c r="F1114" s="3">
        <v>0</v>
      </c>
    </row>
    <row r="1115" spans="1:6" x14ac:dyDescent="0.35">
      <c r="A1115" s="2" t="s">
        <v>355</v>
      </c>
      <c r="B1115" s="2" t="str">
        <f t="shared" si="17"/>
        <v>SPS21XXX</v>
      </c>
      <c r="C1115" s="2" t="s">
        <v>499</v>
      </c>
      <c r="D1115" s="2" t="s">
        <v>3</v>
      </c>
      <c r="E1115" s="2">
        <v>2019</v>
      </c>
      <c r="F1115" s="3">
        <v>0</v>
      </c>
    </row>
    <row r="1116" spans="1:6" x14ac:dyDescent="0.35">
      <c r="A1116" s="2" t="s">
        <v>355</v>
      </c>
      <c r="B1116" s="2" t="str">
        <f t="shared" si="17"/>
        <v>SPS21XXX</v>
      </c>
      <c r="C1116" s="2" t="s">
        <v>499</v>
      </c>
      <c r="D1116" s="2" t="s">
        <v>3</v>
      </c>
      <c r="E1116" s="2">
        <v>2020</v>
      </c>
      <c r="F1116" s="3">
        <v>20000</v>
      </c>
    </row>
    <row r="1117" spans="1:6" x14ac:dyDescent="0.35">
      <c r="A1117" s="2" t="s">
        <v>472</v>
      </c>
      <c r="B1117" s="2" t="str">
        <f t="shared" si="17"/>
        <v>SPS21XXX</v>
      </c>
      <c r="C1117" s="2" t="s">
        <v>499</v>
      </c>
      <c r="D1117" s="2" t="s">
        <v>4</v>
      </c>
      <c r="E1117" s="2">
        <v>2016</v>
      </c>
    </row>
    <row r="1118" spans="1:6" x14ac:dyDescent="0.35">
      <c r="A1118" s="2" t="s">
        <v>472</v>
      </c>
      <c r="B1118" s="2" t="str">
        <f t="shared" si="17"/>
        <v>SPS21XXX</v>
      </c>
      <c r="C1118" s="2" t="s">
        <v>499</v>
      </c>
      <c r="D1118" s="2" t="s">
        <v>4</v>
      </c>
      <c r="E1118" s="2">
        <v>2017</v>
      </c>
    </row>
    <row r="1119" spans="1:6" x14ac:dyDescent="0.35">
      <c r="A1119" s="2" t="s">
        <v>472</v>
      </c>
      <c r="B1119" s="2" t="str">
        <f t="shared" si="17"/>
        <v>SPS21XXX</v>
      </c>
      <c r="C1119" s="2" t="s">
        <v>499</v>
      </c>
      <c r="D1119" s="2" t="s">
        <v>4</v>
      </c>
      <c r="E1119" s="2">
        <v>2018</v>
      </c>
    </row>
    <row r="1120" spans="1:6" x14ac:dyDescent="0.35">
      <c r="A1120" s="2" t="s">
        <v>472</v>
      </c>
      <c r="B1120" s="2" t="str">
        <f t="shared" si="17"/>
        <v>SPS21XXX</v>
      </c>
      <c r="C1120" s="2" t="s">
        <v>499</v>
      </c>
      <c r="D1120" s="2" t="s">
        <v>4</v>
      </c>
      <c r="E1120" s="2">
        <v>2019</v>
      </c>
    </row>
    <row r="1121" spans="1:6" x14ac:dyDescent="0.35">
      <c r="A1121" s="2" t="s">
        <v>472</v>
      </c>
      <c r="B1121" s="2" t="str">
        <f t="shared" si="17"/>
        <v>SPS21XXX</v>
      </c>
      <c r="C1121" s="2" t="s">
        <v>499</v>
      </c>
      <c r="D1121" s="2" t="s">
        <v>4</v>
      </c>
      <c r="E1121" s="2">
        <v>2020</v>
      </c>
    </row>
    <row r="1122" spans="1:6" x14ac:dyDescent="0.35">
      <c r="A1122" s="2" t="s">
        <v>474</v>
      </c>
      <c r="B1122" s="2" t="str">
        <f t="shared" si="17"/>
        <v>SPS21XXX</v>
      </c>
      <c r="C1122" s="2" t="s">
        <v>499</v>
      </c>
      <c r="D1122" s="2" t="s">
        <v>4</v>
      </c>
      <c r="E1122" s="2">
        <v>2016</v>
      </c>
    </row>
    <row r="1123" spans="1:6" x14ac:dyDescent="0.35">
      <c r="A1123" s="2" t="s">
        <v>474</v>
      </c>
      <c r="B1123" s="2" t="str">
        <f t="shared" si="17"/>
        <v>SPS21XXX</v>
      </c>
      <c r="C1123" s="2" t="s">
        <v>499</v>
      </c>
      <c r="D1123" s="2" t="s">
        <v>4</v>
      </c>
      <c r="E1123" s="2">
        <v>2017</v>
      </c>
    </row>
    <row r="1124" spans="1:6" x14ac:dyDescent="0.35">
      <c r="A1124" s="2" t="s">
        <v>474</v>
      </c>
      <c r="B1124" s="2" t="str">
        <f t="shared" si="17"/>
        <v>SPS21XXX</v>
      </c>
      <c r="C1124" s="2" t="s">
        <v>499</v>
      </c>
      <c r="D1124" s="2" t="s">
        <v>4</v>
      </c>
      <c r="E1124" s="2">
        <v>2018</v>
      </c>
    </row>
    <row r="1125" spans="1:6" x14ac:dyDescent="0.35">
      <c r="A1125" s="2" t="s">
        <v>474</v>
      </c>
      <c r="B1125" s="2" t="str">
        <f t="shared" si="17"/>
        <v>SPS21XXX</v>
      </c>
      <c r="C1125" s="2" t="s">
        <v>499</v>
      </c>
      <c r="D1125" s="2" t="s">
        <v>4</v>
      </c>
      <c r="E1125" s="2">
        <v>2019</v>
      </c>
    </row>
    <row r="1126" spans="1:6" x14ac:dyDescent="0.35">
      <c r="A1126" s="2" t="s">
        <v>474</v>
      </c>
      <c r="B1126" s="2" t="str">
        <f t="shared" si="17"/>
        <v>SPS21XXX</v>
      </c>
      <c r="C1126" s="2" t="s">
        <v>499</v>
      </c>
      <c r="D1126" s="2" t="s">
        <v>4</v>
      </c>
      <c r="E1126" s="2">
        <v>2020</v>
      </c>
    </row>
    <row r="1127" spans="1:6" x14ac:dyDescent="0.35">
      <c r="A1127" s="2" t="s">
        <v>357</v>
      </c>
      <c r="B1127" s="2" t="str">
        <f t="shared" si="17"/>
        <v>SPS21XXX</v>
      </c>
      <c r="C1127" s="2" t="s">
        <v>499</v>
      </c>
      <c r="D1127" s="2" t="s">
        <v>3</v>
      </c>
      <c r="E1127" s="2">
        <v>2016</v>
      </c>
      <c r="F1127" s="3">
        <v>0</v>
      </c>
    </row>
    <row r="1128" spans="1:6" x14ac:dyDescent="0.35">
      <c r="A1128" s="2" t="s">
        <v>357</v>
      </c>
      <c r="B1128" s="2" t="str">
        <f t="shared" si="17"/>
        <v>SPS21XXX</v>
      </c>
      <c r="C1128" s="2" t="s">
        <v>499</v>
      </c>
      <c r="D1128" s="2" t="s">
        <v>3</v>
      </c>
      <c r="E1128" s="2">
        <v>2017</v>
      </c>
      <c r="F1128" s="3">
        <v>0</v>
      </c>
    </row>
    <row r="1129" spans="1:6" x14ac:dyDescent="0.35">
      <c r="A1129" s="2" t="s">
        <v>357</v>
      </c>
      <c r="B1129" s="2" t="str">
        <f t="shared" si="17"/>
        <v>SPS21XXX</v>
      </c>
      <c r="C1129" s="2" t="s">
        <v>499</v>
      </c>
      <c r="D1129" s="2" t="s">
        <v>3</v>
      </c>
      <c r="E1129" s="2">
        <v>2018</v>
      </c>
      <c r="F1129" s="3">
        <v>0</v>
      </c>
    </row>
    <row r="1130" spans="1:6" x14ac:dyDescent="0.35">
      <c r="A1130" s="2" t="s">
        <v>357</v>
      </c>
      <c r="B1130" s="2" t="str">
        <f t="shared" si="17"/>
        <v>SPS21XXX</v>
      </c>
      <c r="C1130" s="2" t="s">
        <v>499</v>
      </c>
      <c r="D1130" s="2" t="s">
        <v>3</v>
      </c>
      <c r="E1130" s="2">
        <v>2019</v>
      </c>
      <c r="F1130" s="3">
        <v>0</v>
      </c>
    </row>
    <row r="1131" spans="1:6" x14ac:dyDescent="0.35">
      <c r="A1131" s="2" t="s">
        <v>357</v>
      </c>
      <c r="B1131" s="2" t="str">
        <f t="shared" si="17"/>
        <v>SPS21XXX</v>
      </c>
      <c r="C1131" s="2" t="s">
        <v>499</v>
      </c>
      <c r="D1131" s="2" t="s">
        <v>3</v>
      </c>
      <c r="E1131" s="2">
        <v>2020</v>
      </c>
      <c r="F1131" s="3">
        <v>0</v>
      </c>
    </row>
    <row r="1132" spans="1:6" x14ac:dyDescent="0.35">
      <c r="A1132" s="2" t="s">
        <v>476</v>
      </c>
      <c r="B1132" s="2" t="str">
        <f t="shared" si="17"/>
        <v>SPS21XXX</v>
      </c>
      <c r="C1132" s="2" t="s">
        <v>499</v>
      </c>
      <c r="D1132" s="2" t="s">
        <v>4</v>
      </c>
      <c r="E1132" s="2">
        <v>2016</v>
      </c>
    </row>
    <row r="1133" spans="1:6" x14ac:dyDescent="0.35">
      <c r="A1133" s="2" t="s">
        <v>476</v>
      </c>
      <c r="B1133" s="2" t="str">
        <f t="shared" si="17"/>
        <v>SPS21XXX</v>
      </c>
      <c r="C1133" s="2" t="s">
        <v>499</v>
      </c>
      <c r="D1133" s="2" t="s">
        <v>4</v>
      </c>
      <c r="E1133" s="2">
        <v>2017</v>
      </c>
    </row>
    <row r="1134" spans="1:6" x14ac:dyDescent="0.35">
      <c r="A1134" s="2" t="s">
        <v>476</v>
      </c>
      <c r="B1134" s="2" t="str">
        <f t="shared" si="17"/>
        <v>SPS21XXX</v>
      </c>
      <c r="C1134" s="2" t="s">
        <v>499</v>
      </c>
      <c r="D1134" s="2" t="s">
        <v>4</v>
      </c>
      <c r="E1134" s="2">
        <v>2018</v>
      </c>
    </row>
    <row r="1135" spans="1:6" x14ac:dyDescent="0.35">
      <c r="A1135" s="2" t="s">
        <v>476</v>
      </c>
      <c r="B1135" s="2" t="str">
        <f t="shared" si="17"/>
        <v>SPS21XXX</v>
      </c>
      <c r="C1135" s="2" t="s">
        <v>499</v>
      </c>
      <c r="D1135" s="2" t="s">
        <v>4</v>
      </c>
      <c r="E1135" s="2">
        <v>2019</v>
      </c>
    </row>
    <row r="1136" spans="1:6" x14ac:dyDescent="0.35">
      <c r="A1136" s="2" t="s">
        <v>476</v>
      </c>
      <c r="B1136" s="2" t="str">
        <f t="shared" si="17"/>
        <v>SPS21XXX</v>
      </c>
      <c r="C1136" s="2" t="s">
        <v>499</v>
      </c>
      <c r="D1136" s="2" t="s">
        <v>4</v>
      </c>
      <c r="E1136" s="2">
        <v>2020</v>
      </c>
    </row>
    <row r="1137" spans="1:6" x14ac:dyDescent="0.35">
      <c r="A1137" s="2" t="s">
        <v>477</v>
      </c>
      <c r="B1137" s="2" t="str">
        <f t="shared" si="17"/>
        <v>SPS21XXX</v>
      </c>
      <c r="C1137" s="2" t="s">
        <v>499</v>
      </c>
      <c r="D1137" s="2" t="s">
        <v>4</v>
      </c>
      <c r="E1137" s="2">
        <v>2016</v>
      </c>
    </row>
    <row r="1138" spans="1:6" x14ac:dyDescent="0.35">
      <c r="A1138" s="2" t="s">
        <v>477</v>
      </c>
      <c r="B1138" s="2" t="str">
        <f t="shared" si="17"/>
        <v>SPS21XXX</v>
      </c>
      <c r="C1138" s="2" t="s">
        <v>499</v>
      </c>
      <c r="D1138" s="2" t="s">
        <v>4</v>
      </c>
      <c r="E1138" s="2">
        <v>2017</v>
      </c>
    </row>
    <row r="1139" spans="1:6" x14ac:dyDescent="0.35">
      <c r="A1139" s="2" t="s">
        <v>477</v>
      </c>
      <c r="B1139" s="2" t="str">
        <f t="shared" si="17"/>
        <v>SPS21XXX</v>
      </c>
      <c r="C1139" s="2" t="s">
        <v>499</v>
      </c>
      <c r="D1139" s="2" t="s">
        <v>4</v>
      </c>
      <c r="E1139" s="2">
        <v>2018</v>
      </c>
    </row>
    <row r="1140" spans="1:6" x14ac:dyDescent="0.35">
      <c r="A1140" s="2" t="s">
        <v>477</v>
      </c>
      <c r="B1140" s="2" t="str">
        <f t="shared" si="17"/>
        <v>SPS21XXX</v>
      </c>
      <c r="C1140" s="2" t="s">
        <v>499</v>
      </c>
      <c r="D1140" s="2" t="s">
        <v>4</v>
      </c>
      <c r="E1140" s="2">
        <v>2019</v>
      </c>
    </row>
    <row r="1141" spans="1:6" x14ac:dyDescent="0.35">
      <c r="A1141" s="2" t="s">
        <v>477</v>
      </c>
      <c r="B1141" s="2" t="str">
        <f t="shared" si="17"/>
        <v>SPS21XXX</v>
      </c>
      <c r="C1141" s="2" t="s">
        <v>499</v>
      </c>
      <c r="D1141" s="2" t="s">
        <v>4</v>
      </c>
      <c r="E1141" s="2">
        <v>2020</v>
      </c>
    </row>
    <row r="1142" spans="1:6" x14ac:dyDescent="0.35">
      <c r="A1142" s="2" t="s">
        <v>285</v>
      </c>
      <c r="B1142" s="2" t="str">
        <f t="shared" si="17"/>
        <v>SPS21XXX</v>
      </c>
      <c r="C1142" s="2" t="s">
        <v>499</v>
      </c>
      <c r="D1142" s="2" t="s">
        <v>2</v>
      </c>
      <c r="E1142" s="2">
        <v>2016</v>
      </c>
      <c r="F1142" s="3">
        <v>0</v>
      </c>
    </row>
    <row r="1143" spans="1:6" x14ac:dyDescent="0.35">
      <c r="A1143" s="2" t="s">
        <v>285</v>
      </c>
      <c r="B1143" s="2" t="str">
        <f t="shared" si="17"/>
        <v>SPS21XXX</v>
      </c>
      <c r="C1143" s="2" t="s">
        <v>499</v>
      </c>
      <c r="D1143" s="2" t="s">
        <v>2</v>
      </c>
      <c r="E1143" s="2">
        <v>2017</v>
      </c>
      <c r="F1143" s="3">
        <v>0</v>
      </c>
    </row>
    <row r="1144" spans="1:6" x14ac:dyDescent="0.35">
      <c r="A1144" s="2" t="s">
        <v>285</v>
      </c>
      <c r="B1144" s="2" t="str">
        <f t="shared" si="17"/>
        <v>SPS21XXX</v>
      </c>
      <c r="C1144" s="2" t="s">
        <v>499</v>
      </c>
      <c r="D1144" s="2" t="s">
        <v>2</v>
      </c>
      <c r="E1144" s="2">
        <v>2018</v>
      </c>
      <c r="F1144" s="3">
        <v>0</v>
      </c>
    </row>
    <row r="1145" spans="1:6" x14ac:dyDescent="0.35">
      <c r="A1145" s="2" t="s">
        <v>285</v>
      </c>
      <c r="B1145" s="2" t="str">
        <f t="shared" si="17"/>
        <v>SPS21XXX</v>
      </c>
      <c r="C1145" s="2" t="s">
        <v>499</v>
      </c>
      <c r="D1145" s="2" t="s">
        <v>2</v>
      </c>
      <c r="E1145" s="2">
        <v>2019</v>
      </c>
      <c r="F1145" s="3">
        <v>0</v>
      </c>
    </row>
    <row r="1146" spans="1:6" x14ac:dyDescent="0.35">
      <c r="A1146" s="2" t="s">
        <v>285</v>
      </c>
      <c r="B1146" s="2" t="str">
        <f t="shared" si="17"/>
        <v>SPS21XXX</v>
      </c>
      <c r="C1146" s="2" t="s">
        <v>499</v>
      </c>
      <c r="D1146" s="2" t="s">
        <v>2</v>
      </c>
      <c r="E1146" s="2">
        <v>2020</v>
      </c>
      <c r="F1146" s="3">
        <v>0</v>
      </c>
    </row>
    <row r="1147" spans="1:6" x14ac:dyDescent="0.35">
      <c r="A1147" s="2" t="s">
        <v>358</v>
      </c>
      <c r="B1147" s="2" t="str">
        <f t="shared" si="17"/>
        <v>SPS21XXX</v>
      </c>
      <c r="C1147" s="2" t="s">
        <v>499</v>
      </c>
      <c r="D1147" s="2" t="s">
        <v>3</v>
      </c>
      <c r="E1147" s="2">
        <v>2016</v>
      </c>
    </row>
    <row r="1148" spans="1:6" x14ac:dyDescent="0.35">
      <c r="A1148" s="2" t="s">
        <v>358</v>
      </c>
      <c r="B1148" s="2" t="str">
        <f t="shared" si="17"/>
        <v>SPS21XXX</v>
      </c>
      <c r="C1148" s="2" t="s">
        <v>499</v>
      </c>
      <c r="D1148" s="2" t="s">
        <v>3</v>
      </c>
      <c r="E1148" s="2">
        <v>2017</v>
      </c>
    </row>
    <row r="1149" spans="1:6" x14ac:dyDescent="0.35">
      <c r="A1149" s="2" t="s">
        <v>358</v>
      </c>
      <c r="B1149" s="2" t="str">
        <f t="shared" si="17"/>
        <v>SPS21XXX</v>
      </c>
      <c r="C1149" s="2" t="s">
        <v>499</v>
      </c>
      <c r="D1149" s="2" t="s">
        <v>3</v>
      </c>
      <c r="E1149" s="2">
        <v>2018</v>
      </c>
    </row>
    <row r="1150" spans="1:6" x14ac:dyDescent="0.35">
      <c r="A1150" s="2" t="s">
        <v>358</v>
      </c>
      <c r="B1150" s="2" t="str">
        <f t="shared" si="17"/>
        <v>SPS21XXX</v>
      </c>
      <c r="C1150" s="2" t="s">
        <v>499</v>
      </c>
      <c r="D1150" s="2" t="s">
        <v>3</v>
      </c>
      <c r="E1150" s="2">
        <v>2019</v>
      </c>
    </row>
    <row r="1151" spans="1:6" x14ac:dyDescent="0.35">
      <c r="A1151" s="2" t="s">
        <v>358</v>
      </c>
      <c r="B1151" s="2" t="str">
        <f t="shared" si="17"/>
        <v>SPS21XXX</v>
      </c>
      <c r="C1151" s="2" t="s">
        <v>499</v>
      </c>
      <c r="D1151" s="2" t="s">
        <v>3</v>
      </c>
      <c r="E1151" s="2">
        <v>2020</v>
      </c>
    </row>
    <row r="1152" spans="1:6" x14ac:dyDescent="0.35">
      <c r="A1152" s="2" t="s">
        <v>479</v>
      </c>
      <c r="B1152" s="2" t="str">
        <f t="shared" si="17"/>
        <v>SPS21XXX</v>
      </c>
      <c r="C1152" s="2" t="s">
        <v>499</v>
      </c>
      <c r="D1152" s="2" t="s">
        <v>4</v>
      </c>
      <c r="E1152" s="2">
        <v>2016</v>
      </c>
    </row>
    <row r="1153" spans="1:6" x14ac:dyDescent="0.35">
      <c r="A1153" s="2" t="s">
        <v>479</v>
      </c>
      <c r="B1153" s="2" t="str">
        <f t="shared" si="17"/>
        <v>SPS21XXX</v>
      </c>
      <c r="C1153" s="2" t="s">
        <v>499</v>
      </c>
      <c r="D1153" s="2" t="s">
        <v>4</v>
      </c>
      <c r="E1153" s="2">
        <v>2017</v>
      </c>
    </row>
    <row r="1154" spans="1:6" x14ac:dyDescent="0.35">
      <c r="A1154" s="2" t="s">
        <v>479</v>
      </c>
      <c r="B1154" s="2" t="str">
        <f t="shared" si="17"/>
        <v>SPS21XXX</v>
      </c>
      <c r="C1154" s="2" t="s">
        <v>499</v>
      </c>
      <c r="D1154" s="2" t="s">
        <v>4</v>
      </c>
      <c r="E1154" s="2">
        <v>2018</v>
      </c>
    </row>
    <row r="1155" spans="1:6" x14ac:dyDescent="0.35">
      <c r="A1155" s="2" t="s">
        <v>479</v>
      </c>
      <c r="B1155" s="2" t="str">
        <f t="shared" ref="B1155:B1218" si="18">REPLACE(A1155,6,3,"XXX")</f>
        <v>SPS21XXX</v>
      </c>
      <c r="C1155" s="2" t="s">
        <v>499</v>
      </c>
      <c r="D1155" s="2" t="s">
        <v>4</v>
      </c>
      <c r="E1155" s="2">
        <v>2019</v>
      </c>
    </row>
    <row r="1156" spans="1:6" x14ac:dyDescent="0.35">
      <c r="A1156" s="2" t="s">
        <v>479</v>
      </c>
      <c r="B1156" s="2" t="str">
        <f t="shared" si="18"/>
        <v>SPS21XXX</v>
      </c>
      <c r="C1156" s="2" t="s">
        <v>499</v>
      </c>
      <c r="D1156" s="2" t="s">
        <v>4</v>
      </c>
      <c r="E1156" s="2">
        <v>2020</v>
      </c>
    </row>
    <row r="1157" spans="1:6" x14ac:dyDescent="0.35">
      <c r="A1157" s="2" t="s">
        <v>480</v>
      </c>
      <c r="B1157" s="2" t="str">
        <f t="shared" si="18"/>
        <v>SPS21XXX</v>
      </c>
      <c r="C1157" s="2" t="s">
        <v>499</v>
      </c>
      <c r="D1157" s="2" t="s">
        <v>4</v>
      </c>
      <c r="E1157" s="2">
        <v>2016</v>
      </c>
      <c r="F1157" s="3">
        <v>0</v>
      </c>
    </row>
    <row r="1158" spans="1:6" x14ac:dyDescent="0.35">
      <c r="A1158" s="2" t="s">
        <v>480</v>
      </c>
      <c r="B1158" s="2" t="str">
        <f t="shared" si="18"/>
        <v>SPS21XXX</v>
      </c>
      <c r="C1158" s="2" t="s">
        <v>499</v>
      </c>
      <c r="D1158" s="2" t="s">
        <v>4</v>
      </c>
      <c r="E1158" s="2">
        <v>2017</v>
      </c>
      <c r="F1158" s="3">
        <v>0</v>
      </c>
    </row>
    <row r="1159" spans="1:6" x14ac:dyDescent="0.35">
      <c r="A1159" s="2" t="s">
        <v>480</v>
      </c>
      <c r="B1159" s="2" t="str">
        <f t="shared" si="18"/>
        <v>SPS21XXX</v>
      </c>
      <c r="C1159" s="2" t="s">
        <v>499</v>
      </c>
      <c r="D1159" s="2" t="s">
        <v>4</v>
      </c>
      <c r="E1159" s="2">
        <v>2018</v>
      </c>
      <c r="F1159" s="3">
        <v>0</v>
      </c>
    </row>
    <row r="1160" spans="1:6" x14ac:dyDescent="0.35">
      <c r="A1160" s="2" t="s">
        <v>480</v>
      </c>
      <c r="B1160" s="2" t="str">
        <f t="shared" si="18"/>
        <v>SPS21XXX</v>
      </c>
      <c r="C1160" s="2" t="s">
        <v>499</v>
      </c>
      <c r="D1160" s="2" t="s">
        <v>4</v>
      </c>
      <c r="E1160" s="2">
        <v>2019</v>
      </c>
      <c r="F1160" s="3">
        <v>0</v>
      </c>
    </row>
    <row r="1161" spans="1:6" x14ac:dyDescent="0.35">
      <c r="A1161" s="2" t="s">
        <v>480</v>
      </c>
      <c r="B1161" s="2" t="str">
        <f t="shared" si="18"/>
        <v>SPS21XXX</v>
      </c>
      <c r="C1161" s="2" t="s">
        <v>499</v>
      </c>
      <c r="D1161" s="2" t="s">
        <v>4</v>
      </c>
      <c r="E1161" s="2">
        <v>2020</v>
      </c>
      <c r="F1161" s="3">
        <v>0</v>
      </c>
    </row>
    <row r="1162" spans="1:6" x14ac:dyDescent="0.35">
      <c r="A1162" s="2" t="s">
        <v>360</v>
      </c>
      <c r="B1162" s="2" t="str">
        <f t="shared" si="18"/>
        <v>SPS21XXX</v>
      </c>
      <c r="C1162" s="2" t="s">
        <v>499</v>
      </c>
      <c r="D1162" s="2" t="s">
        <v>3</v>
      </c>
      <c r="E1162" s="2">
        <v>2016</v>
      </c>
      <c r="F1162" s="3">
        <v>0</v>
      </c>
    </row>
    <row r="1163" spans="1:6" x14ac:dyDescent="0.35">
      <c r="A1163" s="2" t="s">
        <v>360</v>
      </c>
      <c r="B1163" s="2" t="str">
        <f t="shared" si="18"/>
        <v>SPS21XXX</v>
      </c>
      <c r="C1163" s="2" t="s">
        <v>499</v>
      </c>
      <c r="D1163" s="2" t="s">
        <v>3</v>
      </c>
      <c r="E1163" s="2">
        <v>2017</v>
      </c>
      <c r="F1163" s="3">
        <v>0</v>
      </c>
    </row>
    <row r="1164" spans="1:6" x14ac:dyDescent="0.35">
      <c r="A1164" s="2" t="s">
        <v>360</v>
      </c>
      <c r="B1164" s="2" t="str">
        <f t="shared" si="18"/>
        <v>SPS21XXX</v>
      </c>
      <c r="C1164" s="2" t="s">
        <v>499</v>
      </c>
      <c r="D1164" s="2" t="s">
        <v>3</v>
      </c>
      <c r="E1164" s="2">
        <v>2018</v>
      </c>
      <c r="F1164" s="3">
        <v>0</v>
      </c>
    </row>
    <row r="1165" spans="1:6" x14ac:dyDescent="0.35">
      <c r="A1165" s="2" t="s">
        <v>360</v>
      </c>
      <c r="B1165" s="2" t="str">
        <f t="shared" si="18"/>
        <v>SPS21XXX</v>
      </c>
      <c r="C1165" s="2" t="s">
        <v>499</v>
      </c>
      <c r="D1165" s="2" t="s">
        <v>3</v>
      </c>
      <c r="E1165" s="2">
        <v>2019</v>
      </c>
      <c r="F1165" s="3">
        <v>0</v>
      </c>
    </row>
    <row r="1166" spans="1:6" x14ac:dyDescent="0.35">
      <c r="A1166" s="2" t="s">
        <v>360</v>
      </c>
      <c r="B1166" s="2" t="str">
        <f t="shared" si="18"/>
        <v>SPS21XXX</v>
      </c>
      <c r="C1166" s="2" t="s">
        <v>499</v>
      </c>
      <c r="D1166" s="2" t="s">
        <v>3</v>
      </c>
      <c r="E1166" s="2">
        <v>2020</v>
      </c>
      <c r="F1166" s="3">
        <v>0</v>
      </c>
    </row>
    <row r="1167" spans="1:6" x14ac:dyDescent="0.35">
      <c r="A1167" s="2" t="s">
        <v>481</v>
      </c>
      <c r="B1167" s="2" t="str">
        <f t="shared" si="18"/>
        <v>SPS21XXX</v>
      </c>
      <c r="C1167" s="2" t="s">
        <v>499</v>
      </c>
      <c r="D1167" s="2" t="s">
        <v>4</v>
      </c>
      <c r="E1167" s="2">
        <v>2016</v>
      </c>
      <c r="F1167" s="3">
        <v>0</v>
      </c>
    </row>
    <row r="1168" spans="1:6" x14ac:dyDescent="0.35">
      <c r="A1168" s="2" t="s">
        <v>481</v>
      </c>
      <c r="B1168" s="2" t="str">
        <f t="shared" si="18"/>
        <v>SPS21XXX</v>
      </c>
      <c r="C1168" s="2" t="s">
        <v>499</v>
      </c>
      <c r="D1168" s="2" t="s">
        <v>4</v>
      </c>
      <c r="E1168" s="2">
        <v>2017</v>
      </c>
      <c r="F1168" s="3">
        <v>0</v>
      </c>
    </row>
    <row r="1169" spans="1:6" x14ac:dyDescent="0.35">
      <c r="A1169" s="2" t="s">
        <v>481</v>
      </c>
      <c r="B1169" s="2" t="str">
        <f t="shared" si="18"/>
        <v>SPS21XXX</v>
      </c>
      <c r="C1169" s="2" t="s">
        <v>499</v>
      </c>
      <c r="D1169" s="2" t="s">
        <v>4</v>
      </c>
      <c r="E1169" s="2">
        <v>2018</v>
      </c>
      <c r="F1169" s="3">
        <v>0</v>
      </c>
    </row>
    <row r="1170" spans="1:6" x14ac:dyDescent="0.35">
      <c r="A1170" s="2" t="s">
        <v>481</v>
      </c>
      <c r="B1170" s="2" t="str">
        <f t="shared" si="18"/>
        <v>SPS21XXX</v>
      </c>
      <c r="C1170" s="2" t="s">
        <v>499</v>
      </c>
      <c r="D1170" s="2" t="s">
        <v>4</v>
      </c>
      <c r="E1170" s="2">
        <v>2019</v>
      </c>
      <c r="F1170" s="3">
        <v>0</v>
      </c>
    </row>
    <row r="1171" spans="1:6" x14ac:dyDescent="0.35">
      <c r="A1171" s="2" t="s">
        <v>481</v>
      </c>
      <c r="B1171" s="2" t="str">
        <f t="shared" si="18"/>
        <v>SPS21XXX</v>
      </c>
      <c r="C1171" s="2" t="s">
        <v>499</v>
      </c>
      <c r="D1171" s="2" t="s">
        <v>4</v>
      </c>
      <c r="E1171" s="2">
        <v>2020</v>
      </c>
      <c r="F1171" s="3">
        <v>0</v>
      </c>
    </row>
    <row r="1172" spans="1:6" x14ac:dyDescent="0.35">
      <c r="A1172" s="2" t="s">
        <v>361</v>
      </c>
      <c r="B1172" s="2" t="str">
        <f t="shared" si="18"/>
        <v>SPS21XXX</v>
      </c>
      <c r="C1172" s="2" t="s">
        <v>499</v>
      </c>
      <c r="D1172" s="2" t="s">
        <v>3</v>
      </c>
      <c r="E1172" s="2">
        <v>2016</v>
      </c>
    </row>
    <row r="1173" spans="1:6" x14ac:dyDescent="0.35">
      <c r="A1173" s="2" t="s">
        <v>361</v>
      </c>
      <c r="B1173" s="2" t="str">
        <f t="shared" si="18"/>
        <v>SPS21XXX</v>
      </c>
      <c r="C1173" s="2" t="s">
        <v>499</v>
      </c>
      <c r="D1173" s="2" t="s">
        <v>3</v>
      </c>
      <c r="E1173" s="2">
        <v>2017</v>
      </c>
    </row>
    <row r="1174" spans="1:6" x14ac:dyDescent="0.35">
      <c r="A1174" s="2" t="s">
        <v>361</v>
      </c>
      <c r="B1174" s="2" t="str">
        <f t="shared" si="18"/>
        <v>SPS21XXX</v>
      </c>
      <c r="C1174" s="2" t="s">
        <v>499</v>
      </c>
      <c r="D1174" s="2" t="s">
        <v>3</v>
      </c>
      <c r="E1174" s="2">
        <v>2018</v>
      </c>
    </row>
    <row r="1175" spans="1:6" x14ac:dyDescent="0.35">
      <c r="A1175" s="2" t="s">
        <v>361</v>
      </c>
      <c r="B1175" s="2" t="str">
        <f t="shared" si="18"/>
        <v>SPS21XXX</v>
      </c>
      <c r="C1175" s="2" t="s">
        <v>499</v>
      </c>
      <c r="D1175" s="2" t="s">
        <v>3</v>
      </c>
      <c r="E1175" s="2">
        <v>2019</v>
      </c>
    </row>
    <row r="1176" spans="1:6" x14ac:dyDescent="0.35">
      <c r="A1176" s="2" t="s">
        <v>361</v>
      </c>
      <c r="B1176" s="2" t="str">
        <f t="shared" si="18"/>
        <v>SPS21XXX</v>
      </c>
      <c r="C1176" s="2" t="s">
        <v>499</v>
      </c>
      <c r="D1176" s="2" t="s">
        <v>3</v>
      </c>
      <c r="E1176" s="2">
        <v>2020</v>
      </c>
    </row>
    <row r="1177" spans="1:6" x14ac:dyDescent="0.35">
      <c r="A1177" s="2" t="s">
        <v>483</v>
      </c>
      <c r="B1177" s="2" t="str">
        <f t="shared" si="18"/>
        <v>SPS21XXX</v>
      </c>
      <c r="C1177" s="2" t="s">
        <v>499</v>
      </c>
      <c r="D1177" s="2" t="s">
        <v>4</v>
      </c>
      <c r="E1177" s="2">
        <v>2016</v>
      </c>
    </row>
    <row r="1178" spans="1:6" x14ac:dyDescent="0.35">
      <c r="A1178" s="2" t="s">
        <v>483</v>
      </c>
      <c r="B1178" s="2" t="str">
        <f t="shared" si="18"/>
        <v>SPS21XXX</v>
      </c>
      <c r="C1178" s="2" t="s">
        <v>499</v>
      </c>
      <c r="D1178" s="2" t="s">
        <v>4</v>
      </c>
      <c r="E1178" s="2">
        <v>2017</v>
      </c>
    </row>
    <row r="1179" spans="1:6" x14ac:dyDescent="0.35">
      <c r="A1179" s="2" t="s">
        <v>483</v>
      </c>
      <c r="B1179" s="2" t="str">
        <f t="shared" si="18"/>
        <v>SPS21XXX</v>
      </c>
      <c r="C1179" s="2" t="s">
        <v>499</v>
      </c>
      <c r="D1179" s="2" t="s">
        <v>4</v>
      </c>
      <c r="E1179" s="2">
        <v>2018</v>
      </c>
    </row>
    <row r="1180" spans="1:6" x14ac:dyDescent="0.35">
      <c r="A1180" s="2" t="s">
        <v>483</v>
      </c>
      <c r="B1180" s="2" t="str">
        <f t="shared" si="18"/>
        <v>SPS21XXX</v>
      </c>
      <c r="C1180" s="2" t="s">
        <v>499</v>
      </c>
      <c r="D1180" s="2" t="s">
        <v>4</v>
      </c>
      <c r="E1180" s="2">
        <v>2019</v>
      </c>
    </row>
    <row r="1181" spans="1:6" x14ac:dyDescent="0.35">
      <c r="A1181" s="2" t="s">
        <v>483</v>
      </c>
      <c r="B1181" s="2" t="str">
        <f t="shared" si="18"/>
        <v>SPS21XXX</v>
      </c>
      <c r="C1181" s="2" t="s">
        <v>499</v>
      </c>
      <c r="D1181" s="2" t="s">
        <v>4</v>
      </c>
      <c r="E1181" s="2">
        <v>2020</v>
      </c>
    </row>
    <row r="1182" spans="1:6" x14ac:dyDescent="0.35">
      <c r="A1182" s="2" t="s">
        <v>485</v>
      </c>
      <c r="B1182" s="2" t="str">
        <f t="shared" si="18"/>
        <v>SPS21XXX</v>
      </c>
      <c r="C1182" s="2" t="s">
        <v>499</v>
      </c>
      <c r="D1182" s="2" t="s">
        <v>4</v>
      </c>
      <c r="E1182" s="2">
        <v>2016</v>
      </c>
    </row>
    <row r="1183" spans="1:6" x14ac:dyDescent="0.35">
      <c r="A1183" s="2" t="s">
        <v>485</v>
      </c>
      <c r="B1183" s="2" t="str">
        <f t="shared" si="18"/>
        <v>SPS21XXX</v>
      </c>
      <c r="C1183" s="2" t="s">
        <v>499</v>
      </c>
      <c r="D1183" s="2" t="s">
        <v>4</v>
      </c>
      <c r="E1183" s="2">
        <v>2017</v>
      </c>
    </row>
    <row r="1184" spans="1:6" x14ac:dyDescent="0.35">
      <c r="A1184" s="2" t="s">
        <v>485</v>
      </c>
      <c r="B1184" s="2" t="str">
        <f t="shared" si="18"/>
        <v>SPS21XXX</v>
      </c>
      <c r="C1184" s="2" t="s">
        <v>499</v>
      </c>
      <c r="D1184" s="2" t="s">
        <v>4</v>
      </c>
      <c r="E1184" s="2">
        <v>2018</v>
      </c>
    </row>
    <row r="1185" spans="1:6" x14ac:dyDescent="0.35">
      <c r="A1185" s="2" t="s">
        <v>485</v>
      </c>
      <c r="B1185" s="2" t="str">
        <f t="shared" si="18"/>
        <v>SPS21XXX</v>
      </c>
      <c r="C1185" s="2" t="s">
        <v>499</v>
      </c>
      <c r="D1185" s="2" t="s">
        <v>4</v>
      </c>
      <c r="E1185" s="2">
        <v>2019</v>
      </c>
    </row>
    <row r="1186" spans="1:6" x14ac:dyDescent="0.35">
      <c r="A1186" s="2" t="s">
        <v>485</v>
      </c>
      <c r="B1186" s="2" t="str">
        <f t="shared" si="18"/>
        <v>SPS21XXX</v>
      </c>
      <c r="C1186" s="2" t="s">
        <v>499</v>
      </c>
      <c r="D1186" s="2" t="s">
        <v>4</v>
      </c>
      <c r="E1186" s="2">
        <v>2020</v>
      </c>
    </row>
    <row r="1187" spans="1:6" x14ac:dyDescent="0.35">
      <c r="A1187" s="2" t="s">
        <v>487</v>
      </c>
      <c r="B1187" s="2" t="str">
        <f t="shared" si="18"/>
        <v>SPS21XXX</v>
      </c>
      <c r="C1187" s="2" t="s">
        <v>499</v>
      </c>
      <c r="D1187" s="2" t="s">
        <v>4</v>
      </c>
      <c r="E1187" s="2">
        <v>2016</v>
      </c>
    </row>
    <row r="1188" spans="1:6" x14ac:dyDescent="0.35">
      <c r="A1188" s="2" t="s">
        <v>487</v>
      </c>
      <c r="B1188" s="2" t="str">
        <f t="shared" si="18"/>
        <v>SPS21XXX</v>
      </c>
      <c r="C1188" s="2" t="s">
        <v>499</v>
      </c>
      <c r="D1188" s="2" t="s">
        <v>4</v>
      </c>
      <c r="E1188" s="2">
        <v>2017</v>
      </c>
    </row>
    <row r="1189" spans="1:6" x14ac:dyDescent="0.35">
      <c r="A1189" s="2" t="s">
        <v>487</v>
      </c>
      <c r="B1189" s="2" t="str">
        <f t="shared" si="18"/>
        <v>SPS21XXX</v>
      </c>
      <c r="C1189" s="2" t="s">
        <v>499</v>
      </c>
      <c r="D1189" s="2" t="s">
        <v>4</v>
      </c>
      <c r="E1189" s="2">
        <v>2018</v>
      </c>
    </row>
    <row r="1190" spans="1:6" x14ac:dyDescent="0.35">
      <c r="A1190" s="2" t="s">
        <v>487</v>
      </c>
      <c r="B1190" s="2" t="str">
        <f t="shared" si="18"/>
        <v>SPS21XXX</v>
      </c>
      <c r="C1190" s="2" t="s">
        <v>499</v>
      </c>
      <c r="D1190" s="2" t="s">
        <v>4</v>
      </c>
      <c r="E1190" s="2">
        <v>2019</v>
      </c>
    </row>
    <row r="1191" spans="1:6" x14ac:dyDescent="0.35">
      <c r="A1191" s="2" t="s">
        <v>487</v>
      </c>
      <c r="B1191" s="2" t="str">
        <f t="shared" si="18"/>
        <v>SPS21XXX</v>
      </c>
      <c r="C1191" s="2" t="s">
        <v>499</v>
      </c>
      <c r="D1191" s="2" t="s">
        <v>4</v>
      </c>
      <c r="E1191" s="2">
        <v>2020</v>
      </c>
    </row>
    <row r="1192" spans="1:6" x14ac:dyDescent="0.35">
      <c r="A1192" s="2" t="s">
        <v>488</v>
      </c>
      <c r="B1192" s="2" t="str">
        <f t="shared" si="18"/>
        <v>SPS21XXX</v>
      </c>
      <c r="C1192" s="2" t="s">
        <v>499</v>
      </c>
      <c r="D1192" s="2" t="s">
        <v>4</v>
      </c>
      <c r="E1192" s="2">
        <v>2016</v>
      </c>
      <c r="F1192" s="3">
        <v>0</v>
      </c>
    </row>
    <row r="1193" spans="1:6" x14ac:dyDescent="0.35">
      <c r="A1193" s="2" t="s">
        <v>488</v>
      </c>
      <c r="B1193" s="2" t="str">
        <f t="shared" si="18"/>
        <v>SPS21XXX</v>
      </c>
      <c r="C1193" s="2" t="s">
        <v>499</v>
      </c>
      <c r="D1193" s="2" t="s">
        <v>4</v>
      </c>
      <c r="E1193" s="2">
        <v>2017</v>
      </c>
      <c r="F1193" s="3">
        <v>0</v>
      </c>
    </row>
    <row r="1194" spans="1:6" x14ac:dyDescent="0.35">
      <c r="A1194" s="2" t="s">
        <v>488</v>
      </c>
      <c r="B1194" s="2" t="str">
        <f t="shared" si="18"/>
        <v>SPS21XXX</v>
      </c>
      <c r="C1194" s="2" t="s">
        <v>499</v>
      </c>
      <c r="D1194" s="2" t="s">
        <v>4</v>
      </c>
      <c r="E1194" s="2">
        <v>2018</v>
      </c>
      <c r="F1194" s="3">
        <v>0</v>
      </c>
    </row>
    <row r="1195" spans="1:6" x14ac:dyDescent="0.35">
      <c r="A1195" s="2" t="s">
        <v>488</v>
      </c>
      <c r="B1195" s="2" t="str">
        <f t="shared" si="18"/>
        <v>SPS21XXX</v>
      </c>
      <c r="C1195" s="2" t="s">
        <v>499</v>
      </c>
      <c r="D1195" s="2" t="s">
        <v>4</v>
      </c>
      <c r="E1195" s="2">
        <v>2019</v>
      </c>
      <c r="F1195" s="3">
        <v>0</v>
      </c>
    </row>
    <row r="1196" spans="1:6" x14ac:dyDescent="0.35">
      <c r="A1196" s="2" t="s">
        <v>488</v>
      </c>
      <c r="B1196" s="2" t="str">
        <f t="shared" si="18"/>
        <v>SPS21XXX</v>
      </c>
      <c r="C1196" s="2" t="s">
        <v>499</v>
      </c>
      <c r="D1196" s="2" t="s">
        <v>4</v>
      </c>
      <c r="E1196" s="2">
        <v>2020</v>
      </c>
      <c r="F1196" s="3">
        <v>0</v>
      </c>
    </row>
    <row r="1197" spans="1:6" x14ac:dyDescent="0.35">
      <c r="A1197" s="2" t="s">
        <v>490</v>
      </c>
      <c r="B1197" s="2" t="str">
        <f t="shared" si="18"/>
        <v>SPS21XXX</v>
      </c>
      <c r="C1197" s="2" t="s">
        <v>499</v>
      </c>
      <c r="D1197" s="2" t="s">
        <v>4</v>
      </c>
      <c r="E1197" s="2">
        <v>2016</v>
      </c>
    </row>
    <row r="1198" spans="1:6" x14ac:dyDescent="0.35">
      <c r="A1198" s="2" t="s">
        <v>490</v>
      </c>
      <c r="B1198" s="2" t="str">
        <f t="shared" si="18"/>
        <v>SPS21XXX</v>
      </c>
      <c r="C1198" s="2" t="s">
        <v>499</v>
      </c>
      <c r="D1198" s="2" t="s">
        <v>4</v>
      </c>
      <c r="E1198" s="2">
        <v>2017</v>
      </c>
    </row>
    <row r="1199" spans="1:6" x14ac:dyDescent="0.35">
      <c r="A1199" s="2" t="s">
        <v>490</v>
      </c>
      <c r="B1199" s="2" t="str">
        <f t="shared" si="18"/>
        <v>SPS21XXX</v>
      </c>
      <c r="C1199" s="2" t="s">
        <v>499</v>
      </c>
      <c r="D1199" s="2" t="s">
        <v>4</v>
      </c>
      <c r="E1199" s="2">
        <v>2018</v>
      </c>
    </row>
    <row r="1200" spans="1:6" x14ac:dyDescent="0.35">
      <c r="A1200" s="2" t="s">
        <v>490</v>
      </c>
      <c r="B1200" s="2" t="str">
        <f t="shared" si="18"/>
        <v>SPS21XXX</v>
      </c>
      <c r="C1200" s="2" t="s">
        <v>499</v>
      </c>
      <c r="D1200" s="2" t="s">
        <v>4</v>
      </c>
      <c r="E1200" s="2">
        <v>2019</v>
      </c>
    </row>
    <row r="1201" spans="1:5" x14ac:dyDescent="0.35">
      <c r="A1201" s="2" t="s">
        <v>490</v>
      </c>
      <c r="B1201" s="2" t="str">
        <f t="shared" si="18"/>
        <v>SPS21XXX</v>
      </c>
      <c r="C1201" s="2" t="s">
        <v>499</v>
      </c>
      <c r="D1201" s="2" t="s">
        <v>4</v>
      </c>
      <c r="E1201" s="2">
        <v>2020</v>
      </c>
    </row>
    <row r="1202" spans="1:5" x14ac:dyDescent="0.35">
      <c r="A1202" s="2" t="s">
        <v>491</v>
      </c>
      <c r="B1202" s="2" t="str">
        <f t="shared" si="18"/>
        <v>SPS21XXX</v>
      </c>
      <c r="C1202" s="2" t="s">
        <v>499</v>
      </c>
      <c r="D1202" s="2" t="s">
        <v>4</v>
      </c>
      <c r="E1202" s="2">
        <v>2016</v>
      </c>
    </row>
    <row r="1203" spans="1:5" x14ac:dyDescent="0.35">
      <c r="A1203" s="2" t="s">
        <v>491</v>
      </c>
      <c r="B1203" s="2" t="str">
        <f t="shared" si="18"/>
        <v>SPS21XXX</v>
      </c>
      <c r="C1203" s="2" t="s">
        <v>499</v>
      </c>
      <c r="D1203" s="2" t="s">
        <v>4</v>
      </c>
      <c r="E1203" s="2">
        <v>2017</v>
      </c>
    </row>
    <row r="1204" spans="1:5" x14ac:dyDescent="0.35">
      <c r="A1204" s="2" t="s">
        <v>491</v>
      </c>
      <c r="B1204" s="2" t="str">
        <f t="shared" si="18"/>
        <v>SPS21XXX</v>
      </c>
      <c r="C1204" s="2" t="s">
        <v>499</v>
      </c>
      <c r="D1204" s="2" t="s">
        <v>4</v>
      </c>
      <c r="E1204" s="2">
        <v>2018</v>
      </c>
    </row>
    <row r="1205" spans="1:5" x14ac:dyDescent="0.35">
      <c r="A1205" s="2" t="s">
        <v>491</v>
      </c>
      <c r="B1205" s="2" t="str">
        <f t="shared" si="18"/>
        <v>SPS21XXX</v>
      </c>
      <c r="C1205" s="2" t="s">
        <v>499</v>
      </c>
      <c r="D1205" s="2" t="s">
        <v>4</v>
      </c>
      <c r="E1205" s="2">
        <v>2019</v>
      </c>
    </row>
    <row r="1206" spans="1:5" x14ac:dyDescent="0.35">
      <c r="A1206" s="2" t="s">
        <v>491</v>
      </c>
      <c r="B1206" s="2" t="str">
        <f t="shared" si="18"/>
        <v>SPS21XXX</v>
      </c>
      <c r="C1206" s="2" t="s">
        <v>499</v>
      </c>
      <c r="D1206" s="2" t="s">
        <v>4</v>
      </c>
      <c r="E1206" s="2">
        <v>2020</v>
      </c>
    </row>
    <row r="1207" spans="1:5" x14ac:dyDescent="0.35">
      <c r="A1207" s="2" t="s">
        <v>362</v>
      </c>
      <c r="B1207" s="2" t="str">
        <f t="shared" si="18"/>
        <v>SPS21XXX</v>
      </c>
      <c r="C1207" s="2" t="s">
        <v>499</v>
      </c>
      <c r="D1207" s="2" t="s">
        <v>3</v>
      </c>
      <c r="E1207" s="2">
        <v>2016</v>
      </c>
    </row>
    <row r="1208" spans="1:5" x14ac:dyDescent="0.35">
      <c r="A1208" s="2" t="s">
        <v>362</v>
      </c>
      <c r="B1208" s="2" t="str">
        <f t="shared" si="18"/>
        <v>SPS21XXX</v>
      </c>
      <c r="C1208" s="2" t="s">
        <v>499</v>
      </c>
      <c r="D1208" s="2" t="s">
        <v>3</v>
      </c>
      <c r="E1208" s="2">
        <v>2017</v>
      </c>
    </row>
    <row r="1209" spans="1:5" x14ac:dyDescent="0.35">
      <c r="A1209" s="2" t="s">
        <v>362</v>
      </c>
      <c r="B1209" s="2" t="str">
        <f t="shared" si="18"/>
        <v>SPS21XXX</v>
      </c>
      <c r="C1209" s="2" t="s">
        <v>499</v>
      </c>
      <c r="D1209" s="2" t="s">
        <v>3</v>
      </c>
      <c r="E1209" s="2">
        <v>2018</v>
      </c>
    </row>
    <row r="1210" spans="1:5" x14ac:dyDescent="0.35">
      <c r="A1210" s="2" t="s">
        <v>362</v>
      </c>
      <c r="B1210" s="2" t="str">
        <f t="shared" si="18"/>
        <v>SPS21XXX</v>
      </c>
      <c r="C1210" s="2" t="s">
        <v>499</v>
      </c>
      <c r="D1210" s="2" t="s">
        <v>3</v>
      </c>
      <c r="E1210" s="2">
        <v>2019</v>
      </c>
    </row>
    <row r="1211" spans="1:5" x14ac:dyDescent="0.35">
      <c r="A1211" s="2" t="s">
        <v>362</v>
      </c>
      <c r="B1211" s="2" t="str">
        <f t="shared" si="18"/>
        <v>SPS21XXX</v>
      </c>
      <c r="C1211" s="2" t="s">
        <v>499</v>
      </c>
      <c r="D1211" s="2" t="s">
        <v>3</v>
      </c>
      <c r="E1211" s="2">
        <v>2020</v>
      </c>
    </row>
    <row r="1212" spans="1:5" x14ac:dyDescent="0.35">
      <c r="A1212" s="2" t="s">
        <v>493</v>
      </c>
      <c r="B1212" s="2" t="str">
        <f t="shared" si="18"/>
        <v>SPS21XXX</v>
      </c>
      <c r="C1212" s="2" t="s">
        <v>499</v>
      </c>
      <c r="D1212" s="2" t="s">
        <v>4</v>
      </c>
      <c r="E1212" s="2">
        <v>2016</v>
      </c>
    </row>
    <row r="1213" spans="1:5" x14ac:dyDescent="0.35">
      <c r="A1213" s="2" t="s">
        <v>493</v>
      </c>
      <c r="B1213" s="2" t="str">
        <f t="shared" si="18"/>
        <v>SPS21XXX</v>
      </c>
      <c r="C1213" s="2" t="s">
        <v>499</v>
      </c>
      <c r="D1213" s="2" t="s">
        <v>4</v>
      </c>
      <c r="E1213" s="2">
        <v>2017</v>
      </c>
    </row>
    <row r="1214" spans="1:5" x14ac:dyDescent="0.35">
      <c r="A1214" s="2" t="s">
        <v>493</v>
      </c>
      <c r="B1214" s="2" t="str">
        <f t="shared" si="18"/>
        <v>SPS21XXX</v>
      </c>
      <c r="C1214" s="2" t="s">
        <v>499</v>
      </c>
      <c r="D1214" s="2" t="s">
        <v>4</v>
      </c>
      <c r="E1214" s="2">
        <v>2018</v>
      </c>
    </row>
    <row r="1215" spans="1:5" x14ac:dyDescent="0.35">
      <c r="A1215" s="2" t="s">
        <v>493</v>
      </c>
      <c r="B1215" s="2" t="str">
        <f t="shared" si="18"/>
        <v>SPS21XXX</v>
      </c>
      <c r="C1215" s="2" t="s">
        <v>499</v>
      </c>
      <c r="D1215" s="2" t="s">
        <v>4</v>
      </c>
      <c r="E1215" s="2">
        <v>2019</v>
      </c>
    </row>
    <row r="1216" spans="1:5" x14ac:dyDescent="0.35">
      <c r="A1216" s="2" t="s">
        <v>493</v>
      </c>
      <c r="B1216" s="2" t="str">
        <f t="shared" si="18"/>
        <v>SPS21XXX</v>
      </c>
      <c r="C1216" s="2" t="s">
        <v>499</v>
      </c>
      <c r="D1216" s="2" t="s">
        <v>4</v>
      </c>
      <c r="E1216" s="2">
        <v>2020</v>
      </c>
    </row>
    <row r="1217" spans="1:6" x14ac:dyDescent="0.35">
      <c r="A1217" s="2" t="s">
        <v>495</v>
      </c>
      <c r="B1217" s="2" t="str">
        <f t="shared" si="18"/>
        <v>SPS21XXX</v>
      </c>
      <c r="C1217" s="2" t="s">
        <v>499</v>
      </c>
      <c r="D1217" s="2" t="s">
        <v>4</v>
      </c>
      <c r="E1217" s="2">
        <v>2016</v>
      </c>
      <c r="F1217" s="3">
        <v>0</v>
      </c>
    </row>
    <row r="1218" spans="1:6" x14ac:dyDescent="0.35">
      <c r="A1218" s="2" t="s">
        <v>495</v>
      </c>
      <c r="B1218" s="2" t="str">
        <f t="shared" si="18"/>
        <v>SPS21XXX</v>
      </c>
      <c r="C1218" s="2" t="s">
        <v>499</v>
      </c>
      <c r="D1218" s="2" t="s">
        <v>4</v>
      </c>
      <c r="E1218" s="2">
        <v>2017</v>
      </c>
      <c r="F1218" s="3">
        <v>0</v>
      </c>
    </row>
    <row r="1219" spans="1:6" x14ac:dyDescent="0.35">
      <c r="A1219" s="2" t="s">
        <v>495</v>
      </c>
      <c r="B1219" s="2" t="str">
        <f t="shared" ref="B1219:B1221" si="19">REPLACE(A1219,6,3,"XXX")</f>
        <v>SPS21XXX</v>
      </c>
      <c r="C1219" s="2" t="s">
        <v>499</v>
      </c>
      <c r="D1219" s="2" t="s">
        <v>4</v>
      </c>
      <c r="E1219" s="2">
        <v>2018</v>
      </c>
      <c r="F1219" s="3">
        <v>0</v>
      </c>
    </row>
    <row r="1220" spans="1:6" x14ac:dyDescent="0.35">
      <c r="A1220" s="2" t="s">
        <v>495</v>
      </c>
      <c r="B1220" s="2" t="str">
        <f t="shared" si="19"/>
        <v>SPS21XXX</v>
      </c>
      <c r="C1220" s="2" t="s">
        <v>499</v>
      </c>
      <c r="D1220" s="2" t="s">
        <v>4</v>
      </c>
      <c r="E1220" s="2">
        <v>2019</v>
      </c>
      <c r="F1220" s="3">
        <v>0</v>
      </c>
    </row>
    <row r="1221" spans="1:6" x14ac:dyDescent="0.35">
      <c r="A1221" s="2" t="s">
        <v>495</v>
      </c>
      <c r="B1221" s="2" t="str">
        <f t="shared" si="19"/>
        <v>SPS21XXX</v>
      </c>
      <c r="C1221" s="2" t="s">
        <v>499</v>
      </c>
      <c r="D1221" s="2" t="s">
        <v>4</v>
      </c>
      <c r="E1221" s="2">
        <v>2020</v>
      </c>
      <c r="F1221" s="3">
        <v>120000</v>
      </c>
    </row>
  </sheetData>
  <sheetProtection algorithmName="SHA-512" hashValue="1J92vqkcn9i0CenRuL+WkrNWqbmRjorCaXYgIn7MFxvzms8QxWtXwBh+MmlSmdfdcX1N9yizmDqPdt7zRl7GLg==" saltValue="/gQknlsQsIZ8pVpZPUY43Q==" spinCount="100000" sheet="1" objects="1" scenarios="1" selectLockedCells="1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8"/>
  <sheetViews>
    <sheetView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0.08984375" style="2" hidden="1" customWidth="1"/>
    <col min="2" max="2" width="12" style="2" customWidth="1"/>
    <col min="3" max="3" width="12" style="2" hidden="1" customWidth="1"/>
    <col min="4" max="4" width="12" style="2" bestFit="1" customWidth="1"/>
    <col min="5" max="5" width="8.90625" style="2"/>
    <col min="6" max="6" width="7" style="2" customWidth="1"/>
    <col min="7" max="7" width="12" style="2" bestFit="1" customWidth="1"/>
    <col min="8" max="8" width="15.453125" style="2" bestFit="1" customWidth="1"/>
    <col min="9" max="9" width="15.36328125" style="2" customWidth="1"/>
    <col min="10" max="12" width="12" style="2" customWidth="1"/>
    <col min="13" max="13" width="7" style="2" customWidth="1"/>
    <col min="14" max="14" width="11" style="2" bestFit="1" customWidth="1"/>
    <col min="15" max="16384" width="8.7265625" style="2"/>
  </cols>
  <sheetData>
    <row r="1" spans="1:11" x14ac:dyDescent="0.35">
      <c r="A1" s="2" t="s">
        <v>505</v>
      </c>
      <c r="B1" s="2" t="s">
        <v>504</v>
      </c>
      <c r="C1" s="2" t="s">
        <v>503</v>
      </c>
      <c r="D1" s="2" t="s">
        <v>501</v>
      </c>
      <c r="E1" s="2" t="s">
        <v>500</v>
      </c>
      <c r="F1" s="2" t="s">
        <v>502</v>
      </c>
      <c r="G1" s="4" t="s">
        <v>500</v>
      </c>
    </row>
    <row r="2" spans="1:11" x14ac:dyDescent="0.35">
      <c r="A2" s="2" t="s">
        <v>204</v>
      </c>
      <c r="B2" s="2" t="str">
        <f>REPLACE(A2,6,3,"XXX")</f>
        <v>SPS21XXX</v>
      </c>
      <c r="C2" s="2" t="str">
        <f>VLOOKUP(A2,'6.7 score'!A:D,3,FALSE)</f>
        <v>Balobi Processors (Pty) Ltd</v>
      </c>
      <c r="D2" s="2">
        <v>3</v>
      </c>
      <c r="E2" s="2">
        <f t="shared" ref="E2:E33" si="0">IF(D2="",0,2*D2)</f>
        <v>6</v>
      </c>
      <c r="F2" s="2">
        <f>E2*10</f>
        <v>60</v>
      </c>
      <c r="G2" s="4">
        <f t="shared" ref="G2:G33" si="1">IF(F2&lt;$J$2,$K$2,IF(F2&lt;$J$3,$K$3,IF(F2&lt;$J$4,$K$4,IF(F2&lt;$J$5,$K$5,IF(F2&lt;$J$6,$K$6,IF(F2&lt;$J$7,$K$7,IF(F2&lt;$J$8,$K$8,IF(F2&lt;$J$9,$K$9,IF(F2&lt;$J$10,$K$10,IF(F2&lt;$J$11,$K$11,$K$12))))))))))</f>
        <v>7</v>
      </c>
      <c r="I2" s="4"/>
      <c r="J2" s="5">
        <v>0</v>
      </c>
      <c r="K2" s="5"/>
    </row>
    <row r="3" spans="1:11" x14ac:dyDescent="0.35">
      <c r="A3" s="2" t="s">
        <v>286</v>
      </c>
      <c r="B3" s="2" t="str">
        <f t="shared" ref="B3:B66" si="2">REPLACE(A3,6,3,"XXX")</f>
        <v>SPS21XXX</v>
      </c>
      <c r="C3" s="2" t="str">
        <f>VLOOKUP(A3,'6.7 score'!A:D,3,FALSE)</f>
        <v>RUSTEE (PTY) LTD</v>
      </c>
      <c r="D3" s="2">
        <v>1</v>
      </c>
      <c r="E3" s="2">
        <f t="shared" si="0"/>
        <v>2</v>
      </c>
      <c r="F3" s="2">
        <f t="shared" ref="F3:F66" si="3">E3*10</f>
        <v>20</v>
      </c>
      <c r="G3" s="4">
        <f t="shared" si="1"/>
        <v>3</v>
      </c>
      <c r="I3" s="4" t="str">
        <f t="shared" ref="I3:I11" si="4">"&gt;="&amp;J2&amp;" "&amp;"and"&amp;" "&amp;"&lt;"&amp;J3</f>
        <v>&gt;=0 and &lt;1</v>
      </c>
      <c r="J3" s="5">
        <v>1</v>
      </c>
      <c r="K3" s="5">
        <v>1</v>
      </c>
    </row>
    <row r="4" spans="1:11" x14ac:dyDescent="0.35">
      <c r="A4" s="2" t="s">
        <v>288</v>
      </c>
      <c r="B4" s="2" t="str">
        <f t="shared" si="2"/>
        <v>SPS21XXX</v>
      </c>
      <c r="C4" s="2" t="str">
        <f>VLOOKUP(A4,'6.7 score'!A:D,3,FALSE)</f>
        <v>BALOBI FISHING ENTERPRISES (PTY) LTD</v>
      </c>
      <c r="D4" s="2">
        <v>4</v>
      </c>
      <c r="E4" s="2">
        <f t="shared" si="0"/>
        <v>8</v>
      </c>
      <c r="F4" s="2">
        <f t="shared" si="3"/>
        <v>80</v>
      </c>
      <c r="G4" s="4">
        <f t="shared" si="1"/>
        <v>9</v>
      </c>
      <c r="I4" s="4" t="str">
        <f t="shared" si="4"/>
        <v>&gt;=1 and &lt;20</v>
      </c>
      <c r="J4" s="5">
        <v>20</v>
      </c>
      <c r="K4" s="5">
        <v>2</v>
      </c>
    </row>
    <row r="5" spans="1:11" x14ac:dyDescent="0.35">
      <c r="A5" s="2" t="s">
        <v>290</v>
      </c>
      <c r="B5" s="2" t="str">
        <f t="shared" si="2"/>
        <v>SPS21XXX</v>
      </c>
      <c r="C5" s="2" t="str">
        <f>VLOOKUP(A5,'6.7 score'!A:D,3,FALSE)</f>
        <v xml:space="preserve">LM Fisheries (Pty) Ltd                                         </v>
      </c>
      <c r="D5" s="2">
        <v>4</v>
      </c>
      <c r="E5" s="2">
        <f t="shared" si="0"/>
        <v>8</v>
      </c>
      <c r="F5" s="2">
        <f t="shared" si="3"/>
        <v>80</v>
      </c>
      <c r="G5" s="4">
        <f t="shared" si="1"/>
        <v>9</v>
      </c>
      <c r="I5" s="4" t="str">
        <f t="shared" si="4"/>
        <v>&gt;=20 and &lt;30</v>
      </c>
      <c r="J5" s="5">
        <v>30</v>
      </c>
      <c r="K5" s="5">
        <v>3</v>
      </c>
    </row>
    <row r="6" spans="1:11" x14ac:dyDescent="0.35">
      <c r="A6" s="2" t="s">
        <v>292</v>
      </c>
      <c r="B6" s="2" t="str">
        <f t="shared" si="2"/>
        <v>SPS21XXX</v>
      </c>
      <c r="C6" s="2" t="str">
        <f>VLOOKUP(A6,'6.7 score'!A:D,3,FALSE)</f>
        <v>TRAWL INVESTMENTS CC</v>
      </c>
      <c r="D6" s="2">
        <v>0</v>
      </c>
      <c r="E6" s="2">
        <f t="shared" si="0"/>
        <v>0</v>
      </c>
      <c r="F6" s="2">
        <f t="shared" si="3"/>
        <v>0</v>
      </c>
      <c r="G6" s="4">
        <f t="shared" si="1"/>
        <v>1</v>
      </c>
      <c r="I6" s="4" t="str">
        <f t="shared" si="4"/>
        <v>&gt;=30 and &lt;40</v>
      </c>
      <c r="J6" s="5">
        <v>40</v>
      </c>
      <c r="K6" s="5">
        <v>4</v>
      </c>
    </row>
    <row r="7" spans="1:11" x14ac:dyDescent="0.35">
      <c r="A7" s="2" t="s">
        <v>294</v>
      </c>
      <c r="B7" s="2" t="str">
        <f t="shared" si="2"/>
        <v>SPS21XXX</v>
      </c>
      <c r="C7" s="2" t="str">
        <f>VLOOKUP(A7,'6.7 score'!A:D,3,FALSE)</f>
        <v>Interfish (Pty) Ltd</v>
      </c>
      <c r="D7" s="2">
        <v>1</v>
      </c>
      <c r="E7" s="2">
        <f t="shared" si="0"/>
        <v>2</v>
      </c>
      <c r="F7" s="2">
        <f t="shared" si="3"/>
        <v>20</v>
      </c>
      <c r="G7" s="4">
        <f t="shared" si="1"/>
        <v>3</v>
      </c>
      <c r="I7" s="4" t="str">
        <f t="shared" si="4"/>
        <v>&gt;=40 and &lt;50</v>
      </c>
      <c r="J7" s="5">
        <v>50</v>
      </c>
      <c r="K7" s="5">
        <v>5</v>
      </c>
    </row>
    <row r="8" spans="1:11" x14ac:dyDescent="0.35">
      <c r="A8" s="2" t="s">
        <v>205</v>
      </c>
      <c r="B8" s="2" t="str">
        <f t="shared" si="2"/>
        <v>SPS21XXX</v>
      </c>
      <c r="C8" s="2" t="str">
        <f>VLOOKUP(A8,'6.7 score'!A:D,3,FALSE)</f>
        <v>Ntshonalanga Fishing (Pty) Ltd</v>
      </c>
      <c r="D8" s="2">
        <v>0</v>
      </c>
      <c r="E8" s="2">
        <f t="shared" si="0"/>
        <v>0</v>
      </c>
      <c r="F8" s="2">
        <f t="shared" si="3"/>
        <v>0</v>
      </c>
      <c r="G8" s="4">
        <f t="shared" si="1"/>
        <v>1</v>
      </c>
      <c r="I8" s="4" t="str">
        <f t="shared" si="4"/>
        <v>&gt;=50 and &lt;60</v>
      </c>
      <c r="J8" s="5">
        <v>60</v>
      </c>
      <c r="K8" s="5">
        <v>6</v>
      </c>
    </row>
    <row r="9" spans="1:11" x14ac:dyDescent="0.35">
      <c r="A9" s="2" t="s">
        <v>365</v>
      </c>
      <c r="B9" s="2" t="str">
        <f t="shared" si="2"/>
        <v>SPS21XXX</v>
      </c>
      <c r="C9" s="2" t="str">
        <f>VLOOKUP(A9,'6.7 score'!A:D,3,FALSE)</f>
        <v xml:space="preserve">Hook and line fresh (pty)ltd </v>
      </c>
      <c r="D9" s="2">
        <v>0</v>
      </c>
      <c r="E9" s="2">
        <f t="shared" si="0"/>
        <v>0</v>
      </c>
      <c r="F9" s="2">
        <f t="shared" si="3"/>
        <v>0</v>
      </c>
      <c r="G9" s="4">
        <f t="shared" si="1"/>
        <v>1</v>
      </c>
      <c r="I9" s="4" t="str">
        <f t="shared" si="4"/>
        <v>&gt;=60 and &lt;70</v>
      </c>
      <c r="J9" s="5">
        <v>70</v>
      </c>
      <c r="K9" s="5">
        <v>7</v>
      </c>
    </row>
    <row r="10" spans="1:11" x14ac:dyDescent="0.35">
      <c r="A10" s="2" t="s">
        <v>206</v>
      </c>
      <c r="B10" s="2" t="str">
        <f t="shared" si="2"/>
        <v>SPS21XXX</v>
      </c>
      <c r="C10" s="2" t="str">
        <f>VLOOKUP(A10,'6.7 score'!A:D,3,FALSE)</f>
        <v>82 Boundary Road CC</v>
      </c>
      <c r="D10" s="2">
        <v>0</v>
      </c>
      <c r="E10" s="2">
        <f t="shared" si="0"/>
        <v>0</v>
      </c>
      <c r="F10" s="2">
        <f t="shared" si="3"/>
        <v>0</v>
      </c>
      <c r="G10" s="4">
        <f t="shared" si="1"/>
        <v>1</v>
      </c>
      <c r="I10" s="4" t="str">
        <f t="shared" si="4"/>
        <v>&gt;=70 and &lt;80</v>
      </c>
      <c r="J10" s="5">
        <v>80</v>
      </c>
      <c r="K10" s="5">
        <v>8</v>
      </c>
    </row>
    <row r="11" spans="1:11" x14ac:dyDescent="0.35">
      <c r="A11" s="2" t="s">
        <v>208</v>
      </c>
      <c r="B11" s="2" t="str">
        <f t="shared" si="2"/>
        <v>SPS21XXX</v>
      </c>
      <c r="C11" s="2" t="str">
        <f>VLOOKUP(A11,'6.7 score'!A:D,3,FALSE)</f>
        <v>Humansdorp Community Factory Workers (PTY) LTD</v>
      </c>
      <c r="D11" s="2">
        <v>1</v>
      </c>
      <c r="E11" s="2">
        <f t="shared" si="0"/>
        <v>2</v>
      </c>
      <c r="F11" s="2">
        <f t="shared" si="3"/>
        <v>20</v>
      </c>
      <c r="G11" s="4">
        <f t="shared" si="1"/>
        <v>3</v>
      </c>
      <c r="I11" s="4" t="str">
        <f t="shared" si="4"/>
        <v>&gt;=80 and &lt;90</v>
      </c>
      <c r="J11" s="5">
        <v>90</v>
      </c>
      <c r="K11" s="5">
        <v>9</v>
      </c>
    </row>
    <row r="12" spans="1:11" x14ac:dyDescent="0.35">
      <c r="A12" s="2" t="s">
        <v>297</v>
      </c>
      <c r="B12" s="2" t="str">
        <f t="shared" si="2"/>
        <v>SPS21XXX</v>
      </c>
      <c r="C12" s="2" t="str">
        <f>VLOOKUP(A12,'6.7 score'!A:D,3,FALSE)</f>
        <v>Allie-Vis Fishing Enterprises cc</v>
      </c>
      <c r="D12" s="2">
        <v>0</v>
      </c>
      <c r="E12" s="2">
        <f t="shared" si="0"/>
        <v>0</v>
      </c>
      <c r="F12" s="2">
        <f t="shared" si="3"/>
        <v>0</v>
      </c>
      <c r="G12" s="4">
        <f t="shared" si="1"/>
        <v>1</v>
      </c>
      <c r="I12" s="4" t="str">
        <f>"&gt;"&amp;" "&amp;J11</f>
        <v>&gt; 90</v>
      </c>
      <c r="J12" s="5"/>
      <c r="K12" s="5">
        <v>10</v>
      </c>
    </row>
    <row r="13" spans="1:11" x14ac:dyDescent="0.35">
      <c r="A13" s="2" t="s">
        <v>212</v>
      </c>
      <c r="B13" s="2" t="str">
        <f t="shared" si="2"/>
        <v>SPS21XXX</v>
      </c>
      <c r="C13" s="2" t="str">
        <f>VLOOKUP(A13,'6.7 score'!A:D,3,FALSE)</f>
        <v>Gansbaai Marine (Pty) Ltd</v>
      </c>
      <c r="D13" s="2">
        <v>5</v>
      </c>
      <c r="E13" s="2">
        <f t="shared" si="0"/>
        <v>10</v>
      </c>
      <c r="F13" s="2">
        <f t="shared" si="3"/>
        <v>100</v>
      </c>
      <c r="G13" s="4">
        <f t="shared" si="1"/>
        <v>10</v>
      </c>
    </row>
    <row r="14" spans="1:11" x14ac:dyDescent="0.35">
      <c r="A14" s="2" t="s">
        <v>214</v>
      </c>
      <c r="B14" s="2" t="str">
        <f t="shared" si="2"/>
        <v>SPS21XXX</v>
      </c>
      <c r="C14" s="2" t="str">
        <f>VLOOKUP(A14,'6.7 score'!A:D,3,FALSE)</f>
        <v>Combined Fishing Enterprises (Pty) Ltd</v>
      </c>
      <c r="D14" s="2">
        <v>3</v>
      </c>
      <c r="E14" s="2">
        <f t="shared" si="0"/>
        <v>6</v>
      </c>
      <c r="F14" s="2">
        <f t="shared" si="3"/>
        <v>60</v>
      </c>
      <c r="G14" s="4">
        <f t="shared" si="1"/>
        <v>7</v>
      </c>
    </row>
    <row r="15" spans="1:11" x14ac:dyDescent="0.35">
      <c r="A15" s="2" t="s">
        <v>215</v>
      </c>
      <c r="B15" s="2" t="str">
        <f t="shared" si="2"/>
        <v>SPS21XXX</v>
      </c>
      <c r="C15" s="2" t="str">
        <f>VLOOKUP(A15,'6.7 score'!A:D,3,FALSE)</f>
        <v>Premier Fishing SA</v>
      </c>
      <c r="D15" s="2">
        <v>0</v>
      </c>
      <c r="E15" s="2">
        <f t="shared" si="0"/>
        <v>0</v>
      </c>
      <c r="F15" s="2">
        <f t="shared" si="3"/>
        <v>0</v>
      </c>
      <c r="G15" s="4">
        <f t="shared" si="1"/>
        <v>1</v>
      </c>
    </row>
    <row r="16" spans="1:11" x14ac:dyDescent="0.35">
      <c r="A16" s="2" t="s">
        <v>216</v>
      </c>
      <c r="B16" s="2" t="str">
        <f t="shared" si="2"/>
        <v>SPS21XXX</v>
      </c>
      <c r="C16" s="2" t="str">
        <f>VLOOKUP(A16,'6.7 score'!A:D,3,FALSE)</f>
        <v>West Point Fishing Corporation (Pty)Ltd</v>
      </c>
      <c r="D16" s="2">
        <v>4</v>
      </c>
      <c r="E16" s="2">
        <f t="shared" si="0"/>
        <v>8</v>
      </c>
      <c r="F16" s="2">
        <f t="shared" si="3"/>
        <v>80</v>
      </c>
      <c r="G16" s="4">
        <f t="shared" si="1"/>
        <v>9</v>
      </c>
    </row>
    <row r="17" spans="1:7" x14ac:dyDescent="0.35">
      <c r="A17" s="2" t="s">
        <v>217</v>
      </c>
      <c r="B17" s="2" t="str">
        <f t="shared" si="2"/>
        <v>SPS21XXX</v>
      </c>
      <c r="C17" s="2" t="str">
        <f>VLOOKUP(A17,'6.7 score'!A:D,3,FALSE)</f>
        <v>Azanian Fishing (Pty) Ltd</v>
      </c>
      <c r="D17" s="2">
        <v>0</v>
      </c>
      <c r="E17" s="2">
        <f t="shared" si="0"/>
        <v>0</v>
      </c>
      <c r="F17" s="2">
        <f t="shared" si="3"/>
        <v>0</v>
      </c>
      <c r="G17" s="4">
        <f t="shared" si="1"/>
        <v>1</v>
      </c>
    </row>
    <row r="18" spans="1:7" x14ac:dyDescent="0.35">
      <c r="A18" s="2" t="s">
        <v>219</v>
      </c>
      <c r="B18" s="2" t="str">
        <f t="shared" si="2"/>
        <v>SPS21XXX</v>
      </c>
      <c r="C18" s="2" t="str">
        <f>VLOOKUP(A18,'6.7 score'!A:D,3,FALSE)</f>
        <v>Sea Harvest Corporation (Pty) Ltd</v>
      </c>
      <c r="D18" s="2">
        <v>5</v>
      </c>
      <c r="E18" s="2">
        <f t="shared" si="0"/>
        <v>10</v>
      </c>
      <c r="F18" s="2">
        <f t="shared" si="3"/>
        <v>100</v>
      </c>
      <c r="G18" s="4">
        <f t="shared" si="1"/>
        <v>10</v>
      </c>
    </row>
    <row r="19" spans="1:7" x14ac:dyDescent="0.35">
      <c r="A19" s="2" t="s">
        <v>222</v>
      </c>
      <c r="B19" s="2" t="str">
        <f t="shared" si="2"/>
        <v>SPS21XXX</v>
      </c>
      <c r="C19" s="2" t="str">
        <f>VLOOKUP(A19,'6.7 score'!A:D,3,FALSE)</f>
        <v>Sinethemba Fishing CC</v>
      </c>
      <c r="D19" s="2">
        <v>0</v>
      </c>
      <c r="E19" s="2">
        <f t="shared" si="0"/>
        <v>0</v>
      </c>
      <c r="F19" s="2">
        <f t="shared" si="3"/>
        <v>0</v>
      </c>
      <c r="G19" s="4">
        <f t="shared" si="1"/>
        <v>1</v>
      </c>
    </row>
    <row r="20" spans="1:7" x14ac:dyDescent="0.35">
      <c r="A20" s="2" t="s">
        <v>223</v>
      </c>
      <c r="B20" s="2" t="str">
        <f t="shared" si="2"/>
        <v>SPS21XXX</v>
      </c>
      <c r="C20" s="2" t="str">
        <f>VLOOKUP(A20,'6.7 score'!A:D,3,FALSE)</f>
        <v>Amawandle Pelagic (Pty) Ltd</v>
      </c>
      <c r="D20" s="2">
        <v>5</v>
      </c>
      <c r="E20" s="2">
        <f t="shared" si="0"/>
        <v>10</v>
      </c>
      <c r="F20" s="2">
        <f t="shared" si="3"/>
        <v>100</v>
      </c>
      <c r="G20" s="4">
        <f t="shared" si="1"/>
        <v>10</v>
      </c>
    </row>
    <row r="21" spans="1:7" x14ac:dyDescent="0.35">
      <c r="A21" s="2" t="s">
        <v>224</v>
      </c>
      <c r="B21" s="2" t="str">
        <f t="shared" si="2"/>
        <v>SPS21XXX</v>
      </c>
      <c r="C21" s="2" t="str">
        <f>VLOOKUP(A21,'6.7 score'!A:D,3,FALSE)</f>
        <v>Komicx Products (Pty) Ltd</v>
      </c>
      <c r="D21" s="2">
        <v>3</v>
      </c>
      <c r="E21" s="2">
        <f t="shared" si="0"/>
        <v>6</v>
      </c>
      <c r="F21" s="2">
        <f t="shared" si="3"/>
        <v>60</v>
      </c>
      <c r="G21" s="4">
        <f t="shared" si="1"/>
        <v>7</v>
      </c>
    </row>
    <row r="22" spans="1:7" x14ac:dyDescent="0.35">
      <c r="A22" s="2" t="s">
        <v>225</v>
      </c>
      <c r="B22" s="2" t="str">
        <f t="shared" si="2"/>
        <v>SPS21XXX</v>
      </c>
      <c r="C22" s="2" t="str">
        <f>VLOOKUP(A22,'6.7 score'!A:D,3,FALSE)</f>
        <v>Ithuba Yethu Fishing (Pty)Ltd</v>
      </c>
      <c r="D22" s="2">
        <v>0</v>
      </c>
      <c r="E22" s="2">
        <f t="shared" si="0"/>
        <v>0</v>
      </c>
      <c r="F22" s="2">
        <f t="shared" si="3"/>
        <v>0</v>
      </c>
      <c r="G22" s="4">
        <f t="shared" si="1"/>
        <v>1</v>
      </c>
    </row>
    <row r="23" spans="1:7" x14ac:dyDescent="0.35">
      <c r="A23" s="2" t="s">
        <v>226</v>
      </c>
      <c r="B23" s="2" t="str">
        <f t="shared" si="2"/>
        <v>SPS21XXX</v>
      </c>
      <c r="C23" s="2" t="str">
        <f>VLOOKUP(A23,'6.7 score'!A:D,3,FALSE)</f>
        <v>South East Atlantic Sea Products (PTY) LTD</v>
      </c>
      <c r="D23" s="2">
        <v>0</v>
      </c>
      <c r="E23" s="2">
        <f t="shared" si="0"/>
        <v>0</v>
      </c>
      <c r="F23" s="2">
        <f t="shared" si="3"/>
        <v>0</v>
      </c>
      <c r="G23" s="4">
        <f t="shared" si="1"/>
        <v>1</v>
      </c>
    </row>
    <row r="24" spans="1:7" x14ac:dyDescent="0.35">
      <c r="A24" s="2" t="s">
        <v>227</v>
      </c>
      <c r="B24" s="2" t="str">
        <f t="shared" si="2"/>
        <v>SPS21XXX</v>
      </c>
      <c r="C24" s="2" t="str">
        <f>VLOOKUP(A24,'6.7 score'!A:D,3,FALSE)</f>
        <v>Lucky Star Limited</v>
      </c>
      <c r="D24" s="2">
        <v>5</v>
      </c>
      <c r="E24" s="2">
        <f t="shared" si="0"/>
        <v>10</v>
      </c>
      <c r="F24" s="2">
        <f t="shared" si="3"/>
        <v>100</v>
      </c>
      <c r="G24" s="4">
        <f t="shared" si="1"/>
        <v>10</v>
      </c>
    </row>
    <row r="25" spans="1:7" x14ac:dyDescent="0.35">
      <c r="A25" s="2" t="s">
        <v>228</v>
      </c>
      <c r="B25" s="2" t="str">
        <f t="shared" si="2"/>
        <v>SPS21XXX</v>
      </c>
      <c r="C25" s="2" t="str">
        <f>VLOOKUP(A25,'6.7 score'!A:D,3,FALSE)</f>
        <v>Trakprops 22 Pty Ltd</v>
      </c>
      <c r="D25" s="2">
        <v>0</v>
      </c>
      <c r="E25" s="2">
        <f t="shared" si="0"/>
        <v>0</v>
      </c>
      <c r="F25" s="2">
        <f t="shared" si="3"/>
        <v>0</v>
      </c>
      <c r="G25" s="4">
        <f t="shared" si="1"/>
        <v>1</v>
      </c>
    </row>
    <row r="26" spans="1:7" x14ac:dyDescent="0.35">
      <c r="A26" s="2" t="s">
        <v>298</v>
      </c>
      <c r="B26" s="2" t="str">
        <f t="shared" si="2"/>
        <v>SPS21XXX</v>
      </c>
      <c r="C26" s="2" t="str">
        <f>VLOOKUP(A26,'6.7 score'!A:D,3,FALSE)</f>
        <v>Gibbiseps Visserye Pty Ltd</v>
      </c>
      <c r="D26" s="2">
        <v>5</v>
      </c>
      <c r="E26" s="2">
        <f t="shared" si="0"/>
        <v>10</v>
      </c>
      <c r="F26" s="2">
        <f t="shared" si="3"/>
        <v>100</v>
      </c>
      <c r="G26" s="4">
        <f t="shared" si="1"/>
        <v>10</v>
      </c>
    </row>
    <row r="27" spans="1:7" x14ac:dyDescent="0.35">
      <c r="A27" s="2" t="s">
        <v>230</v>
      </c>
      <c r="B27" s="2" t="str">
        <f t="shared" si="2"/>
        <v>SPS21XXX</v>
      </c>
      <c r="C27" s="2" t="str">
        <f>VLOOKUP(A27,'6.7 score'!A:D,3,FALSE)</f>
        <v>Edwards Fishing CC</v>
      </c>
      <c r="D27" s="2">
        <v>0</v>
      </c>
      <c r="E27" s="2">
        <f t="shared" si="0"/>
        <v>0</v>
      </c>
      <c r="F27" s="2">
        <f t="shared" si="3"/>
        <v>0</v>
      </c>
      <c r="G27" s="4">
        <f t="shared" si="1"/>
        <v>1</v>
      </c>
    </row>
    <row r="28" spans="1:7" x14ac:dyDescent="0.35">
      <c r="A28" s="2" t="s">
        <v>299</v>
      </c>
      <c r="B28" s="2" t="str">
        <f t="shared" si="2"/>
        <v>SPS21XXX</v>
      </c>
      <c r="C28" s="2" t="str">
        <f>VLOOKUP(A28,'6.7 score'!A:D,3,FALSE)</f>
        <v>AX FISHING (PTY) LTD</v>
      </c>
      <c r="D28" s="2">
        <v>0</v>
      </c>
      <c r="E28" s="2">
        <f t="shared" si="0"/>
        <v>0</v>
      </c>
      <c r="F28" s="2">
        <f t="shared" si="3"/>
        <v>0</v>
      </c>
      <c r="G28" s="4">
        <f t="shared" si="1"/>
        <v>1</v>
      </c>
    </row>
    <row r="29" spans="1:7" x14ac:dyDescent="0.35">
      <c r="A29" s="2" t="s">
        <v>232</v>
      </c>
      <c r="B29" s="2" t="str">
        <f t="shared" si="2"/>
        <v>SPS21XXX</v>
      </c>
      <c r="C29" s="2" t="str">
        <f>VLOOKUP(A29,'6.7 score'!A:D,3,FALSE)</f>
        <v>Jaffa's Bay Fishing CC</v>
      </c>
      <c r="D29" s="2">
        <v>0</v>
      </c>
      <c r="E29" s="2">
        <f t="shared" si="0"/>
        <v>0</v>
      </c>
      <c r="F29" s="2">
        <f t="shared" si="3"/>
        <v>0</v>
      </c>
      <c r="G29" s="4">
        <f t="shared" si="1"/>
        <v>1</v>
      </c>
    </row>
    <row r="30" spans="1:7" x14ac:dyDescent="0.35">
      <c r="A30" s="2" t="s">
        <v>233</v>
      </c>
      <c r="B30" s="2" t="str">
        <f t="shared" si="2"/>
        <v>SPS21XXX</v>
      </c>
      <c r="C30" s="2" t="str">
        <f>VLOOKUP(A30,'6.7 score'!A:D,3,FALSE)</f>
        <v>CAPE PILCHARD PIONEER CC</v>
      </c>
      <c r="D30" s="2">
        <v>0</v>
      </c>
      <c r="E30" s="2">
        <f t="shared" si="0"/>
        <v>0</v>
      </c>
      <c r="F30" s="2">
        <f t="shared" si="3"/>
        <v>0</v>
      </c>
      <c r="G30" s="4">
        <f t="shared" si="1"/>
        <v>1</v>
      </c>
    </row>
    <row r="31" spans="1:7" x14ac:dyDescent="0.35">
      <c r="A31" s="2" t="s">
        <v>234</v>
      </c>
      <c r="B31" s="2" t="str">
        <f t="shared" si="2"/>
        <v>SPS21XXX</v>
      </c>
      <c r="C31" s="2" t="str">
        <f>VLOOKUP(A31,'6.7 score'!A:D,3,FALSE)</f>
        <v>Fisherman Fresh CC</v>
      </c>
      <c r="D31" s="2">
        <v>0</v>
      </c>
      <c r="E31" s="2">
        <f t="shared" si="0"/>
        <v>0</v>
      </c>
      <c r="F31" s="2">
        <f t="shared" si="3"/>
        <v>0</v>
      </c>
      <c r="G31" s="4">
        <f t="shared" si="1"/>
        <v>1</v>
      </c>
    </row>
    <row r="32" spans="1:7" x14ac:dyDescent="0.35">
      <c r="A32" s="2" t="s">
        <v>376</v>
      </c>
      <c r="B32" s="2" t="str">
        <f t="shared" si="2"/>
        <v>SPS21XXX</v>
      </c>
      <c r="C32" s="2" t="str">
        <f>VLOOKUP(A32,'6.7 score'!A:D,3,FALSE)</f>
        <v>Algoaspace (Pty)Ltd</v>
      </c>
      <c r="D32" s="2">
        <v>0</v>
      </c>
      <c r="E32" s="2">
        <f t="shared" si="0"/>
        <v>0</v>
      </c>
      <c r="F32" s="2">
        <f t="shared" si="3"/>
        <v>0</v>
      </c>
      <c r="G32" s="4">
        <f t="shared" si="1"/>
        <v>1</v>
      </c>
    </row>
    <row r="33" spans="1:7" x14ac:dyDescent="0.35">
      <c r="A33" s="2" t="s">
        <v>377</v>
      </c>
      <c r="B33" s="2" t="str">
        <f t="shared" si="2"/>
        <v>SPS21XXX</v>
      </c>
      <c r="C33" s="2" t="str">
        <f>VLOOKUP(A33,'6.7 score'!A:D,3,FALSE)</f>
        <v>Ukudoba Marine (Pty) Ltd</v>
      </c>
      <c r="D33" s="2">
        <v>0</v>
      </c>
      <c r="E33" s="2">
        <f t="shared" si="0"/>
        <v>0</v>
      </c>
      <c r="F33" s="2">
        <f t="shared" si="3"/>
        <v>0</v>
      </c>
      <c r="G33" s="4">
        <f t="shared" si="1"/>
        <v>1</v>
      </c>
    </row>
    <row r="34" spans="1:7" x14ac:dyDescent="0.35">
      <c r="A34" s="2" t="s">
        <v>235</v>
      </c>
      <c r="B34" s="2" t="str">
        <f t="shared" si="2"/>
        <v>SPS21XXX</v>
      </c>
      <c r="C34" s="2" t="str">
        <f>VLOOKUP(A34,'6.7 score'!A:D,3,FALSE)</f>
        <v>SeaVuna Fishing Company (Pty) Ltd</v>
      </c>
      <c r="D34" s="2">
        <v>2</v>
      </c>
      <c r="E34" s="2">
        <f t="shared" ref="E34:E65" si="5">IF(D34="",0,2*D34)</f>
        <v>4</v>
      </c>
      <c r="F34" s="2">
        <f t="shared" si="3"/>
        <v>40</v>
      </c>
      <c r="G34" s="4">
        <f t="shared" ref="G34:G65" si="6">IF(F34&lt;$J$2,$K$2,IF(F34&lt;$J$3,$K$3,IF(F34&lt;$J$4,$K$4,IF(F34&lt;$J$5,$K$5,IF(F34&lt;$J$6,$K$6,IF(F34&lt;$J$7,$K$7,IF(F34&lt;$J$8,$K$8,IF(F34&lt;$J$9,$K$9,IF(F34&lt;$J$10,$K$10,IF(F34&lt;$J$11,$K$11,$K$12))))))))))</f>
        <v>5</v>
      </c>
    </row>
    <row r="35" spans="1:7" x14ac:dyDescent="0.35">
      <c r="A35" s="2" t="s">
        <v>237</v>
      </c>
      <c r="B35" s="2" t="str">
        <f t="shared" si="2"/>
        <v>SPS21XXX</v>
      </c>
      <c r="C35" s="2" t="str">
        <f>VLOOKUP(A35,'6.7 score'!A:D,3,FALSE)</f>
        <v>Impala Fishing (Pty) Ltd</v>
      </c>
      <c r="D35" s="2">
        <v>5</v>
      </c>
      <c r="E35" s="2">
        <f t="shared" si="5"/>
        <v>10</v>
      </c>
      <c r="F35" s="2">
        <f t="shared" si="3"/>
        <v>100</v>
      </c>
      <c r="G35" s="4">
        <f t="shared" si="6"/>
        <v>10</v>
      </c>
    </row>
    <row r="36" spans="1:7" x14ac:dyDescent="0.35">
      <c r="A36" s="2" t="s">
        <v>238</v>
      </c>
      <c r="B36" s="2" t="str">
        <f t="shared" si="2"/>
        <v>SPS21XXX</v>
      </c>
      <c r="C36" s="2" t="str">
        <f>VLOOKUP(A36,'6.7 score'!A:D,3,FALSE)</f>
        <v>Visko Sea Products (Pty) Ltd</v>
      </c>
      <c r="D36" s="2">
        <v>0</v>
      </c>
      <c r="E36" s="2">
        <f t="shared" si="5"/>
        <v>0</v>
      </c>
      <c r="F36" s="2">
        <f t="shared" si="3"/>
        <v>0</v>
      </c>
      <c r="G36" s="4">
        <f t="shared" si="6"/>
        <v>1</v>
      </c>
    </row>
    <row r="37" spans="1:7" x14ac:dyDescent="0.35">
      <c r="A37" s="2" t="s">
        <v>380</v>
      </c>
      <c r="B37" s="2" t="str">
        <f t="shared" si="2"/>
        <v>SPS21XXX</v>
      </c>
      <c r="C37" s="2" t="str">
        <f>VLOOKUP(A37,'6.7 score'!A:D,3,FALSE)</f>
        <v>Lateral Anchor Brands (Pty) Ltd</v>
      </c>
      <c r="D37" s="2">
        <v>0</v>
      </c>
      <c r="E37" s="2">
        <f t="shared" si="5"/>
        <v>0</v>
      </c>
      <c r="F37" s="2">
        <f t="shared" si="3"/>
        <v>0</v>
      </c>
      <c r="G37" s="4">
        <f t="shared" si="6"/>
        <v>1</v>
      </c>
    </row>
    <row r="38" spans="1:7" x14ac:dyDescent="0.35">
      <c r="A38" s="2" t="s">
        <v>239</v>
      </c>
      <c r="B38" s="2" t="str">
        <f t="shared" si="2"/>
        <v>SPS21XXX</v>
      </c>
      <c r="C38" s="2" t="str">
        <f>VLOOKUP(A38,'6.7 score'!A:D,3,FALSE)</f>
        <v>Soundprops 1167 Investments (Pty) Ltd</v>
      </c>
      <c r="D38" s="2">
        <v>0</v>
      </c>
      <c r="E38" s="2">
        <f t="shared" si="5"/>
        <v>0</v>
      </c>
      <c r="F38" s="2">
        <f t="shared" si="3"/>
        <v>0</v>
      </c>
      <c r="G38" s="4">
        <f t="shared" si="6"/>
        <v>1</v>
      </c>
    </row>
    <row r="39" spans="1:7" x14ac:dyDescent="0.35">
      <c r="A39" s="2" t="s">
        <v>381</v>
      </c>
      <c r="B39" s="2" t="str">
        <f t="shared" si="2"/>
        <v>SPS21XXX</v>
      </c>
      <c r="C39" s="2" t="str">
        <f>VLOOKUP(A39,'6.7 score'!A:D,3,FALSE)</f>
        <v>Go Fish Enterprises (Pty) Ltd</v>
      </c>
      <c r="D39" s="2">
        <v>0</v>
      </c>
      <c r="E39" s="2">
        <f t="shared" si="5"/>
        <v>0</v>
      </c>
      <c r="F39" s="2">
        <f t="shared" si="3"/>
        <v>0</v>
      </c>
      <c r="G39" s="4">
        <f t="shared" si="6"/>
        <v>1</v>
      </c>
    </row>
    <row r="40" spans="1:7" x14ac:dyDescent="0.35">
      <c r="A40" s="2" t="s">
        <v>240</v>
      </c>
      <c r="B40" s="2" t="str">
        <f t="shared" si="2"/>
        <v>SPS21XXX</v>
      </c>
      <c r="C40" s="2" t="str">
        <f>VLOOKUP(A40,'6.7 score'!A:D,3,FALSE)</f>
        <v>Umzamani Fishing CC</v>
      </c>
      <c r="D40" s="2">
        <v>0</v>
      </c>
      <c r="E40" s="2">
        <f t="shared" si="5"/>
        <v>0</v>
      </c>
      <c r="F40" s="2">
        <f t="shared" si="3"/>
        <v>0</v>
      </c>
      <c r="G40" s="4">
        <f t="shared" si="6"/>
        <v>1</v>
      </c>
    </row>
    <row r="41" spans="1:7" x14ac:dyDescent="0.35">
      <c r="A41" s="2" t="s">
        <v>301</v>
      </c>
      <c r="B41" s="2" t="str">
        <f t="shared" si="2"/>
        <v>SPS21XXX</v>
      </c>
      <c r="C41" s="2" t="str">
        <f>VLOOKUP(A41,'6.7 score'!A:D,3,FALSE)</f>
        <v>Nalitha Fishing Group Pty Limited</v>
      </c>
      <c r="D41" s="2">
        <v>0</v>
      </c>
      <c r="E41" s="2">
        <f t="shared" si="5"/>
        <v>0</v>
      </c>
      <c r="F41" s="2">
        <f t="shared" si="3"/>
        <v>0</v>
      </c>
      <c r="G41" s="4">
        <f t="shared" si="6"/>
        <v>1</v>
      </c>
    </row>
    <row r="42" spans="1:7" x14ac:dyDescent="0.35">
      <c r="A42" s="2" t="s">
        <v>242</v>
      </c>
      <c r="B42" s="2" t="str">
        <f t="shared" si="2"/>
        <v>SPS21XXX</v>
      </c>
      <c r="C42" s="2" t="str">
        <f>VLOOKUP(A42,'6.7 score'!A:D,3,FALSE)</f>
        <v>Khulani Fishing (Pty) Ltd</v>
      </c>
      <c r="D42" s="2">
        <v>0</v>
      </c>
      <c r="E42" s="2">
        <f t="shared" si="5"/>
        <v>0</v>
      </c>
      <c r="F42" s="2">
        <f t="shared" si="3"/>
        <v>0</v>
      </c>
      <c r="G42" s="4">
        <f t="shared" si="6"/>
        <v>1</v>
      </c>
    </row>
    <row r="43" spans="1:7" x14ac:dyDescent="0.35">
      <c r="A43" s="2" t="s">
        <v>384</v>
      </c>
      <c r="B43" s="2" t="str">
        <f t="shared" si="2"/>
        <v>SPS21XXX</v>
      </c>
      <c r="C43" s="2" t="str">
        <f>VLOOKUP(A43,'6.7 score'!A:D,3,FALSE)</f>
        <v>CAMISSA FISHING (PTY)LTD</v>
      </c>
      <c r="D43" s="2">
        <v>0</v>
      </c>
      <c r="E43" s="2">
        <f t="shared" si="5"/>
        <v>0</v>
      </c>
      <c r="F43" s="2">
        <f t="shared" si="3"/>
        <v>0</v>
      </c>
      <c r="G43" s="4">
        <f t="shared" si="6"/>
        <v>1</v>
      </c>
    </row>
    <row r="44" spans="1:7" x14ac:dyDescent="0.35">
      <c r="A44" s="2" t="s">
        <v>386</v>
      </c>
      <c r="B44" s="2" t="str">
        <f t="shared" si="2"/>
        <v>SPS21XXX</v>
      </c>
      <c r="C44" s="2" t="str">
        <f>VLOOKUP(A44,'6.7 score'!A:D,3,FALSE)</f>
        <v>Afro Fishing Pty Ltd</v>
      </c>
      <c r="D44" s="2">
        <v>2</v>
      </c>
      <c r="E44" s="2">
        <f t="shared" si="5"/>
        <v>4</v>
      </c>
      <c r="F44" s="2">
        <f t="shared" si="3"/>
        <v>40</v>
      </c>
      <c r="G44" s="4">
        <f t="shared" si="6"/>
        <v>5</v>
      </c>
    </row>
    <row r="45" spans="1:7" x14ac:dyDescent="0.35">
      <c r="A45" s="2" t="s">
        <v>387</v>
      </c>
      <c r="B45" s="2" t="str">
        <f t="shared" si="2"/>
        <v>SPS21XXX</v>
      </c>
      <c r="C45" s="2" t="str">
        <f>VLOOKUP(A45,'6.7 score'!A:D,3,FALSE)</f>
        <v>WALMER SARDINE PROCESSORS (Pty) Ltd</v>
      </c>
      <c r="D45" s="2">
        <v>0</v>
      </c>
      <c r="E45" s="2">
        <f t="shared" si="5"/>
        <v>0</v>
      </c>
      <c r="F45" s="2">
        <f t="shared" si="3"/>
        <v>0</v>
      </c>
      <c r="G45" s="4">
        <f t="shared" si="6"/>
        <v>1</v>
      </c>
    </row>
    <row r="46" spans="1:7" x14ac:dyDescent="0.35">
      <c r="A46" s="2" t="s">
        <v>303</v>
      </c>
      <c r="B46" s="2" t="str">
        <f t="shared" si="2"/>
        <v>SPS21XXX</v>
      </c>
      <c r="C46" s="2" t="str">
        <f>VLOOKUP(A46,'6.7 score'!A:D,3,FALSE)</f>
        <v>Atlantis Seafood Products (Pty) Ltd</v>
      </c>
      <c r="D46" s="2">
        <v>2</v>
      </c>
      <c r="E46" s="2">
        <f t="shared" si="5"/>
        <v>4</v>
      </c>
      <c r="F46" s="2">
        <f t="shared" si="3"/>
        <v>40</v>
      </c>
      <c r="G46" s="4">
        <f t="shared" si="6"/>
        <v>5</v>
      </c>
    </row>
    <row r="47" spans="1:7" x14ac:dyDescent="0.35">
      <c r="A47" s="2" t="s">
        <v>244</v>
      </c>
      <c r="B47" s="2" t="str">
        <f t="shared" si="2"/>
        <v>SPS21XXX</v>
      </c>
      <c r="C47" s="2" t="str">
        <f>VLOOKUP(A47,'6.7 score'!A:D,3,FALSE)</f>
        <v>Ithemba Labantu Fishing (PTY) LTD</v>
      </c>
      <c r="D47" s="2">
        <v>0</v>
      </c>
      <c r="E47" s="2">
        <f t="shared" si="5"/>
        <v>0</v>
      </c>
      <c r="F47" s="2">
        <f t="shared" si="3"/>
        <v>0</v>
      </c>
      <c r="G47" s="4">
        <f t="shared" si="6"/>
        <v>1</v>
      </c>
    </row>
    <row r="48" spans="1:7" x14ac:dyDescent="0.35">
      <c r="A48" s="2" t="s">
        <v>389</v>
      </c>
      <c r="B48" s="2" t="str">
        <f t="shared" si="2"/>
        <v>SPS21XXX</v>
      </c>
      <c r="C48" s="2" t="str">
        <f>VLOOKUP(A48,'6.7 score'!A:D,3,FALSE)</f>
        <v>Khanyisile Fishing (Pty) Ltd</v>
      </c>
      <c r="D48" s="2">
        <v>1</v>
      </c>
      <c r="E48" s="2">
        <f t="shared" si="5"/>
        <v>2</v>
      </c>
      <c r="F48" s="2">
        <f t="shared" si="3"/>
        <v>20</v>
      </c>
      <c r="G48" s="4">
        <f t="shared" si="6"/>
        <v>3</v>
      </c>
    </row>
    <row r="49" spans="1:7" x14ac:dyDescent="0.35">
      <c r="A49" s="2" t="s">
        <v>306</v>
      </c>
      <c r="B49" s="2" t="str">
        <f t="shared" si="2"/>
        <v>SPS21XXX</v>
      </c>
      <c r="C49" s="2" t="str">
        <f>VLOOKUP(A49,'6.7 score'!A:D,3,FALSE)</f>
        <v>ABBA LANGEBAAN FISHING CC</v>
      </c>
      <c r="D49" s="2">
        <v>0</v>
      </c>
      <c r="E49" s="2">
        <f t="shared" si="5"/>
        <v>0</v>
      </c>
      <c r="F49" s="2">
        <f t="shared" si="3"/>
        <v>0</v>
      </c>
      <c r="G49" s="4">
        <f t="shared" si="6"/>
        <v>1</v>
      </c>
    </row>
    <row r="50" spans="1:7" x14ac:dyDescent="0.35">
      <c r="A50" s="2" t="s">
        <v>392</v>
      </c>
      <c r="B50" s="2" t="str">
        <f t="shared" si="2"/>
        <v>SPS21XXX</v>
      </c>
      <c r="C50" s="2" t="str">
        <f>VLOOKUP(A50,'6.7 score'!A:D,3,FALSE)</f>
        <v>Linomtha Fishing (PTY)Ltd</v>
      </c>
      <c r="D50" s="2">
        <v>0</v>
      </c>
      <c r="E50" s="2">
        <f t="shared" si="5"/>
        <v>0</v>
      </c>
      <c r="F50" s="2">
        <f t="shared" si="3"/>
        <v>0</v>
      </c>
      <c r="G50" s="4">
        <f t="shared" si="6"/>
        <v>1</v>
      </c>
    </row>
    <row r="51" spans="1:7" x14ac:dyDescent="0.35">
      <c r="A51" s="2" t="s">
        <v>308</v>
      </c>
      <c r="B51" s="2" t="str">
        <f t="shared" si="2"/>
        <v>SPS21XXX</v>
      </c>
      <c r="C51" s="2" t="str">
        <f>VLOOKUP(A51,'6.7 score'!A:D,3,FALSE)</f>
        <v>AFD FISHING CC</v>
      </c>
      <c r="D51" s="2">
        <v>0</v>
      </c>
      <c r="E51" s="2">
        <f t="shared" si="5"/>
        <v>0</v>
      </c>
      <c r="F51" s="2">
        <f t="shared" si="3"/>
        <v>0</v>
      </c>
      <c r="G51" s="4">
        <f t="shared" si="6"/>
        <v>1</v>
      </c>
    </row>
    <row r="52" spans="1:7" x14ac:dyDescent="0.35">
      <c r="A52" s="2" t="s">
        <v>394</v>
      </c>
      <c r="B52" s="2" t="str">
        <f t="shared" si="2"/>
        <v>SPS21XXX</v>
      </c>
      <c r="C52" s="2" t="str">
        <f>VLOOKUP(A52,'6.7 score'!A:D,3,FALSE)</f>
        <v>ABANTU BASELWANDLE</v>
      </c>
      <c r="D52" s="2">
        <v>0</v>
      </c>
      <c r="E52" s="2">
        <f t="shared" si="5"/>
        <v>0</v>
      </c>
      <c r="F52" s="2">
        <f t="shared" si="3"/>
        <v>0</v>
      </c>
      <c r="G52" s="4">
        <f t="shared" si="6"/>
        <v>1</v>
      </c>
    </row>
    <row r="53" spans="1:7" x14ac:dyDescent="0.35">
      <c r="A53" s="2" t="s">
        <v>250</v>
      </c>
      <c r="B53" s="2" t="str">
        <f t="shared" si="2"/>
        <v>SPS21XXX</v>
      </c>
      <c r="C53" s="2" t="str">
        <f>VLOOKUP(A53,'6.7 score'!A:D,3,FALSE)</f>
        <v>Mount Pleasant Fishing (Pty) Ltd</v>
      </c>
      <c r="D53" s="2">
        <v>4</v>
      </c>
      <c r="E53" s="2">
        <f t="shared" si="5"/>
        <v>8</v>
      </c>
      <c r="F53" s="2">
        <f t="shared" si="3"/>
        <v>80</v>
      </c>
      <c r="G53" s="4">
        <f t="shared" si="6"/>
        <v>9</v>
      </c>
    </row>
    <row r="54" spans="1:7" x14ac:dyDescent="0.35">
      <c r="A54" s="2" t="s">
        <v>310</v>
      </c>
      <c r="B54" s="2" t="str">
        <f t="shared" si="2"/>
        <v>SPS21XXX</v>
      </c>
      <c r="C54" s="2" t="str">
        <f>VLOOKUP(A54,'6.7 score'!A:D,3,FALSE)</f>
        <v>South African Fishing Empowerment Corporation (Pty) Ltd</v>
      </c>
      <c r="D54" s="2">
        <v>3</v>
      </c>
      <c r="E54" s="2">
        <f t="shared" si="5"/>
        <v>6</v>
      </c>
      <c r="F54" s="2">
        <f t="shared" si="3"/>
        <v>60</v>
      </c>
      <c r="G54" s="4">
        <f t="shared" si="6"/>
        <v>7</v>
      </c>
    </row>
    <row r="55" spans="1:7" x14ac:dyDescent="0.35">
      <c r="A55" s="2" t="s">
        <v>311</v>
      </c>
      <c r="B55" s="2" t="str">
        <f t="shared" si="2"/>
        <v>SPS21XXX</v>
      </c>
      <c r="C55" s="2" t="str">
        <f>VLOOKUP(A55,'6.7 score'!A:D,3,FALSE)</f>
        <v>Hacky Fishing (Pty) Ltd</v>
      </c>
      <c r="D55" s="2">
        <v>0</v>
      </c>
      <c r="E55" s="2">
        <f t="shared" si="5"/>
        <v>0</v>
      </c>
      <c r="F55" s="2">
        <f t="shared" si="3"/>
        <v>0</v>
      </c>
      <c r="G55" s="4">
        <f t="shared" si="6"/>
        <v>1</v>
      </c>
    </row>
    <row r="56" spans="1:7" x14ac:dyDescent="0.35">
      <c r="A56" s="2" t="s">
        <v>312</v>
      </c>
      <c r="B56" s="2" t="str">
        <f t="shared" si="2"/>
        <v>SPS21XXX</v>
      </c>
      <c r="C56" s="2" t="str">
        <f>VLOOKUP(A56,'6.7 score'!A:D,3,FALSE)</f>
        <v>The Tuna Hake Fishing Corporation Ltd</v>
      </c>
      <c r="D56" s="2">
        <v>4</v>
      </c>
      <c r="E56" s="2">
        <f t="shared" si="5"/>
        <v>8</v>
      </c>
      <c r="F56" s="2">
        <f t="shared" si="3"/>
        <v>80</v>
      </c>
      <c r="G56" s="4">
        <f t="shared" si="6"/>
        <v>9</v>
      </c>
    </row>
    <row r="57" spans="1:7" x14ac:dyDescent="0.35">
      <c r="A57" s="2" t="s">
        <v>253</v>
      </c>
      <c r="B57" s="2" t="str">
        <f t="shared" si="2"/>
        <v>SPS21XXX</v>
      </c>
      <c r="C57" s="2" t="str">
        <f>VLOOKUP(A57,'6.7 score'!A:D,3,FALSE)</f>
        <v>Yoluntu Sea Products cc</v>
      </c>
      <c r="D57" s="2">
        <v>1</v>
      </c>
      <c r="E57" s="2">
        <f t="shared" si="5"/>
        <v>2</v>
      </c>
      <c r="F57" s="2">
        <f t="shared" si="3"/>
        <v>20</v>
      </c>
      <c r="G57" s="4">
        <f t="shared" si="6"/>
        <v>3</v>
      </c>
    </row>
    <row r="58" spans="1:7" x14ac:dyDescent="0.35">
      <c r="A58" s="2" t="s">
        <v>254</v>
      </c>
      <c r="B58" s="2" t="str">
        <f t="shared" si="2"/>
        <v>SPS21XXX</v>
      </c>
      <c r="C58" s="2" t="str">
        <f>VLOOKUP(A58,'6.7 score'!A:D,3,FALSE)</f>
        <v>Bayana Bayana Fishing CC</v>
      </c>
      <c r="D58" s="2">
        <v>2</v>
      </c>
      <c r="E58" s="2">
        <f t="shared" si="5"/>
        <v>4</v>
      </c>
      <c r="F58" s="2">
        <f t="shared" si="3"/>
        <v>40</v>
      </c>
      <c r="G58" s="4">
        <f t="shared" si="6"/>
        <v>5</v>
      </c>
    </row>
    <row r="59" spans="1:7" x14ac:dyDescent="0.35">
      <c r="A59" s="2" t="s">
        <v>255</v>
      </c>
      <c r="B59" s="2" t="str">
        <f t="shared" si="2"/>
        <v>SPS21XXX</v>
      </c>
      <c r="C59" s="2" t="str">
        <f>VLOOKUP(A59,'6.7 score'!A:D,3,FALSE)</f>
        <v>Extra Dimensions 70 (Pty) Ltd</v>
      </c>
      <c r="D59" s="2">
        <v>4</v>
      </c>
      <c r="E59" s="2">
        <f t="shared" si="5"/>
        <v>8</v>
      </c>
      <c r="F59" s="2">
        <f t="shared" si="3"/>
        <v>80</v>
      </c>
      <c r="G59" s="4">
        <f t="shared" si="6"/>
        <v>9</v>
      </c>
    </row>
    <row r="60" spans="1:7" x14ac:dyDescent="0.35">
      <c r="A60" s="2" t="s">
        <v>407</v>
      </c>
      <c r="B60" s="2" t="str">
        <f t="shared" si="2"/>
        <v>SPS21XXX</v>
      </c>
      <c r="C60" s="2" t="str">
        <f>VLOOKUP(A60,'6.7 score'!A:D,3,FALSE)</f>
        <v>South African Fishmeal and Protein Company (Pty) Ltd</v>
      </c>
      <c r="D60" s="2">
        <v>3</v>
      </c>
      <c r="E60" s="2">
        <f t="shared" si="5"/>
        <v>6</v>
      </c>
      <c r="F60" s="2">
        <f t="shared" si="3"/>
        <v>60</v>
      </c>
      <c r="G60" s="4">
        <f t="shared" si="6"/>
        <v>7</v>
      </c>
    </row>
    <row r="61" spans="1:7" x14ac:dyDescent="0.35">
      <c r="A61" s="2" t="s">
        <v>321</v>
      </c>
      <c r="B61" s="2" t="str">
        <f t="shared" si="2"/>
        <v>SPS21XXX</v>
      </c>
      <c r="C61" s="2" t="str">
        <f>VLOOKUP(A61,'6.7 score'!A:D,3,FALSE)</f>
        <v>COMMUNITY WORKERS FISHING ENTERPRISES (PTY) LTD</v>
      </c>
      <c r="D61" s="2">
        <v>0</v>
      </c>
      <c r="E61" s="2">
        <f t="shared" si="5"/>
        <v>0</v>
      </c>
      <c r="F61" s="2">
        <f t="shared" si="3"/>
        <v>0</v>
      </c>
      <c r="G61" s="4">
        <f t="shared" si="6"/>
        <v>1</v>
      </c>
    </row>
    <row r="62" spans="1:7" x14ac:dyDescent="0.35">
      <c r="A62" s="2" t="s">
        <v>322</v>
      </c>
      <c r="B62" s="2" t="str">
        <f t="shared" si="2"/>
        <v>SPS21XXX</v>
      </c>
      <c r="C62" s="2" t="str">
        <f>VLOOKUP(A62,'6.7 score'!A:D,3,FALSE)</f>
        <v xml:space="preserve">J&amp;J Visserye </v>
      </c>
      <c r="D62" s="2">
        <v>0</v>
      </c>
      <c r="E62" s="2">
        <f t="shared" si="5"/>
        <v>0</v>
      </c>
      <c r="F62" s="2">
        <f t="shared" si="3"/>
        <v>0</v>
      </c>
      <c r="G62" s="4">
        <f t="shared" si="6"/>
        <v>1</v>
      </c>
    </row>
    <row r="63" spans="1:7" x14ac:dyDescent="0.35">
      <c r="A63" s="2" t="s">
        <v>257</v>
      </c>
      <c r="B63" s="2" t="str">
        <f t="shared" si="2"/>
        <v>SPS21XXX</v>
      </c>
      <c r="C63" s="2" t="str">
        <f>VLOOKUP(A63,'6.7 score'!A:D,3,FALSE)</f>
        <v>Arniston Fish Processors (Pty) Ltd</v>
      </c>
      <c r="D63" s="2">
        <v>0</v>
      </c>
      <c r="E63" s="2">
        <f t="shared" si="5"/>
        <v>0</v>
      </c>
      <c r="F63" s="2">
        <f t="shared" si="3"/>
        <v>0</v>
      </c>
      <c r="G63" s="4">
        <f t="shared" si="6"/>
        <v>1</v>
      </c>
    </row>
    <row r="64" spans="1:7" x14ac:dyDescent="0.35">
      <c r="A64" s="2" t="s">
        <v>323</v>
      </c>
      <c r="B64" s="2" t="str">
        <f t="shared" si="2"/>
        <v>SPS21XXX</v>
      </c>
      <c r="C64" s="2" t="str">
        <f>VLOOKUP(A64,'6.7 score'!A:D,3,FALSE)</f>
        <v>Korana Fishing Pty Ltd</v>
      </c>
      <c r="D64" s="2">
        <v>0</v>
      </c>
      <c r="E64" s="2">
        <f t="shared" si="5"/>
        <v>0</v>
      </c>
      <c r="F64" s="2">
        <f t="shared" si="3"/>
        <v>0</v>
      </c>
      <c r="G64" s="4">
        <f t="shared" si="6"/>
        <v>1</v>
      </c>
    </row>
    <row r="65" spans="1:7" x14ac:dyDescent="0.35">
      <c r="A65" s="2" t="s">
        <v>258</v>
      </c>
      <c r="B65" s="2" t="str">
        <f t="shared" si="2"/>
        <v>SPS21XXX</v>
      </c>
      <c r="C65" s="2" t="str">
        <f>VLOOKUP(A65,'6.7 score'!A:D,3,FALSE)</f>
        <v>Offshore Fishing company</v>
      </c>
      <c r="D65" s="2">
        <v>1</v>
      </c>
      <c r="E65" s="2">
        <f t="shared" si="5"/>
        <v>2</v>
      </c>
      <c r="F65" s="2">
        <f t="shared" si="3"/>
        <v>20</v>
      </c>
      <c r="G65" s="4">
        <f t="shared" si="6"/>
        <v>3</v>
      </c>
    </row>
    <row r="66" spans="1:7" x14ac:dyDescent="0.35">
      <c r="A66" s="2" t="s">
        <v>324</v>
      </c>
      <c r="B66" s="2" t="str">
        <f t="shared" si="2"/>
        <v>SPS21XXX</v>
      </c>
      <c r="C66" s="2" t="str">
        <f>VLOOKUP(A66,'6.7 score'!A:D,3,FALSE)</f>
        <v>ANG JERRY FISHING CC</v>
      </c>
      <c r="D66" s="2">
        <v>0</v>
      </c>
      <c r="E66" s="2">
        <f t="shared" ref="E66:E97" si="7">IF(D66="",0,2*D66)</f>
        <v>0</v>
      </c>
      <c r="F66" s="2">
        <f t="shared" si="3"/>
        <v>0</v>
      </c>
      <c r="G66" s="4">
        <f t="shared" ref="G66" si="8">IF(F66&lt;$J$2,$K$2,IF(F66&lt;$J$3,$K$3,IF(F66&lt;$J$4,$K$4,IF(F66&lt;$J$5,$K$5,IF(F66&lt;$J$6,$K$6,IF(F66&lt;$J$7,$K$7,IF(F66&lt;$J$8,$K$8,IF(F66&lt;$J$9,$K$9,IF(F66&lt;$J$10,$K$10,IF(F66&lt;$J$11,$K$11,$K$12))))))))))</f>
        <v>1</v>
      </c>
    </row>
    <row r="67" spans="1:7" x14ac:dyDescent="0.35">
      <c r="A67" s="2" t="s">
        <v>412</v>
      </c>
      <c r="B67" s="2" t="str">
        <f t="shared" ref="B67:B130" si="9">REPLACE(A67,6,3,"XXX")</f>
        <v>SPS21XXX</v>
      </c>
      <c r="C67" s="2" t="str">
        <f>VLOOKUP(A67,'6.7 score'!A:D,3,FALSE)</f>
        <v>HARRYS BAY MARINE (PTY) LTD</v>
      </c>
      <c r="D67" s="2">
        <v>0</v>
      </c>
      <c r="E67" s="2">
        <f t="shared" si="7"/>
        <v>0</v>
      </c>
      <c r="F67" s="2">
        <f t="shared" ref="F67:F130" si="10">E67*10</f>
        <v>0</v>
      </c>
      <c r="G67" s="4">
        <f t="shared" ref="G67:G130" si="11">IF(F67&lt;$J$2,$K$2,IF(F67&lt;$J$3,$K$3,IF(F67&lt;$J$4,$K$4,IF(F67&lt;$J$5,$K$5,IF(F67&lt;$J$6,$K$6,IF(F67&lt;$J$7,$K$7,IF(F67&lt;$J$8,$K$8,IF(F67&lt;$J$9,$K$9,IF(F67&lt;$J$10,$K$10,IF(F67&lt;$J$11,$K$11,$K$12))))))))))</f>
        <v>1</v>
      </c>
    </row>
    <row r="68" spans="1:7" x14ac:dyDescent="0.35">
      <c r="A68" s="2" t="s">
        <v>414</v>
      </c>
      <c r="B68" s="2" t="str">
        <f t="shared" si="9"/>
        <v>SPS21XXX</v>
      </c>
      <c r="C68" s="2" t="str">
        <f>VLOOKUP(A68,'6.7 score'!A:D,3,FALSE)</f>
        <v>BENGUELA FISH SHOP (PTY) LTD</v>
      </c>
      <c r="D68" s="2">
        <v>0</v>
      </c>
      <c r="E68" s="2">
        <f t="shared" si="7"/>
        <v>0</v>
      </c>
      <c r="F68" s="2">
        <f t="shared" si="10"/>
        <v>0</v>
      </c>
      <c r="G68" s="4">
        <f t="shared" si="11"/>
        <v>1</v>
      </c>
    </row>
    <row r="69" spans="1:7" x14ac:dyDescent="0.35">
      <c r="A69" s="2" t="s">
        <v>417</v>
      </c>
      <c r="B69" s="2" t="str">
        <f t="shared" si="9"/>
        <v>SPS21XXX</v>
      </c>
      <c r="C69" s="2" t="str">
        <f>VLOOKUP(A69,'6.7 score'!A:D,3,FALSE)</f>
        <v>BHH UKULOBA FISHING  (PTY) LTD</v>
      </c>
      <c r="D69" s="2">
        <v>0</v>
      </c>
      <c r="E69" s="2">
        <f t="shared" si="7"/>
        <v>0</v>
      </c>
      <c r="F69" s="2">
        <f t="shared" si="10"/>
        <v>0</v>
      </c>
      <c r="G69" s="4">
        <f t="shared" si="11"/>
        <v>1</v>
      </c>
    </row>
    <row r="70" spans="1:7" x14ac:dyDescent="0.35">
      <c r="A70" s="2" t="s">
        <v>420</v>
      </c>
      <c r="B70" s="2" t="str">
        <f t="shared" si="9"/>
        <v>SPS21XXX</v>
      </c>
      <c r="C70" s="2" t="str">
        <f>VLOOKUP(A70,'6.7 score'!A:D,3,FALSE)</f>
        <v>ABASEBENZI NGEENTLANZI</v>
      </c>
      <c r="D70" s="2">
        <v>0</v>
      </c>
      <c r="E70" s="2">
        <f t="shared" si="7"/>
        <v>0</v>
      </c>
      <c r="F70" s="2">
        <f t="shared" si="10"/>
        <v>0</v>
      </c>
      <c r="G70" s="4">
        <f t="shared" si="11"/>
        <v>1</v>
      </c>
    </row>
    <row r="71" spans="1:7" x14ac:dyDescent="0.35">
      <c r="A71" s="2" t="s">
        <v>328</v>
      </c>
      <c r="B71" s="2" t="str">
        <f t="shared" si="9"/>
        <v>SPS21XXX</v>
      </c>
      <c r="C71" s="2" t="str">
        <f>VLOOKUP(A71,'6.7 score'!A:D,3,FALSE)</f>
        <v>J-BAY SQUID CATCHERS (PTY) LTD</v>
      </c>
      <c r="D71" s="2">
        <v>0</v>
      </c>
      <c r="E71" s="2">
        <f t="shared" si="7"/>
        <v>0</v>
      </c>
      <c r="F71" s="2">
        <f t="shared" si="10"/>
        <v>0</v>
      </c>
      <c r="G71" s="4">
        <f t="shared" si="11"/>
        <v>1</v>
      </c>
    </row>
    <row r="72" spans="1:7" x14ac:dyDescent="0.35">
      <c r="A72" s="2" t="s">
        <v>260</v>
      </c>
      <c r="B72" s="2" t="str">
        <f t="shared" si="9"/>
        <v>SPS21XXX</v>
      </c>
      <c r="C72" s="2" t="str">
        <f>VLOOKUP(A72,'6.7 score'!A:D,3,FALSE)</f>
        <v>Sceptre Fishing (Pty) Ltd</v>
      </c>
      <c r="D72" s="2">
        <v>5</v>
      </c>
      <c r="E72" s="2">
        <f t="shared" si="7"/>
        <v>10</v>
      </c>
      <c r="F72" s="2">
        <f t="shared" si="10"/>
        <v>100</v>
      </c>
      <c r="G72" s="4">
        <f t="shared" si="11"/>
        <v>10</v>
      </c>
    </row>
    <row r="73" spans="1:7" x14ac:dyDescent="0.35">
      <c r="A73" s="2" t="s">
        <v>263</v>
      </c>
      <c r="B73" s="2" t="str">
        <f t="shared" si="9"/>
        <v>SPS21XXX</v>
      </c>
      <c r="C73" s="2" t="str">
        <f>VLOOKUP(A73,'6.7 score'!A:D,3,FALSE)</f>
        <v>Pioneer Fishing (West Coast) (Pty) Ltd</v>
      </c>
      <c r="D73" s="2">
        <v>5</v>
      </c>
      <c r="E73" s="2">
        <f t="shared" si="7"/>
        <v>10</v>
      </c>
      <c r="F73" s="2">
        <f t="shared" si="10"/>
        <v>100</v>
      </c>
      <c r="G73" s="4">
        <f t="shared" si="11"/>
        <v>10</v>
      </c>
    </row>
    <row r="74" spans="1:7" x14ac:dyDescent="0.35">
      <c r="A74" s="2" t="s">
        <v>266</v>
      </c>
      <c r="B74" s="2" t="str">
        <f t="shared" si="9"/>
        <v>SPS21XXX</v>
      </c>
      <c r="C74" s="2" t="str">
        <f>VLOOKUP(A74,'6.7 score'!A:D,3,FALSE)</f>
        <v>Phakamisa Fishing (Pty) Ltd</v>
      </c>
      <c r="D74" s="2">
        <v>0</v>
      </c>
      <c r="E74" s="2">
        <f t="shared" si="7"/>
        <v>0</v>
      </c>
      <c r="F74" s="2">
        <f t="shared" si="10"/>
        <v>0</v>
      </c>
      <c r="G74" s="4">
        <f t="shared" si="11"/>
        <v>1</v>
      </c>
    </row>
    <row r="75" spans="1:7" x14ac:dyDescent="0.35">
      <c r="A75" s="2" t="s">
        <v>267</v>
      </c>
      <c r="B75" s="2" t="str">
        <f t="shared" si="9"/>
        <v>SPS21XXX</v>
      </c>
      <c r="C75" s="2" t="str">
        <f>VLOOKUP(A75,'6.7 score'!A:D,3,FALSE)</f>
        <v xml:space="preserve">Trademane (Pty) Ltd </v>
      </c>
      <c r="D75" s="2">
        <v>0</v>
      </c>
      <c r="E75" s="2">
        <f t="shared" si="7"/>
        <v>0</v>
      </c>
      <c r="F75" s="2">
        <f t="shared" si="10"/>
        <v>0</v>
      </c>
      <c r="G75" s="4">
        <f t="shared" si="11"/>
        <v>1</v>
      </c>
    </row>
    <row r="76" spans="1:7" x14ac:dyDescent="0.35">
      <c r="A76" s="2" t="s">
        <v>422</v>
      </c>
      <c r="B76" s="2" t="str">
        <f t="shared" si="9"/>
        <v>SPS21XXX</v>
      </c>
      <c r="C76" s="2" t="str">
        <f>VLOOKUP(A76,'6.7 score'!A:D,3,FALSE)</f>
        <v>Kaytrad Commodities Pty Ltd</v>
      </c>
      <c r="D76" s="2">
        <v>1</v>
      </c>
      <c r="E76" s="2">
        <f t="shared" si="7"/>
        <v>2</v>
      </c>
      <c r="F76" s="2">
        <f t="shared" si="10"/>
        <v>20</v>
      </c>
      <c r="G76" s="4">
        <f t="shared" si="11"/>
        <v>3</v>
      </c>
    </row>
    <row r="77" spans="1:7" x14ac:dyDescent="0.35">
      <c r="A77" s="2" t="s">
        <v>268</v>
      </c>
      <c r="B77" s="2" t="str">
        <f t="shared" si="9"/>
        <v>SPS21XXX</v>
      </c>
      <c r="C77" s="2" t="str">
        <f>VLOOKUP(A77,'6.7 score'!A:D,3,FALSE)</f>
        <v xml:space="preserve">ULWANDLE FISHING </v>
      </c>
      <c r="D77" s="2">
        <v>5</v>
      </c>
      <c r="E77" s="2">
        <f t="shared" si="7"/>
        <v>10</v>
      </c>
      <c r="F77" s="2">
        <f t="shared" si="10"/>
        <v>100</v>
      </c>
      <c r="G77" s="4">
        <f t="shared" si="11"/>
        <v>10</v>
      </c>
    </row>
    <row r="78" spans="1:7" x14ac:dyDescent="0.35">
      <c r="A78" s="2" t="s">
        <v>425</v>
      </c>
      <c r="B78" s="2" t="str">
        <f t="shared" si="9"/>
        <v>SPS21XXX</v>
      </c>
      <c r="C78" s="2" t="str">
        <f>VLOOKUP(A78,'6.7 score'!A:D,3,FALSE)</f>
        <v>Mossfish</v>
      </c>
      <c r="D78" s="2">
        <v>0</v>
      </c>
      <c r="E78" s="2">
        <f t="shared" si="7"/>
        <v>0</v>
      </c>
      <c r="F78" s="2">
        <f t="shared" si="10"/>
        <v>0</v>
      </c>
      <c r="G78" s="4">
        <f t="shared" si="11"/>
        <v>1</v>
      </c>
    </row>
    <row r="79" spans="1:7" x14ac:dyDescent="0.35">
      <c r="A79" s="2" t="s">
        <v>269</v>
      </c>
      <c r="B79" s="2" t="str">
        <f t="shared" si="9"/>
        <v>SPS21XXX</v>
      </c>
      <c r="C79" s="2" t="str">
        <f>VLOOKUP(A79,'6.7 score'!A:D,3,FALSE)</f>
        <v>Paternoster Vissery Pty Ltd</v>
      </c>
      <c r="D79" s="2">
        <v>4</v>
      </c>
      <c r="E79" s="2">
        <f t="shared" si="7"/>
        <v>8</v>
      </c>
      <c r="F79" s="2">
        <f t="shared" si="10"/>
        <v>80</v>
      </c>
      <c r="G79" s="4">
        <f t="shared" si="11"/>
        <v>9</v>
      </c>
    </row>
    <row r="80" spans="1:7" x14ac:dyDescent="0.35">
      <c r="A80" s="2" t="s">
        <v>270</v>
      </c>
      <c r="B80" s="2" t="str">
        <f t="shared" si="9"/>
        <v>SPS21XXX</v>
      </c>
      <c r="C80" s="2" t="str">
        <f>VLOOKUP(A80,'6.7 score'!A:D,3,FALSE)</f>
        <v>Raaff Fisheries CC</v>
      </c>
      <c r="D80" s="2">
        <v>0</v>
      </c>
      <c r="E80" s="2">
        <f t="shared" si="7"/>
        <v>0</v>
      </c>
      <c r="F80" s="2">
        <f t="shared" si="10"/>
        <v>0</v>
      </c>
      <c r="G80" s="4">
        <f t="shared" si="11"/>
        <v>1</v>
      </c>
    </row>
    <row r="81" spans="1:7" x14ac:dyDescent="0.35">
      <c r="A81" s="2" t="s">
        <v>426</v>
      </c>
      <c r="B81" s="2" t="str">
        <f t="shared" si="9"/>
        <v>SPS21XXX</v>
      </c>
      <c r="C81" s="2" t="str">
        <f>VLOOKUP(A81,'6.7 score'!A:D,3,FALSE)</f>
        <v xml:space="preserve">Nekwaya and Company Fishing (Pty) Ltd </v>
      </c>
      <c r="D81" s="2">
        <v>0</v>
      </c>
      <c r="E81" s="2">
        <f t="shared" si="7"/>
        <v>0</v>
      </c>
      <c r="F81" s="2">
        <f t="shared" si="10"/>
        <v>0</v>
      </c>
      <c r="G81" s="4">
        <f t="shared" si="11"/>
        <v>1</v>
      </c>
    </row>
    <row r="82" spans="1:7" x14ac:dyDescent="0.35">
      <c r="A82" s="2" t="s">
        <v>427</v>
      </c>
      <c r="B82" s="2" t="str">
        <f t="shared" si="9"/>
        <v>SPS21XXX</v>
      </c>
      <c r="C82" s="2" t="str">
        <f>VLOOKUP(A82,'6.7 score'!A:D,3,FALSE)</f>
        <v>MUSTANG FISHING (PTY) LTD</v>
      </c>
      <c r="D82" s="2">
        <v>0</v>
      </c>
      <c r="E82" s="2">
        <f t="shared" si="7"/>
        <v>0</v>
      </c>
      <c r="F82" s="2">
        <f t="shared" si="10"/>
        <v>0</v>
      </c>
      <c r="G82" s="4">
        <f t="shared" si="11"/>
        <v>1</v>
      </c>
    </row>
    <row r="83" spans="1:7" x14ac:dyDescent="0.35">
      <c r="A83" s="2" t="s">
        <v>336</v>
      </c>
      <c r="B83" s="2" t="str">
        <f t="shared" si="9"/>
        <v>SPS21XXX</v>
      </c>
      <c r="C83" s="2" t="str">
        <f>VLOOKUP(A83,'6.7 score'!A:D,3,FALSE)</f>
        <v>Rietvlei Fishing CC</v>
      </c>
      <c r="D83" s="2">
        <v>0</v>
      </c>
      <c r="E83" s="2">
        <f t="shared" si="7"/>
        <v>0</v>
      </c>
      <c r="F83" s="2">
        <f t="shared" si="10"/>
        <v>0</v>
      </c>
      <c r="G83" s="4">
        <f t="shared" si="11"/>
        <v>1</v>
      </c>
    </row>
    <row r="84" spans="1:7" x14ac:dyDescent="0.35">
      <c r="A84" s="2" t="s">
        <v>429</v>
      </c>
      <c r="B84" s="2" t="str">
        <f t="shared" si="9"/>
        <v>SPS21XXX</v>
      </c>
      <c r="C84" s="2" t="str">
        <f>VLOOKUP(A84,'6.7 score'!A:D,3,FALSE)</f>
        <v>Guriqua Xam Development Corporation (PTY) Ltd</v>
      </c>
      <c r="D84" s="2">
        <v>0</v>
      </c>
      <c r="E84" s="2">
        <f t="shared" si="7"/>
        <v>0</v>
      </c>
      <c r="F84" s="2">
        <f t="shared" si="10"/>
        <v>0</v>
      </c>
      <c r="G84" s="4">
        <f t="shared" si="11"/>
        <v>1</v>
      </c>
    </row>
    <row r="85" spans="1:7" x14ac:dyDescent="0.35">
      <c r="A85" s="2" t="s">
        <v>340</v>
      </c>
      <c r="B85" s="2" t="str">
        <f t="shared" si="9"/>
        <v>SPS21XXX</v>
      </c>
      <c r="C85" s="2" t="str">
        <f>VLOOKUP(A85,'6.7 score'!A:D,3,FALSE)</f>
        <v>A Penglides (Pty) Ltd</v>
      </c>
      <c r="D85" s="2">
        <v>0</v>
      </c>
      <c r="E85" s="2">
        <f t="shared" si="7"/>
        <v>0</v>
      </c>
      <c r="F85" s="2">
        <f t="shared" si="10"/>
        <v>0</v>
      </c>
      <c r="G85" s="4">
        <f t="shared" si="11"/>
        <v>1</v>
      </c>
    </row>
    <row r="86" spans="1:7" x14ac:dyDescent="0.35">
      <c r="A86" s="2" t="s">
        <v>432</v>
      </c>
      <c r="B86" s="2" t="str">
        <f t="shared" si="9"/>
        <v>SPS21XXX</v>
      </c>
      <c r="C86" s="2" t="str">
        <f>VLOOKUP(A86,'6.7 score'!A:D,3,FALSE)</f>
        <v>Shamode Trading and Investments (Pty) Ltd</v>
      </c>
      <c r="D86" s="2">
        <v>0</v>
      </c>
      <c r="E86" s="2">
        <f t="shared" si="7"/>
        <v>0</v>
      </c>
      <c r="F86" s="2">
        <f t="shared" si="10"/>
        <v>0</v>
      </c>
      <c r="G86" s="4">
        <f t="shared" si="11"/>
        <v>1</v>
      </c>
    </row>
    <row r="87" spans="1:7" x14ac:dyDescent="0.35">
      <c r="A87" s="2" t="s">
        <v>274</v>
      </c>
      <c r="B87" s="2" t="str">
        <f t="shared" si="9"/>
        <v>SPS21XXX</v>
      </c>
      <c r="C87" s="2" t="str">
        <f>VLOOKUP(A87,'6.7 score'!A:D,3,FALSE)</f>
        <v>Afro Fishing Workers (Pty) Ltd</v>
      </c>
      <c r="D87" s="2">
        <v>0</v>
      </c>
      <c r="E87" s="2">
        <f t="shared" si="7"/>
        <v>0</v>
      </c>
      <c r="F87" s="2">
        <f t="shared" si="10"/>
        <v>0</v>
      </c>
      <c r="G87" s="4">
        <f t="shared" si="11"/>
        <v>1</v>
      </c>
    </row>
    <row r="88" spans="1:7" x14ac:dyDescent="0.35">
      <c r="A88" s="2" t="s">
        <v>341</v>
      </c>
      <c r="B88" s="2" t="str">
        <f t="shared" si="9"/>
        <v>SPS21XXX</v>
      </c>
      <c r="C88" s="2" t="str">
        <f>VLOOKUP(A88,'6.7 score'!A:D,3,FALSE)</f>
        <v>BUSIBENYOSI</v>
      </c>
      <c r="D88" s="2">
        <v>0</v>
      </c>
      <c r="E88" s="2">
        <f t="shared" si="7"/>
        <v>0</v>
      </c>
      <c r="F88" s="2">
        <f t="shared" si="10"/>
        <v>0</v>
      </c>
      <c r="G88" s="4">
        <f t="shared" si="11"/>
        <v>1</v>
      </c>
    </row>
    <row r="89" spans="1:7" x14ac:dyDescent="0.35">
      <c r="A89" s="2" t="s">
        <v>435</v>
      </c>
      <c r="B89" s="2" t="str">
        <f t="shared" si="9"/>
        <v>SPS21XXX</v>
      </c>
      <c r="C89" s="2" t="str">
        <f>VLOOKUP(A89,'6.7 score'!A:D,3,FALSE)</f>
        <v xml:space="preserve">Eumar Fishing (Pty) Ltd </v>
      </c>
      <c r="D89" s="2">
        <v>0</v>
      </c>
      <c r="E89" s="2">
        <f t="shared" si="7"/>
        <v>0</v>
      </c>
      <c r="F89" s="2">
        <f t="shared" si="10"/>
        <v>0</v>
      </c>
      <c r="G89" s="4">
        <f t="shared" si="11"/>
        <v>1</v>
      </c>
    </row>
    <row r="90" spans="1:7" x14ac:dyDescent="0.35">
      <c r="A90" s="2" t="s">
        <v>436</v>
      </c>
      <c r="B90" s="2" t="str">
        <f t="shared" si="9"/>
        <v>SPS21XXX</v>
      </c>
      <c r="C90" s="2" t="str">
        <f>VLOOKUP(A90,'6.7 score'!A:D,3,FALSE)</f>
        <v>KHOLWA FISHING (PTY) LTD</v>
      </c>
      <c r="D90" s="2">
        <v>0</v>
      </c>
      <c r="E90" s="2">
        <f t="shared" si="7"/>
        <v>0</v>
      </c>
      <c r="F90" s="2">
        <f t="shared" si="10"/>
        <v>0</v>
      </c>
      <c r="G90" s="4">
        <f t="shared" si="11"/>
        <v>1</v>
      </c>
    </row>
    <row r="91" spans="1:7" x14ac:dyDescent="0.35">
      <c r="A91" s="2" t="s">
        <v>343</v>
      </c>
      <c r="B91" s="2" t="str">
        <f t="shared" si="9"/>
        <v>SPS21XXX</v>
      </c>
      <c r="C91" s="2" t="str">
        <f>VLOOKUP(A91,'6.7 score'!A:D,3,FALSE)</f>
        <v xml:space="preserve">FG Fishing Enterprises </v>
      </c>
      <c r="D91" s="2">
        <v>0</v>
      </c>
      <c r="E91" s="2">
        <f t="shared" si="7"/>
        <v>0</v>
      </c>
      <c r="F91" s="2">
        <f t="shared" si="10"/>
        <v>0</v>
      </c>
      <c r="G91" s="4">
        <f t="shared" si="11"/>
        <v>1</v>
      </c>
    </row>
    <row r="92" spans="1:7" x14ac:dyDescent="0.35">
      <c r="A92" s="2" t="s">
        <v>438</v>
      </c>
      <c r="B92" s="2" t="str">
        <f t="shared" si="9"/>
        <v>SPS21XXX</v>
      </c>
      <c r="C92" s="2" t="str">
        <f>VLOOKUP(A92,'6.7 score'!A:D,3,FALSE)</f>
        <v>BIKUTULA FISHING ENTERPRISE LIMITED</v>
      </c>
      <c r="D92" s="2">
        <v>0</v>
      </c>
      <c r="E92" s="2">
        <f t="shared" si="7"/>
        <v>0</v>
      </c>
      <c r="F92" s="2">
        <f t="shared" si="10"/>
        <v>0</v>
      </c>
      <c r="G92" s="4">
        <f t="shared" si="11"/>
        <v>1</v>
      </c>
    </row>
    <row r="93" spans="1:7" x14ac:dyDescent="0.35">
      <c r="A93" s="2" t="s">
        <v>344</v>
      </c>
      <c r="B93" s="2" t="str">
        <f t="shared" si="9"/>
        <v>SPS21XXX</v>
      </c>
      <c r="C93" s="2" t="str">
        <f>VLOOKUP(A93,'6.7 score'!A:D,3,FALSE)</f>
        <v>ARROW LINE FOURTEEN</v>
      </c>
      <c r="D93" s="2">
        <v>0</v>
      </c>
      <c r="E93" s="2">
        <f t="shared" si="7"/>
        <v>0</v>
      </c>
      <c r="F93" s="2">
        <f t="shared" si="10"/>
        <v>0</v>
      </c>
      <c r="G93" s="4">
        <f t="shared" si="11"/>
        <v>1</v>
      </c>
    </row>
    <row r="94" spans="1:7" x14ac:dyDescent="0.35">
      <c r="A94" s="2" t="s">
        <v>345</v>
      </c>
      <c r="B94" s="2" t="str">
        <f t="shared" si="9"/>
        <v>SPS21XXX</v>
      </c>
      <c r="C94" s="2" t="str">
        <f>VLOOKUP(A94,'6.7 score'!A:D,3,FALSE)</f>
        <v>Klipbank Visserye Personeel (Pty) LTD</v>
      </c>
      <c r="D94" s="2">
        <v>0</v>
      </c>
      <c r="E94" s="2">
        <f t="shared" si="7"/>
        <v>0</v>
      </c>
      <c r="F94" s="2">
        <f t="shared" si="10"/>
        <v>0</v>
      </c>
      <c r="G94" s="4">
        <f t="shared" si="11"/>
        <v>1</v>
      </c>
    </row>
    <row r="95" spans="1:7" x14ac:dyDescent="0.35">
      <c r="A95" s="2" t="s">
        <v>443</v>
      </c>
      <c r="B95" s="2" t="str">
        <f t="shared" si="9"/>
        <v>SPS21XXX</v>
      </c>
      <c r="C95" s="2" t="str">
        <f>VLOOKUP(A95,'6.7 score'!A:D,3,FALSE)</f>
        <v>Walleys Transport</v>
      </c>
      <c r="D95" s="2">
        <v>0</v>
      </c>
      <c r="E95" s="2">
        <f t="shared" si="7"/>
        <v>0</v>
      </c>
      <c r="F95" s="2">
        <f t="shared" si="10"/>
        <v>0</v>
      </c>
      <c r="G95" s="4">
        <f t="shared" si="11"/>
        <v>1</v>
      </c>
    </row>
    <row r="96" spans="1:7" x14ac:dyDescent="0.35">
      <c r="A96" s="2" t="s">
        <v>445</v>
      </c>
      <c r="B96" s="2" t="str">
        <f t="shared" si="9"/>
        <v>SPS21XXX</v>
      </c>
      <c r="C96" s="2" t="str">
        <f>VLOOKUP(A96,'6.7 score'!A:D,3,FALSE)</f>
        <v>Jua Fisheries</v>
      </c>
      <c r="D96" s="2">
        <v>0</v>
      </c>
      <c r="E96" s="2">
        <f t="shared" si="7"/>
        <v>0</v>
      </c>
      <c r="F96" s="2">
        <f t="shared" si="10"/>
        <v>0</v>
      </c>
      <c r="G96" s="4">
        <f t="shared" si="11"/>
        <v>1</v>
      </c>
    </row>
    <row r="97" spans="1:7" x14ac:dyDescent="0.35">
      <c r="A97" s="2" t="s">
        <v>447</v>
      </c>
      <c r="B97" s="2" t="str">
        <f t="shared" si="9"/>
        <v>SPS21XXX</v>
      </c>
      <c r="C97" s="2" t="str">
        <f>VLOOKUP(A97,'6.7 score'!A:D,3,FALSE)</f>
        <v>Olegado Holdings Pty Ltd</v>
      </c>
      <c r="D97" s="2">
        <v>0</v>
      </c>
      <c r="E97" s="2">
        <f t="shared" si="7"/>
        <v>0</v>
      </c>
      <c r="F97" s="2">
        <f t="shared" si="10"/>
        <v>0</v>
      </c>
      <c r="G97" s="4">
        <f t="shared" si="11"/>
        <v>1</v>
      </c>
    </row>
    <row r="98" spans="1:7" x14ac:dyDescent="0.35">
      <c r="A98" s="2" t="s">
        <v>448</v>
      </c>
      <c r="B98" s="2" t="str">
        <f t="shared" si="9"/>
        <v>SPS21XXX</v>
      </c>
      <c r="C98" s="2" t="str">
        <f>VLOOKUP(A98,'6.7 score'!A:D,3,FALSE)</f>
        <v>SPASIBA PTY LTD</v>
      </c>
      <c r="D98" s="2">
        <v>0</v>
      </c>
      <c r="E98" s="2">
        <f t="shared" ref="E98:E129" si="12">IF(D98="",0,2*D98)</f>
        <v>0</v>
      </c>
      <c r="F98" s="2">
        <f t="shared" si="10"/>
        <v>0</v>
      </c>
      <c r="G98" s="4">
        <f t="shared" si="11"/>
        <v>1</v>
      </c>
    </row>
    <row r="99" spans="1:7" x14ac:dyDescent="0.35">
      <c r="A99" s="2" t="s">
        <v>346</v>
      </c>
      <c r="B99" s="2" t="str">
        <f t="shared" si="9"/>
        <v>SPS21XXX</v>
      </c>
      <c r="C99" s="2" t="str">
        <f>VLOOKUP(A99,'6.7 score'!A:D,3,FALSE)</f>
        <v xml:space="preserve">Ukuloba Kulungile Investments (Pty) Ltd       </v>
      </c>
      <c r="D99" s="2">
        <v>5</v>
      </c>
      <c r="E99" s="2">
        <f t="shared" si="12"/>
        <v>10</v>
      </c>
      <c r="F99" s="2">
        <f t="shared" si="10"/>
        <v>100</v>
      </c>
      <c r="G99" s="4">
        <f t="shared" si="11"/>
        <v>10</v>
      </c>
    </row>
    <row r="100" spans="1:7" x14ac:dyDescent="0.35">
      <c r="A100" s="2" t="s">
        <v>347</v>
      </c>
      <c r="B100" s="2" t="str">
        <f t="shared" si="9"/>
        <v>SPS21XXX</v>
      </c>
      <c r="C100" s="2" t="str">
        <f>VLOOKUP(A100,'6.7 score'!A:D,3,FALSE)</f>
        <v>Villet De Wet 100BK</v>
      </c>
      <c r="D100" s="2">
        <v>0</v>
      </c>
      <c r="E100" s="2">
        <f t="shared" si="12"/>
        <v>0</v>
      </c>
      <c r="F100" s="2">
        <f t="shared" si="10"/>
        <v>0</v>
      </c>
      <c r="G100" s="4">
        <f t="shared" si="11"/>
        <v>1</v>
      </c>
    </row>
    <row r="101" spans="1:7" x14ac:dyDescent="0.35">
      <c r="A101" s="2" t="s">
        <v>275</v>
      </c>
      <c r="B101" s="2" t="str">
        <f t="shared" si="9"/>
        <v>SPS21XXX</v>
      </c>
      <c r="C101" s="2" t="str">
        <f>VLOOKUP(A101,'6.7 score'!A:D,3,FALSE)</f>
        <v>Okuselwandle Fishing CC</v>
      </c>
      <c r="D101" s="2">
        <v>5</v>
      </c>
      <c r="E101" s="2">
        <f t="shared" si="12"/>
        <v>10</v>
      </c>
      <c r="F101" s="2">
        <f t="shared" si="10"/>
        <v>100</v>
      </c>
      <c r="G101" s="4">
        <f t="shared" si="11"/>
        <v>10</v>
      </c>
    </row>
    <row r="102" spans="1:7" x14ac:dyDescent="0.35">
      <c r="A102" s="2" t="s">
        <v>449</v>
      </c>
      <c r="B102" s="2" t="str">
        <f t="shared" si="9"/>
        <v>SPS21XXX</v>
      </c>
      <c r="C102" s="2" t="str">
        <f>VLOOKUP(A102,'6.7 score'!A:D,3,FALSE)</f>
        <v>Bowline Fishing Velddrif (PTY) LTD</v>
      </c>
      <c r="D102" s="2">
        <v>0</v>
      </c>
      <c r="E102" s="2">
        <f t="shared" si="12"/>
        <v>0</v>
      </c>
      <c r="F102" s="2">
        <f t="shared" si="10"/>
        <v>0</v>
      </c>
      <c r="G102" s="4">
        <f t="shared" si="11"/>
        <v>1</v>
      </c>
    </row>
    <row r="103" spans="1:7" x14ac:dyDescent="0.35">
      <c r="A103" s="2" t="s">
        <v>349</v>
      </c>
      <c r="B103" s="2" t="str">
        <f t="shared" si="9"/>
        <v>SPS21XXX</v>
      </c>
      <c r="C103" s="2" t="str">
        <f>VLOOKUP(A103,'6.7 score'!A:D,3,FALSE)</f>
        <v>BOAT ROCK FISHING CC</v>
      </c>
      <c r="D103" s="2">
        <v>0</v>
      </c>
      <c r="E103" s="2">
        <f t="shared" si="12"/>
        <v>0</v>
      </c>
      <c r="F103" s="2">
        <f t="shared" si="10"/>
        <v>0</v>
      </c>
      <c r="G103" s="4">
        <f t="shared" si="11"/>
        <v>1</v>
      </c>
    </row>
    <row r="104" spans="1:7" x14ac:dyDescent="0.35">
      <c r="A104" s="2" t="s">
        <v>451</v>
      </c>
      <c r="B104" s="2" t="str">
        <f t="shared" si="9"/>
        <v>SPS21XXX</v>
      </c>
      <c r="C104" s="2" t="str">
        <f>VLOOKUP(A104,'6.7 score'!A:D,3,FALSE)</f>
        <v>TUBBY TRANSPORT (PTY) LTD</v>
      </c>
      <c r="D104" s="2">
        <v>0</v>
      </c>
      <c r="E104" s="2">
        <f t="shared" si="12"/>
        <v>0</v>
      </c>
      <c r="F104" s="2">
        <f t="shared" si="10"/>
        <v>0</v>
      </c>
      <c r="G104" s="4">
        <f t="shared" si="11"/>
        <v>1</v>
      </c>
    </row>
    <row r="105" spans="1:7" x14ac:dyDescent="0.35">
      <c r="A105" s="2" t="s">
        <v>276</v>
      </c>
      <c r="B105" s="2" t="str">
        <f t="shared" si="9"/>
        <v>SPS21XXX</v>
      </c>
      <c r="C105" s="2" t="str">
        <f>VLOOKUP(A105,'6.7 score'!A:D,3,FALSE)</f>
        <v>Laaggety Visserye CC</v>
      </c>
      <c r="D105" s="2">
        <v>0</v>
      </c>
      <c r="E105" s="2">
        <f t="shared" si="12"/>
        <v>0</v>
      </c>
      <c r="F105" s="2">
        <f t="shared" si="10"/>
        <v>0</v>
      </c>
      <c r="G105" s="4">
        <f t="shared" si="11"/>
        <v>1</v>
      </c>
    </row>
    <row r="106" spans="1:7" x14ac:dyDescent="0.35">
      <c r="A106" s="2" t="s">
        <v>277</v>
      </c>
      <c r="B106" s="2" t="str">
        <f t="shared" si="9"/>
        <v>SPS21XXX</v>
      </c>
      <c r="C106" s="2" t="str">
        <f>VLOOKUP(A106,'6.7 score'!A:D,3,FALSE)</f>
        <v>Reiger Visserye BK</v>
      </c>
      <c r="D106" s="2">
        <v>0</v>
      </c>
      <c r="E106" s="2">
        <f t="shared" si="12"/>
        <v>0</v>
      </c>
      <c r="F106" s="2">
        <f t="shared" si="10"/>
        <v>0</v>
      </c>
      <c r="G106" s="4">
        <f t="shared" si="11"/>
        <v>1</v>
      </c>
    </row>
    <row r="107" spans="1:7" x14ac:dyDescent="0.35">
      <c r="A107" s="2" t="s">
        <v>454</v>
      </c>
      <c r="B107" s="2" t="str">
        <f t="shared" si="9"/>
        <v>SPS21XXX</v>
      </c>
      <c r="C107" s="2" t="str">
        <f>VLOOKUP(A107,'6.7 score'!A:D,3,FALSE)</f>
        <v>Imbumba Fisheries PTY LTD</v>
      </c>
      <c r="D107" s="2">
        <v>0</v>
      </c>
      <c r="E107" s="2">
        <f t="shared" si="12"/>
        <v>0</v>
      </c>
      <c r="F107" s="2">
        <f t="shared" si="10"/>
        <v>0</v>
      </c>
      <c r="G107" s="4">
        <f t="shared" si="11"/>
        <v>1</v>
      </c>
    </row>
    <row r="108" spans="1:7" x14ac:dyDescent="0.35">
      <c r="A108" s="2" t="s">
        <v>278</v>
      </c>
      <c r="B108" s="2" t="str">
        <f t="shared" si="9"/>
        <v>SPS21XXX</v>
      </c>
      <c r="C108" s="2" t="str">
        <f>VLOOKUP(A108,'6.7 score'!A:D,3,FALSE)</f>
        <v>MARION DAWN FISHING CC</v>
      </c>
      <c r="D108" s="2">
        <v>0</v>
      </c>
      <c r="E108" s="2">
        <f t="shared" si="12"/>
        <v>0</v>
      </c>
      <c r="F108" s="2">
        <f t="shared" si="10"/>
        <v>0</v>
      </c>
      <c r="G108" s="4">
        <f t="shared" si="11"/>
        <v>1</v>
      </c>
    </row>
    <row r="109" spans="1:7" x14ac:dyDescent="0.35">
      <c r="A109" s="2" t="s">
        <v>279</v>
      </c>
      <c r="B109" s="2" t="str">
        <f t="shared" si="9"/>
        <v>SPS21XXX</v>
      </c>
      <c r="C109" s="2" t="str">
        <f>VLOOKUP(A109,'6.7 score'!A:D,3,FALSE)</f>
        <v>Eigelaars Bote (Pty) Ltd</v>
      </c>
      <c r="D109" s="2">
        <v>0</v>
      </c>
      <c r="E109" s="2">
        <f t="shared" si="12"/>
        <v>0</v>
      </c>
      <c r="F109" s="2">
        <f t="shared" si="10"/>
        <v>0</v>
      </c>
      <c r="G109" s="4">
        <f t="shared" si="11"/>
        <v>1</v>
      </c>
    </row>
    <row r="110" spans="1:7" x14ac:dyDescent="0.35">
      <c r="A110" s="2" t="s">
        <v>458</v>
      </c>
      <c r="B110" s="2" t="str">
        <f t="shared" si="9"/>
        <v>SPS21XXX</v>
      </c>
      <c r="C110" s="2" t="str">
        <f>VLOOKUP(A110,'6.7 score'!A:D,3,FALSE)</f>
        <v>Ibhayi Sea Food Wholesalers</v>
      </c>
      <c r="D110" s="2">
        <v>0</v>
      </c>
      <c r="E110" s="2">
        <f t="shared" si="12"/>
        <v>0</v>
      </c>
      <c r="F110" s="2">
        <f t="shared" si="10"/>
        <v>0</v>
      </c>
      <c r="G110" s="4">
        <f t="shared" si="11"/>
        <v>1</v>
      </c>
    </row>
    <row r="111" spans="1:7" x14ac:dyDescent="0.35">
      <c r="A111" s="2" t="s">
        <v>459</v>
      </c>
      <c r="B111" s="2" t="str">
        <f t="shared" si="9"/>
        <v>SPS21XXX</v>
      </c>
      <c r="C111" s="2" t="str">
        <f>VLOOKUP(A111,'6.7 score'!A:D,3,FALSE)</f>
        <v>Yanginkosi (Pty)Ltd</v>
      </c>
      <c r="D111" s="2">
        <v>0</v>
      </c>
      <c r="E111" s="2">
        <f t="shared" si="12"/>
        <v>0</v>
      </c>
      <c r="F111" s="2">
        <f t="shared" si="10"/>
        <v>0</v>
      </c>
      <c r="G111" s="4">
        <f t="shared" si="11"/>
        <v>1</v>
      </c>
    </row>
    <row r="112" spans="1:7" x14ac:dyDescent="0.35">
      <c r="A112" s="2" t="s">
        <v>280</v>
      </c>
      <c r="B112" s="2" t="str">
        <f t="shared" si="9"/>
        <v>SPS21XXX</v>
      </c>
      <c r="C112" s="2" t="str">
        <f>VLOOKUP(A112,'6.7 score'!A:D,3,FALSE)</f>
        <v>J ENGELBRECHT VISSERYE</v>
      </c>
      <c r="D112" s="2">
        <v>0</v>
      </c>
      <c r="E112" s="2">
        <f t="shared" si="12"/>
        <v>0</v>
      </c>
      <c r="F112" s="2">
        <f t="shared" si="10"/>
        <v>0</v>
      </c>
      <c r="G112" s="4">
        <f t="shared" si="11"/>
        <v>1</v>
      </c>
    </row>
    <row r="113" spans="1:7" x14ac:dyDescent="0.35">
      <c r="A113" s="2" t="s">
        <v>281</v>
      </c>
      <c r="B113" s="2" t="str">
        <f t="shared" si="9"/>
        <v>SPS21XXX</v>
      </c>
      <c r="C113" s="2" t="str">
        <f>VLOOKUP(A113,'6.7 score'!A:D,3,FALSE)</f>
        <v>Manatrade2049 CC</v>
      </c>
      <c r="D113" s="2">
        <v>0</v>
      </c>
      <c r="E113" s="2">
        <f t="shared" si="12"/>
        <v>0</v>
      </c>
      <c r="F113" s="2">
        <f t="shared" si="10"/>
        <v>0</v>
      </c>
      <c r="G113" s="4">
        <f t="shared" si="11"/>
        <v>1</v>
      </c>
    </row>
    <row r="114" spans="1:7" x14ac:dyDescent="0.35">
      <c r="A114" s="2" t="s">
        <v>462</v>
      </c>
      <c r="B114" s="2" t="str">
        <f t="shared" si="9"/>
        <v>SPS21XXX</v>
      </c>
      <c r="C114" s="2" t="str">
        <f>VLOOKUP(A114,'6.7 score'!A:D,3,FALSE)</f>
        <v>BELLARIA FISHING PTY LTD</v>
      </c>
      <c r="D114" s="2">
        <v>0</v>
      </c>
      <c r="E114" s="2">
        <f t="shared" si="12"/>
        <v>0</v>
      </c>
      <c r="F114" s="2">
        <f t="shared" si="10"/>
        <v>0</v>
      </c>
      <c r="G114" s="4">
        <f t="shared" si="11"/>
        <v>1</v>
      </c>
    </row>
    <row r="115" spans="1:7" x14ac:dyDescent="0.35">
      <c r="A115" s="2" t="s">
        <v>282</v>
      </c>
      <c r="B115" s="2" t="str">
        <f t="shared" si="9"/>
        <v>SPS21XXX</v>
      </c>
      <c r="C115" s="2" t="str">
        <f>VLOOKUP(A115,'6.7 score'!A:D,3,FALSE)</f>
        <v>Dromedaris Visserye Limited</v>
      </c>
      <c r="D115" s="2">
        <v>0</v>
      </c>
      <c r="E115" s="2">
        <f t="shared" si="12"/>
        <v>0</v>
      </c>
      <c r="F115" s="2">
        <f t="shared" si="10"/>
        <v>0</v>
      </c>
      <c r="G115" s="4">
        <f t="shared" si="11"/>
        <v>1</v>
      </c>
    </row>
    <row r="116" spans="1:7" x14ac:dyDescent="0.35">
      <c r="A116" s="2" t="s">
        <v>283</v>
      </c>
      <c r="B116" s="2" t="str">
        <f t="shared" si="9"/>
        <v>SPS21XXX</v>
      </c>
      <c r="C116" s="2" t="str">
        <f>VLOOKUP(A116,'6.7 score'!A:D,3,FALSE)</f>
        <v>Palm Springs Fishing</v>
      </c>
      <c r="D116" s="2">
        <v>0</v>
      </c>
      <c r="E116" s="2">
        <f t="shared" si="12"/>
        <v>0</v>
      </c>
      <c r="F116" s="2">
        <f t="shared" si="10"/>
        <v>0</v>
      </c>
      <c r="G116" s="4">
        <f t="shared" si="11"/>
        <v>1</v>
      </c>
    </row>
    <row r="117" spans="1:7" x14ac:dyDescent="0.35">
      <c r="A117" s="2" t="s">
        <v>465</v>
      </c>
      <c r="B117" s="2" t="str">
        <f t="shared" si="9"/>
        <v>SPS21XXX</v>
      </c>
      <c r="C117" s="2" t="str">
        <f>VLOOKUP(A117,'6.7 score'!A:D,3,FALSE)</f>
        <v>IMPROCARE134</v>
      </c>
      <c r="D117" s="2">
        <v>0</v>
      </c>
      <c r="E117" s="2">
        <f t="shared" si="12"/>
        <v>0</v>
      </c>
      <c r="F117" s="2">
        <f t="shared" si="10"/>
        <v>0</v>
      </c>
      <c r="G117" s="4">
        <f t="shared" si="11"/>
        <v>1</v>
      </c>
    </row>
    <row r="118" spans="1:7" x14ac:dyDescent="0.35">
      <c r="A118" s="2" t="s">
        <v>466</v>
      </c>
      <c r="B118" s="2" t="str">
        <f t="shared" si="9"/>
        <v>SPS21XXX</v>
      </c>
      <c r="C118" s="2" t="str">
        <f>VLOOKUP(A118,'6.7 score'!A:D,3,FALSE)</f>
        <v>SIKULUNGELE ISHISHINI</v>
      </c>
      <c r="D118" s="2">
        <v>0</v>
      </c>
      <c r="E118" s="2">
        <f t="shared" si="12"/>
        <v>0</v>
      </c>
      <c r="F118" s="2">
        <f t="shared" si="10"/>
        <v>0</v>
      </c>
      <c r="G118" s="4">
        <f t="shared" si="11"/>
        <v>1</v>
      </c>
    </row>
    <row r="119" spans="1:7" x14ac:dyDescent="0.35">
      <c r="A119" s="2" t="s">
        <v>468</v>
      </c>
      <c r="B119" s="2" t="str">
        <f t="shared" si="9"/>
        <v>SPS21XXX</v>
      </c>
      <c r="C119" s="2" t="str">
        <f>VLOOKUP(A119,'6.7 score'!A:D,3,FALSE)</f>
        <v>UYEKRAAL BELEGGINGS (PTY) LTD</v>
      </c>
      <c r="D119" s="2">
        <v>0</v>
      </c>
      <c r="E119" s="2">
        <f t="shared" si="12"/>
        <v>0</v>
      </c>
      <c r="F119" s="2">
        <f t="shared" si="10"/>
        <v>0</v>
      </c>
      <c r="G119" s="4">
        <f t="shared" si="11"/>
        <v>1</v>
      </c>
    </row>
    <row r="120" spans="1:7" x14ac:dyDescent="0.35">
      <c r="A120" s="2" t="s">
        <v>353</v>
      </c>
      <c r="B120" s="2" t="str">
        <f t="shared" si="9"/>
        <v>SPS21XXX</v>
      </c>
      <c r="C120" s="2" t="str">
        <f>VLOOKUP(A120,'6.7 score'!A:D,3,FALSE)</f>
        <v>Ezabantu Fishing (Pty)Ltd</v>
      </c>
      <c r="D120" s="2">
        <v>0</v>
      </c>
      <c r="E120" s="2">
        <f t="shared" si="12"/>
        <v>0</v>
      </c>
      <c r="F120" s="2">
        <f t="shared" si="10"/>
        <v>0</v>
      </c>
      <c r="G120" s="4">
        <f t="shared" si="11"/>
        <v>1</v>
      </c>
    </row>
    <row r="121" spans="1:7" x14ac:dyDescent="0.35">
      <c r="A121" s="2" t="s">
        <v>355</v>
      </c>
      <c r="B121" s="2" t="str">
        <f t="shared" si="9"/>
        <v>SPS21XXX</v>
      </c>
      <c r="C121" s="2" t="str">
        <f>VLOOKUP(A121,'6.7 score'!A:D,3,FALSE)</f>
        <v>Sevlac Investments No.51 CC</v>
      </c>
      <c r="D121" s="2">
        <v>1</v>
      </c>
      <c r="E121" s="2">
        <f t="shared" si="12"/>
        <v>2</v>
      </c>
      <c r="F121" s="2">
        <f t="shared" si="10"/>
        <v>20</v>
      </c>
      <c r="G121" s="4">
        <f t="shared" si="11"/>
        <v>3</v>
      </c>
    </row>
    <row r="122" spans="1:7" x14ac:dyDescent="0.35">
      <c r="A122" s="2" t="s">
        <v>472</v>
      </c>
      <c r="B122" s="2" t="str">
        <f t="shared" si="9"/>
        <v>SPS21XXX</v>
      </c>
      <c r="C122" s="2" t="str">
        <f>VLOOKUP(A122,'6.7 score'!A:D,3,FALSE)</f>
        <v>Moon Light Fishing Velddrif (PTY) LTD</v>
      </c>
      <c r="D122" s="2">
        <v>0</v>
      </c>
      <c r="E122" s="2">
        <f t="shared" si="12"/>
        <v>0</v>
      </c>
      <c r="F122" s="2">
        <f t="shared" si="10"/>
        <v>0</v>
      </c>
      <c r="G122" s="4">
        <f t="shared" si="11"/>
        <v>1</v>
      </c>
    </row>
    <row r="123" spans="1:7" x14ac:dyDescent="0.35">
      <c r="A123" s="2" t="s">
        <v>474</v>
      </c>
      <c r="B123" s="2" t="str">
        <f t="shared" si="9"/>
        <v>SPS21XXX</v>
      </c>
      <c r="C123" s="2" t="str">
        <f>VLOOKUP(A123,'6.7 score'!A:D,3,FALSE)</f>
        <v>Colombine Community Projects (PTY) LTD</v>
      </c>
      <c r="D123" s="2">
        <v>0</v>
      </c>
      <c r="E123" s="2">
        <f t="shared" si="12"/>
        <v>0</v>
      </c>
      <c r="F123" s="2">
        <f t="shared" si="10"/>
        <v>0</v>
      </c>
      <c r="G123" s="4">
        <f t="shared" si="11"/>
        <v>1</v>
      </c>
    </row>
    <row r="124" spans="1:7" x14ac:dyDescent="0.35">
      <c r="A124" s="2" t="s">
        <v>476</v>
      </c>
      <c r="B124" s="2" t="str">
        <f t="shared" si="9"/>
        <v>SPS21XXX</v>
      </c>
      <c r="C124" s="2" t="str">
        <f>VLOOKUP(A124,'6.7 score'!A:D,3,FALSE)</f>
        <v>SOTH EASTERN FISHING (PTY) LTD</v>
      </c>
      <c r="D124" s="2">
        <v>0</v>
      </c>
      <c r="E124" s="2">
        <f t="shared" si="12"/>
        <v>0</v>
      </c>
      <c r="F124" s="2">
        <f t="shared" si="10"/>
        <v>0</v>
      </c>
      <c r="G124" s="4">
        <f t="shared" si="11"/>
        <v>1</v>
      </c>
    </row>
    <row r="125" spans="1:7" x14ac:dyDescent="0.35">
      <c r="A125" s="2" t="s">
        <v>477</v>
      </c>
      <c r="B125" s="2" t="str">
        <f t="shared" si="9"/>
        <v>SPS21XXX</v>
      </c>
      <c r="C125" s="2" t="str">
        <f>VLOOKUP(A125,'6.7 score'!A:D,3,FALSE)</f>
        <v>RUNTU EMPLOYEES</v>
      </c>
      <c r="D125" s="2">
        <v>0</v>
      </c>
      <c r="E125" s="2">
        <f t="shared" si="12"/>
        <v>0</v>
      </c>
      <c r="F125" s="2">
        <f t="shared" si="10"/>
        <v>0</v>
      </c>
      <c r="G125" s="4">
        <f t="shared" si="11"/>
        <v>1</v>
      </c>
    </row>
    <row r="126" spans="1:7" x14ac:dyDescent="0.35">
      <c r="A126" s="2" t="s">
        <v>358</v>
      </c>
      <c r="B126" s="2" t="str">
        <f t="shared" si="9"/>
        <v>SPS21XXX</v>
      </c>
      <c r="C126" s="2" t="str">
        <f>VLOOKUP(A126,'6.7 score'!A:D,3,FALSE)</f>
        <v>Changing Tides 113 Pty Ltd</v>
      </c>
      <c r="D126" s="2">
        <v>0</v>
      </c>
      <c r="E126" s="2">
        <f t="shared" si="12"/>
        <v>0</v>
      </c>
      <c r="F126" s="2">
        <f t="shared" si="10"/>
        <v>0</v>
      </c>
      <c r="G126" s="4">
        <f t="shared" si="11"/>
        <v>1</v>
      </c>
    </row>
    <row r="127" spans="1:7" x14ac:dyDescent="0.35">
      <c r="A127" s="2" t="s">
        <v>479</v>
      </c>
      <c r="B127" s="2" t="str">
        <f t="shared" si="9"/>
        <v>SPS21XXX</v>
      </c>
      <c r="C127" s="2" t="str">
        <f>VLOOKUP(A127,'6.7 score'!A:D,3,FALSE)</f>
        <v>VALOTYPE 76 CC</v>
      </c>
      <c r="D127" s="2">
        <v>0</v>
      </c>
      <c r="E127" s="2">
        <f t="shared" si="12"/>
        <v>0</v>
      </c>
      <c r="F127" s="2">
        <f t="shared" si="10"/>
        <v>0</v>
      </c>
      <c r="G127" s="4">
        <f t="shared" si="11"/>
        <v>1</v>
      </c>
    </row>
    <row r="128" spans="1:7" x14ac:dyDescent="0.35">
      <c r="A128" s="2" t="s">
        <v>361</v>
      </c>
      <c r="B128" s="2" t="str">
        <f t="shared" si="9"/>
        <v>SPS21XXX</v>
      </c>
      <c r="C128" s="2" t="str">
        <f>VLOOKUP(A128,'6.7 score'!A:D,3,FALSE)</f>
        <v>GOLD BLACKWOOD TRADING AND INVESTMENT (PTY)LTD</v>
      </c>
      <c r="D128" s="2">
        <v>0</v>
      </c>
      <c r="E128" s="2">
        <f t="shared" si="12"/>
        <v>0</v>
      </c>
      <c r="F128" s="2">
        <f t="shared" si="10"/>
        <v>0</v>
      </c>
      <c r="G128" s="4">
        <f t="shared" si="11"/>
        <v>1</v>
      </c>
    </row>
    <row r="129" spans="1:7" x14ac:dyDescent="0.35">
      <c r="A129" s="2" t="s">
        <v>483</v>
      </c>
      <c r="B129" s="2" t="str">
        <f t="shared" si="9"/>
        <v>SPS21XXX</v>
      </c>
      <c r="C129" s="2" t="str">
        <f>VLOOKUP(A129,'6.7 score'!A:D,3,FALSE)</f>
        <v>ZONE B SAKHILE FISHING GROUP (PTY) LTD</v>
      </c>
      <c r="D129" s="2">
        <v>0</v>
      </c>
      <c r="E129" s="2">
        <f t="shared" si="12"/>
        <v>0</v>
      </c>
      <c r="F129" s="2">
        <f t="shared" si="10"/>
        <v>0</v>
      </c>
      <c r="G129" s="4">
        <f t="shared" si="11"/>
        <v>1</v>
      </c>
    </row>
    <row r="130" spans="1:7" x14ac:dyDescent="0.35">
      <c r="A130" s="2" t="s">
        <v>485</v>
      </c>
      <c r="B130" s="2" t="str">
        <f t="shared" si="9"/>
        <v>SPS21XXX</v>
      </c>
      <c r="C130" s="2" t="str">
        <f>VLOOKUP(A130,'6.7 score'!A:D,3,FALSE)</f>
        <v>Beyond Fishing (PTY) Ltd</v>
      </c>
      <c r="D130" s="2">
        <v>0</v>
      </c>
      <c r="E130" s="2">
        <f t="shared" ref="E130:E136" si="13">IF(D130="",0,2*D130)</f>
        <v>0</v>
      </c>
      <c r="F130" s="2">
        <f t="shared" si="10"/>
        <v>0</v>
      </c>
      <c r="G130" s="4">
        <f t="shared" si="11"/>
        <v>1</v>
      </c>
    </row>
    <row r="131" spans="1:7" x14ac:dyDescent="0.35">
      <c r="A131" s="2" t="s">
        <v>487</v>
      </c>
      <c r="B131" s="2" t="str">
        <f t="shared" ref="B131:B136" si="14">REPLACE(A131,6,3,"XXX")</f>
        <v>SPS21XXX</v>
      </c>
      <c r="C131" s="2" t="str">
        <f>VLOOKUP(A131,'6.7 score'!A:D,3,FALSE)</f>
        <v>TIDE SIDE PROCESSORS (PTY) LTD.</v>
      </c>
      <c r="D131" s="2">
        <v>0</v>
      </c>
      <c r="E131" s="2">
        <f t="shared" si="13"/>
        <v>0</v>
      </c>
      <c r="F131" s="2">
        <f t="shared" ref="F131:F136" si="15">E131*10</f>
        <v>0</v>
      </c>
      <c r="G131" s="4">
        <f t="shared" ref="G131:G136" si="16">IF(F131&lt;$J$2,$K$2,IF(F131&lt;$J$3,$K$3,IF(F131&lt;$J$4,$K$4,IF(F131&lt;$J$5,$K$5,IF(F131&lt;$J$6,$K$6,IF(F131&lt;$J$7,$K$7,IF(F131&lt;$J$8,$K$8,IF(F131&lt;$J$9,$K$9,IF(F131&lt;$J$10,$K$10,IF(F131&lt;$J$11,$K$11,$K$12))))))))))</f>
        <v>1</v>
      </c>
    </row>
    <row r="132" spans="1:7" x14ac:dyDescent="0.35">
      <c r="A132" s="2" t="s">
        <v>490</v>
      </c>
      <c r="B132" s="2" t="str">
        <f t="shared" si="14"/>
        <v>SPS21XXX</v>
      </c>
      <c r="C132" s="2" t="str">
        <f>VLOOKUP(A132,'6.7 score'!A:D,3,FALSE)</f>
        <v>South African Pelagic Fishermen s Union</v>
      </c>
      <c r="D132" s="2">
        <v>0</v>
      </c>
      <c r="E132" s="2">
        <f t="shared" si="13"/>
        <v>0</v>
      </c>
      <c r="F132" s="2">
        <f t="shared" si="15"/>
        <v>0</v>
      </c>
      <c r="G132" s="4">
        <f t="shared" si="16"/>
        <v>1</v>
      </c>
    </row>
    <row r="133" spans="1:7" x14ac:dyDescent="0.35">
      <c r="A133" s="2" t="s">
        <v>491</v>
      </c>
      <c r="B133" s="2" t="str">
        <f t="shared" si="14"/>
        <v>SPS21XXX</v>
      </c>
      <c r="C133" s="2" t="str">
        <f>VLOOKUP(A133,'6.7 score'!A:D,3,FALSE)</f>
        <v>MCR FISHING CC (PTY) LTD</v>
      </c>
      <c r="D133" s="2">
        <v>0</v>
      </c>
      <c r="E133" s="2">
        <f t="shared" si="13"/>
        <v>0</v>
      </c>
      <c r="F133" s="2">
        <f t="shared" si="15"/>
        <v>0</v>
      </c>
      <c r="G133" s="4">
        <f t="shared" si="16"/>
        <v>1</v>
      </c>
    </row>
    <row r="134" spans="1:7" x14ac:dyDescent="0.35">
      <c r="A134" s="2" t="s">
        <v>362</v>
      </c>
      <c r="B134" s="2" t="str">
        <f t="shared" si="14"/>
        <v>SPS21XXX</v>
      </c>
      <c r="C134" s="2" t="str">
        <f>VLOOKUP(A134,'6.7 score'!A:D,3,FALSE)</f>
        <v>Seafreeze Fishing (Pty) Ltd</v>
      </c>
      <c r="D134" s="2">
        <v>0</v>
      </c>
      <c r="E134" s="2">
        <f t="shared" si="13"/>
        <v>0</v>
      </c>
      <c r="F134" s="2">
        <f t="shared" si="15"/>
        <v>0</v>
      </c>
      <c r="G134" s="4">
        <f t="shared" si="16"/>
        <v>1</v>
      </c>
    </row>
    <row r="135" spans="1:7" x14ac:dyDescent="0.35">
      <c r="A135" s="2" t="s">
        <v>493</v>
      </c>
      <c r="B135" s="2" t="str">
        <f t="shared" si="14"/>
        <v>SPS21XXX</v>
      </c>
      <c r="C135" s="2" t="str">
        <f>VLOOKUP(A135,'6.7 score'!A:D,3,FALSE)</f>
        <v>AL-HAADI TRADING 300cc</v>
      </c>
      <c r="D135" s="2">
        <v>0</v>
      </c>
      <c r="E135" s="2">
        <f t="shared" si="13"/>
        <v>0</v>
      </c>
      <c r="F135" s="2">
        <f t="shared" si="15"/>
        <v>0</v>
      </c>
      <c r="G135" s="4">
        <f t="shared" si="16"/>
        <v>1</v>
      </c>
    </row>
    <row r="136" spans="1:7" x14ac:dyDescent="0.35">
      <c r="A136" s="2" t="s">
        <v>495</v>
      </c>
      <c r="B136" s="2" t="str">
        <f t="shared" si="14"/>
        <v>SPS21XXX</v>
      </c>
      <c r="C136" s="2" t="str">
        <f>VLOOKUP(A136,'6.7 score'!A:D,3,FALSE)</f>
        <v>NOMZAPROJECTS (PTY) LTD</v>
      </c>
      <c r="D136" s="2">
        <v>1</v>
      </c>
      <c r="E136" s="2">
        <f t="shared" si="13"/>
        <v>2</v>
      </c>
      <c r="F136" s="2">
        <f t="shared" si="15"/>
        <v>20</v>
      </c>
      <c r="G136" s="4">
        <f t="shared" si="16"/>
        <v>3</v>
      </c>
    </row>
    <row r="137" spans="1:7" x14ac:dyDescent="0.35">
      <c r="G137" s="4"/>
    </row>
    <row r="138" spans="1:7" x14ac:dyDescent="0.35">
      <c r="G138" s="4"/>
    </row>
  </sheetData>
  <sheetProtection algorithmName="SHA-512" hashValue="pFs1zbz4KEIctOxQYVQcWb8y5GzetLfVWBdv63ioOSbTsoRWBKfP+wz0aHbE4MOxtmDik9b+RBYCKhSsdur0ww==" saltValue="NLFyN6ze6OoMYNcaVQZCVA==" spinCount="100000" sheet="1" objects="1" scenarios="1" select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7"/>
  <sheetViews>
    <sheetView workbookViewId="0">
      <pane ySplit="1" topLeftCell="A20" activePane="bottomLeft" state="frozen"/>
      <selection pane="bottomLeft" sqref="A1:XFD1048576"/>
    </sheetView>
  </sheetViews>
  <sheetFormatPr defaultRowHeight="14.5" x14ac:dyDescent="0.35"/>
  <cols>
    <col min="1" max="1" width="13.08984375" style="2" hidden="1" customWidth="1"/>
    <col min="2" max="2" width="11.36328125" style="2" customWidth="1"/>
    <col min="3" max="3" width="49.08984375" style="2" hidden="1" customWidth="1"/>
    <col min="4" max="4" width="10.08984375" style="9" bestFit="1" customWidth="1"/>
    <col min="5" max="5" width="8" style="4" bestFit="1" customWidth="1"/>
    <col min="6" max="6" width="8" style="2" customWidth="1"/>
    <col min="7" max="7" width="6.90625" style="2" customWidth="1"/>
    <col min="8" max="8" width="6.6328125" style="2" customWidth="1"/>
    <col min="9" max="9" width="14.36328125" style="2" customWidth="1"/>
    <col min="10" max="10" width="8" style="2" customWidth="1"/>
    <col min="11" max="11" width="5" style="2" customWidth="1"/>
    <col min="12" max="12" width="8" style="2" customWidth="1"/>
    <col min="13" max="13" width="11" style="2" bestFit="1" customWidth="1"/>
    <col min="14" max="14" width="8" style="2" customWidth="1"/>
    <col min="15" max="15" width="5" style="2" customWidth="1"/>
    <col min="16" max="17" width="8" style="2" customWidth="1"/>
    <col min="18" max="18" width="5" style="2" customWidth="1"/>
    <col min="19" max="19" width="7" style="2" customWidth="1"/>
    <col min="20" max="20" width="5" style="2" customWidth="1"/>
    <col min="21" max="22" width="8" style="2" customWidth="1"/>
    <col min="23" max="23" width="5" style="2" customWidth="1"/>
    <col min="24" max="24" width="7" style="2" customWidth="1"/>
    <col min="25" max="27" width="5" style="2" customWidth="1"/>
    <col min="28" max="32" width="8" style="2" customWidth="1"/>
    <col min="33" max="33" width="5" style="2" customWidth="1"/>
    <col min="34" max="34" width="8" style="2" customWidth="1"/>
    <col min="35" max="36" width="7" style="2" customWidth="1"/>
    <col min="37" max="37" width="8" style="2" customWidth="1"/>
    <col min="38" max="40" width="5" style="2" customWidth="1"/>
    <col min="41" max="41" width="9" style="2" bestFit="1" customWidth="1"/>
    <col min="42" max="45" width="5" style="2" customWidth="1"/>
    <col min="46" max="46" width="7" style="2" customWidth="1"/>
    <col min="47" max="47" width="5" style="2" customWidth="1"/>
    <col min="48" max="48" width="8" style="2" customWidth="1"/>
    <col min="49" max="50" width="5" style="2" customWidth="1"/>
    <col min="51" max="51" width="8" style="2" customWidth="1"/>
    <col min="52" max="52" width="5" style="2" customWidth="1"/>
    <col min="53" max="54" width="8" style="2" customWidth="1"/>
    <col min="55" max="55" width="5" style="2" customWidth="1"/>
    <col min="56" max="57" width="8" style="2" customWidth="1"/>
    <col min="58" max="58" width="5" style="2" customWidth="1"/>
    <col min="59" max="60" width="8" style="2" customWidth="1"/>
    <col min="61" max="62" width="5" style="2" customWidth="1"/>
    <col min="63" max="63" width="8" style="2" customWidth="1"/>
    <col min="64" max="64" width="7" style="2" customWidth="1"/>
    <col min="65" max="65" width="5" style="2" customWidth="1"/>
    <col min="66" max="66" width="8" style="2" customWidth="1"/>
    <col min="67" max="68" width="5" style="2" customWidth="1"/>
    <col min="69" max="69" width="8" style="2" customWidth="1"/>
    <col min="70" max="74" width="5" style="2" customWidth="1"/>
    <col min="75" max="75" width="6" style="2" customWidth="1"/>
    <col min="76" max="76" width="8" style="2" customWidth="1"/>
    <col min="77" max="77" width="6" style="2" customWidth="1"/>
    <col min="78" max="78" width="8" style="2" customWidth="1"/>
    <col min="79" max="81" width="6" style="2" customWidth="1"/>
    <col min="82" max="82" width="9" style="2" bestFit="1" customWidth="1"/>
    <col min="83" max="83" width="11" style="2" bestFit="1" customWidth="1"/>
    <col min="84" max="84" width="6" style="2" customWidth="1"/>
    <col min="85" max="85" width="10" style="2" bestFit="1" customWidth="1"/>
    <col min="86" max="86" width="6" style="2" customWidth="1"/>
    <col min="87" max="87" width="9" style="2" bestFit="1" customWidth="1"/>
    <col min="88" max="88" width="6" style="2" customWidth="1"/>
    <col min="89" max="89" width="12" style="2" bestFit="1" customWidth="1"/>
    <col min="90" max="90" width="6" style="2" customWidth="1"/>
    <col min="91" max="91" width="9" style="2" bestFit="1" customWidth="1"/>
    <col min="92" max="92" width="6" style="2" customWidth="1"/>
    <col min="93" max="95" width="9" style="2" bestFit="1" customWidth="1"/>
    <col min="96" max="96" width="6" style="2" customWidth="1"/>
    <col min="97" max="97" width="12" style="2" bestFit="1" customWidth="1"/>
    <col min="98" max="98" width="8" style="2" customWidth="1"/>
    <col min="99" max="99" width="6" style="2" customWidth="1"/>
    <col min="100" max="100" width="8" style="2" customWidth="1"/>
    <col min="101" max="102" width="9" style="2" bestFit="1" customWidth="1"/>
    <col min="103" max="103" width="11" style="2" bestFit="1" customWidth="1"/>
    <col min="104" max="106" width="6" style="2" customWidth="1"/>
    <col min="107" max="107" width="9" style="2" bestFit="1" customWidth="1"/>
    <col min="108" max="109" width="6" style="2" customWidth="1"/>
    <col min="110" max="110" width="9" style="2" bestFit="1" customWidth="1"/>
    <col min="111" max="111" width="8" style="2" customWidth="1"/>
    <col min="112" max="113" width="6" style="2" customWidth="1"/>
    <col min="114" max="115" width="9" style="2" bestFit="1" customWidth="1"/>
    <col min="116" max="116" width="6" style="2" customWidth="1"/>
    <col min="117" max="117" width="9" style="2" bestFit="1" customWidth="1"/>
    <col min="118" max="118" width="6" style="2" customWidth="1"/>
    <col min="119" max="119" width="9" style="2" bestFit="1" customWidth="1"/>
    <col min="120" max="120" width="6" style="2" customWidth="1"/>
    <col min="121" max="121" width="8" style="2" customWidth="1"/>
    <col min="122" max="122" width="6" style="2" customWidth="1"/>
    <col min="123" max="123" width="9" style="2" bestFit="1" customWidth="1"/>
    <col min="124" max="124" width="11" style="2" bestFit="1" customWidth="1"/>
    <col min="125" max="125" width="6" style="2" customWidth="1"/>
    <col min="126" max="126" width="9" style="2" bestFit="1" customWidth="1"/>
    <col min="127" max="131" width="6" style="2" customWidth="1"/>
    <col min="132" max="132" width="9" style="2" bestFit="1" customWidth="1"/>
    <col min="133" max="133" width="6" style="2" customWidth="1"/>
    <col min="134" max="134" width="9" style="2" bestFit="1" customWidth="1"/>
    <col min="135" max="138" width="6" style="2" customWidth="1"/>
    <col min="139" max="139" width="9" style="2" bestFit="1" customWidth="1"/>
    <col min="140" max="141" width="6" style="2" customWidth="1"/>
    <col min="142" max="142" width="9" style="2" bestFit="1" customWidth="1"/>
    <col min="143" max="143" width="10" style="2" bestFit="1" customWidth="1"/>
    <col min="144" max="144" width="6" style="2" customWidth="1"/>
    <col min="145" max="145" width="9" style="2" bestFit="1" customWidth="1"/>
    <col min="146" max="147" width="6" style="2" customWidth="1"/>
    <col min="148" max="148" width="9" style="2" bestFit="1" customWidth="1"/>
    <col min="149" max="149" width="6" style="2" customWidth="1"/>
    <col min="150" max="150" width="9" style="2" bestFit="1" customWidth="1"/>
    <col min="151" max="151" width="6" style="2" customWidth="1"/>
    <col min="152" max="152" width="9" style="2" bestFit="1" customWidth="1"/>
    <col min="153" max="153" width="8" style="2" customWidth="1"/>
    <col min="154" max="154" width="6" style="2" customWidth="1"/>
    <col min="155" max="155" width="9" style="2" bestFit="1" customWidth="1"/>
    <col min="156" max="156" width="6" style="2" customWidth="1"/>
    <col min="157" max="157" width="9" style="2" bestFit="1" customWidth="1"/>
    <col min="158" max="158" width="6" style="2" customWidth="1"/>
    <col min="159" max="159" width="9" style="2" bestFit="1" customWidth="1"/>
    <col min="160" max="162" width="6" style="2" customWidth="1"/>
    <col min="163" max="163" width="9" style="2" bestFit="1" customWidth="1"/>
    <col min="164" max="165" width="6" style="2" customWidth="1"/>
    <col min="166" max="167" width="8" style="2" customWidth="1"/>
    <col min="168" max="168" width="11" style="2" bestFit="1" customWidth="1"/>
    <col min="169" max="169" width="9" style="2" bestFit="1" customWidth="1"/>
    <col min="170" max="171" width="6" style="2" customWidth="1"/>
    <col min="172" max="172" width="9" style="2" bestFit="1" customWidth="1"/>
    <col min="173" max="174" width="6" style="2" customWidth="1"/>
    <col min="175" max="175" width="8" style="2" customWidth="1"/>
    <col min="176" max="176" width="6" style="2" customWidth="1"/>
    <col min="177" max="177" width="8" style="2" customWidth="1"/>
    <col min="178" max="178" width="6" style="2" customWidth="1"/>
    <col min="179" max="180" width="9" style="2" bestFit="1" customWidth="1"/>
    <col min="181" max="181" width="6" style="2" customWidth="1"/>
    <col min="182" max="182" width="9" style="2" bestFit="1" customWidth="1"/>
    <col min="183" max="185" width="6" style="2" customWidth="1"/>
    <col min="186" max="187" width="9" style="2" bestFit="1" customWidth="1"/>
    <col min="188" max="189" width="6" style="2" customWidth="1"/>
    <col min="190" max="190" width="9" style="2" bestFit="1" customWidth="1"/>
    <col min="191" max="195" width="6" style="2" customWidth="1"/>
    <col min="196" max="197" width="8" style="2" customWidth="1"/>
    <col min="198" max="199" width="9" style="2" bestFit="1" customWidth="1"/>
    <col min="200" max="200" width="6" style="2" customWidth="1"/>
    <col min="201" max="201" width="8" style="2" customWidth="1"/>
    <col min="202" max="202" width="11" style="2" bestFit="1" customWidth="1"/>
    <col min="203" max="205" width="6" style="2" customWidth="1"/>
    <col min="206" max="206" width="11" style="2" bestFit="1" customWidth="1"/>
    <col min="207" max="208" width="9" style="2" bestFit="1" customWidth="1"/>
    <col min="209" max="209" width="6" style="2" customWidth="1"/>
    <col min="210" max="210" width="9" style="2" bestFit="1" customWidth="1"/>
    <col min="211" max="212" width="6" style="2" customWidth="1"/>
    <col min="213" max="214" width="9" style="2" bestFit="1" customWidth="1"/>
    <col min="215" max="215" width="6" style="2" customWidth="1"/>
    <col min="216" max="216" width="9" style="2" bestFit="1" customWidth="1"/>
    <col min="217" max="217" width="6" style="2" customWidth="1"/>
    <col min="218" max="218" width="9" style="2" bestFit="1" customWidth="1"/>
    <col min="219" max="221" width="6" style="2" customWidth="1"/>
    <col min="222" max="222" width="11" style="2" bestFit="1" customWidth="1"/>
    <col min="223" max="223" width="6" style="2" customWidth="1"/>
    <col min="224" max="224" width="8" style="2" customWidth="1"/>
    <col min="225" max="225" width="6" style="2" customWidth="1"/>
    <col min="226" max="227" width="9" style="2" bestFit="1" customWidth="1"/>
    <col min="228" max="230" width="6" style="2" customWidth="1"/>
    <col min="231" max="231" width="9" style="2" bestFit="1" customWidth="1"/>
    <col min="232" max="232" width="6" style="2" customWidth="1"/>
    <col min="233" max="233" width="9" style="2" bestFit="1" customWidth="1"/>
    <col min="234" max="235" width="6" style="2" customWidth="1"/>
    <col min="236" max="238" width="9" style="2" bestFit="1" customWidth="1"/>
    <col min="239" max="240" width="6" style="2" customWidth="1"/>
    <col min="241" max="241" width="9" style="2" bestFit="1" customWidth="1"/>
    <col min="242" max="242" width="11" style="2" bestFit="1" customWidth="1"/>
    <col min="243" max="249" width="6" style="2" customWidth="1"/>
    <col min="250" max="252" width="9" style="2" bestFit="1" customWidth="1"/>
    <col min="253" max="253" width="8" style="2" customWidth="1"/>
    <col min="254" max="254" width="6" style="2" customWidth="1"/>
    <col min="255" max="256" width="9" style="2" bestFit="1" customWidth="1"/>
    <col min="257" max="257" width="6" style="2" customWidth="1"/>
    <col min="258" max="258" width="9" style="2" bestFit="1" customWidth="1"/>
    <col min="259" max="262" width="6" style="2" customWidth="1"/>
    <col min="263" max="266" width="9" style="2" bestFit="1" customWidth="1"/>
    <col min="267" max="267" width="8" style="2" customWidth="1"/>
    <col min="268" max="268" width="9" style="2" bestFit="1" customWidth="1"/>
    <col min="269" max="272" width="6" style="2" customWidth="1"/>
    <col min="273" max="273" width="9" style="2" bestFit="1" customWidth="1"/>
    <col min="274" max="279" width="6" style="2" customWidth="1"/>
    <col min="280" max="280" width="8" style="2" customWidth="1"/>
    <col min="281" max="281" width="6" style="2" customWidth="1"/>
    <col min="282" max="283" width="9" style="2" bestFit="1" customWidth="1"/>
    <col min="284" max="287" width="6" style="2" customWidth="1"/>
    <col min="288" max="288" width="9" style="2" bestFit="1" customWidth="1"/>
    <col min="289" max="291" width="6" style="2" customWidth="1"/>
    <col min="292" max="292" width="9" style="2" bestFit="1" customWidth="1"/>
    <col min="293" max="293" width="6" style="2" customWidth="1"/>
    <col min="294" max="294" width="9" style="2" bestFit="1" customWidth="1"/>
    <col min="295" max="295" width="6" style="2" customWidth="1"/>
    <col min="296" max="296" width="8" style="2" customWidth="1"/>
    <col min="297" max="297" width="6" style="2" customWidth="1"/>
    <col min="298" max="298" width="9" style="2" bestFit="1" customWidth="1"/>
    <col min="299" max="303" width="6" style="2" customWidth="1"/>
    <col min="304" max="304" width="9" style="2" bestFit="1" customWidth="1"/>
    <col min="305" max="309" width="6" style="2" customWidth="1"/>
    <col min="310" max="310" width="9" style="2" bestFit="1" customWidth="1"/>
    <col min="311" max="311" width="6" style="2" customWidth="1"/>
    <col min="312" max="312" width="8" style="2" customWidth="1"/>
    <col min="313" max="317" width="9" style="2" bestFit="1" customWidth="1"/>
    <col min="318" max="318" width="6" style="2" customWidth="1"/>
    <col min="319" max="319" width="9" style="2" bestFit="1" customWidth="1"/>
    <col min="320" max="324" width="6" style="2" customWidth="1"/>
    <col min="325" max="325" width="9" style="2" bestFit="1" customWidth="1"/>
    <col min="326" max="329" width="6" style="2" customWidth="1"/>
    <col min="330" max="330" width="9" style="2" bestFit="1" customWidth="1"/>
    <col min="331" max="332" width="8" style="2" customWidth="1"/>
    <col min="333" max="333" width="6" style="2" customWidth="1"/>
    <col min="334" max="334" width="9" style="2" bestFit="1" customWidth="1"/>
    <col min="335" max="335" width="8" style="2" customWidth="1"/>
    <col min="336" max="340" width="6" style="2" customWidth="1"/>
    <col min="341" max="341" width="9" style="2" bestFit="1" customWidth="1"/>
    <col min="342" max="346" width="6" style="2" customWidth="1"/>
    <col min="347" max="347" width="9" style="2" bestFit="1" customWidth="1"/>
    <col min="348" max="353" width="6" style="2" customWidth="1"/>
    <col min="354" max="354" width="8" style="2" customWidth="1"/>
    <col min="355" max="356" width="6" style="2" customWidth="1"/>
    <col min="357" max="359" width="9" style="2" bestFit="1" customWidth="1"/>
    <col min="360" max="360" width="6" style="2" customWidth="1"/>
    <col min="361" max="361" width="9" style="2" bestFit="1" customWidth="1"/>
    <col min="362" max="362" width="6" style="2" customWidth="1"/>
    <col min="363" max="364" width="9" style="2" bestFit="1" customWidth="1"/>
    <col min="365" max="365" width="6" style="2" customWidth="1"/>
    <col min="366" max="367" width="9" style="2" bestFit="1" customWidth="1"/>
    <col min="368" max="368" width="6" style="2" customWidth="1"/>
    <col min="369" max="369" width="10" style="2" bestFit="1" customWidth="1"/>
    <col min="370" max="370" width="9" style="2" bestFit="1" customWidth="1"/>
    <col min="371" max="373" width="6" style="2" customWidth="1"/>
    <col min="374" max="374" width="9" style="2" bestFit="1" customWidth="1"/>
    <col min="375" max="376" width="6" style="2" customWidth="1"/>
    <col min="377" max="378" width="9" style="2" bestFit="1" customWidth="1"/>
    <col min="379" max="379" width="6" style="2" customWidth="1"/>
    <col min="380" max="380" width="9" style="2" bestFit="1" customWidth="1"/>
    <col min="381" max="381" width="6" style="2" customWidth="1"/>
    <col min="382" max="382" width="9" style="2" bestFit="1" customWidth="1"/>
    <col min="383" max="384" width="6" style="2" customWidth="1"/>
    <col min="385" max="385" width="9" style="2" bestFit="1" customWidth="1"/>
    <col min="386" max="389" width="6" style="2" customWidth="1"/>
    <col min="390" max="390" width="9" style="2" bestFit="1" customWidth="1"/>
    <col min="391" max="393" width="6" style="2" customWidth="1"/>
    <col min="394" max="395" width="9" style="2" bestFit="1" customWidth="1"/>
    <col min="396" max="396" width="6" style="2" customWidth="1"/>
    <col min="397" max="397" width="8" style="2" customWidth="1"/>
    <col min="398" max="398" width="6" style="2" customWidth="1"/>
    <col min="399" max="399" width="8" style="2" customWidth="1"/>
    <col min="400" max="401" width="6" style="2" customWidth="1"/>
    <col min="402" max="402" width="8" style="2" customWidth="1"/>
    <col min="403" max="403" width="6" style="2" customWidth="1"/>
    <col min="404" max="404" width="9" style="2" bestFit="1" customWidth="1"/>
    <col min="405" max="405" width="8" style="2" customWidth="1"/>
    <col min="406" max="406" width="6" style="2" customWidth="1"/>
    <col min="407" max="408" width="9" style="2" bestFit="1" customWidth="1"/>
    <col min="409" max="409" width="6" style="2" customWidth="1"/>
    <col min="410" max="410" width="9" style="2" bestFit="1" customWidth="1"/>
    <col min="411" max="411" width="6" style="2" customWidth="1"/>
    <col min="412" max="412" width="9" style="2" bestFit="1" customWidth="1"/>
    <col min="413" max="413" width="6" style="2" customWidth="1"/>
    <col min="414" max="414" width="9" style="2" bestFit="1" customWidth="1"/>
    <col min="415" max="415" width="6" style="2" customWidth="1"/>
    <col min="416" max="417" width="9" style="2" bestFit="1" customWidth="1"/>
    <col min="418" max="420" width="6" style="2" customWidth="1"/>
    <col min="421" max="421" width="9" style="2" bestFit="1" customWidth="1"/>
    <col min="422" max="422" width="6" style="2" customWidth="1"/>
    <col min="423" max="423" width="9" style="2" bestFit="1" customWidth="1"/>
    <col min="424" max="427" width="6" style="2" customWidth="1"/>
    <col min="428" max="429" width="9" style="2" bestFit="1" customWidth="1"/>
    <col min="430" max="435" width="6" style="2" customWidth="1"/>
    <col min="436" max="437" width="8" style="2" customWidth="1"/>
    <col min="438" max="439" width="6" style="2" customWidth="1"/>
    <col min="440" max="440" width="8" style="2" customWidth="1"/>
    <col min="441" max="441" width="9" style="2" bestFit="1" customWidth="1"/>
    <col min="442" max="442" width="6" style="2" customWidth="1"/>
    <col min="443" max="443" width="9" style="2" bestFit="1" customWidth="1"/>
    <col min="444" max="444" width="10" style="2" bestFit="1" customWidth="1"/>
    <col min="445" max="447" width="7" style="2" customWidth="1"/>
    <col min="448" max="450" width="10" style="2" bestFit="1" customWidth="1"/>
    <col min="451" max="451" width="7" style="2" customWidth="1"/>
    <col min="452" max="452" width="10" style="2" bestFit="1" customWidth="1"/>
    <col min="453" max="454" width="7" style="2" customWidth="1"/>
    <col min="455" max="455" width="9" style="2" bestFit="1" customWidth="1"/>
    <col min="456" max="456" width="7" style="2" customWidth="1"/>
    <col min="457" max="457" width="11" style="2" bestFit="1" customWidth="1"/>
    <col min="458" max="459" width="7" style="2" customWidth="1"/>
    <col min="460" max="461" width="10" style="2" bestFit="1" customWidth="1"/>
    <col min="462" max="466" width="7" style="2" customWidth="1"/>
    <col min="467" max="469" width="10" style="2" bestFit="1" customWidth="1"/>
    <col min="470" max="484" width="7" style="2" customWidth="1"/>
    <col min="485" max="487" width="10" style="2" bestFit="1" customWidth="1"/>
    <col min="488" max="490" width="9" style="2" bestFit="1" customWidth="1"/>
    <col min="491" max="493" width="7" style="2" customWidth="1"/>
    <col min="494" max="494" width="10" style="2" bestFit="1" customWidth="1"/>
    <col min="495" max="496" width="7" style="2" customWidth="1"/>
    <col min="497" max="497" width="9" style="2" bestFit="1" customWidth="1"/>
    <col min="498" max="498" width="7" style="2" customWidth="1"/>
    <col min="499" max="499" width="10" style="2" bestFit="1" customWidth="1"/>
    <col min="500" max="501" width="7" style="2" customWidth="1"/>
    <col min="502" max="502" width="9" style="2" bestFit="1" customWidth="1"/>
    <col min="503" max="503" width="10" style="2" bestFit="1" customWidth="1"/>
    <col min="504" max="509" width="7" style="2" customWidth="1"/>
    <col min="510" max="510" width="11" style="2" bestFit="1" customWidth="1"/>
    <col min="511" max="515" width="7" style="2" customWidth="1"/>
    <col min="516" max="516" width="10" style="2" bestFit="1" customWidth="1"/>
    <col min="517" max="517" width="7" style="2" customWidth="1"/>
    <col min="518" max="518" width="10" style="2" bestFit="1" customWidth="1"/>
    <col min="519" max="523" width="7" style="2" customWidth="1"/>
    <col min="524" max="524" width="9" style="2" bestFit="1" customWidth="1"/>
    <col min="525" max="526" width="7" style="2" customWidth="1"/>
    <col min="527" max="527" width="10" style="2" bestFit="1" customWidth="1"/>
    <col min="528" max="529" width="7" style="2" customWidth="1"/>
    <col min="530" max="530" width="9" style="2" bestFit="1" customWidth="1"/>
    <col min="531" max="531" width="11" style="2" bestFit="1" customWidth="1"/>
    <col min="532" max="533" width="7" style="2" customWidth="1"/>
    <col min="534" max="534" width="10" style="2" bestFit="1" customWidth="1"/>
    <col min="535" max="536" width="7" style="2" customWidth="1"/>
    <col min="537" max="537" width="9" style="2" bestFit="1" customWidth="1"/>
    <col min="538" max="538" width="7" style="2" customWidth="1"/>
    <col min="539" max="539" width="9" style="2" bestFit="1" customWidth="1"/>
    <col min="540" max="542" width="7" style="2" customWidth="1"/>
    <col min="543" max="543" width="10" style="2" bestFit="1" customWidth="1"/>
    <col min="544" max="547" width="7" style="2" customWidth="1"/>
    <col min="548" max="548" width="10" style="2" bestFit="1" customWidth="1"/>
    <col min="549" max="550" width="7" style="2" customWidth="1"/>
    <col min="551" max="551" width="10" style="2" bestFit="1" customWidth="1"/>
    <col min="552" max="552" width="7" style="2" customWidth="1"/>
    <col min="553" max="553" width="10" style="2" bestFit="1" customWidth="1"/>
    <col min="554" max="554" width="7" style="2" customWidth="1"/>
    <col min="555" max="555" width="9" style="2" bestFit="1" customWidth="1"/>
    <col min="556" max="556" width="12" style="2" bestFit="1" customWidth="1"/>
    <col min="557" max="557" width="7" style="2" customWidth="1"/>
    <col min="558" max="559" width="10" style="2" bestFit="1" customWidth="1"/>
    <col min="560" max="562" width="7" style="2" customWidth="1"/>
    <col min="563" max="563" width="9" style="2" bestFit="1" customWidth="1"/>
    <col min="564" max="565" width="7" style="2" customWidth="1"/>
    <col min="566" max="566" width="9" style="2" bestFit="1" customWidth="1"/>
    <col min="567" max="568" width="7" style="2" customWidth="1"/>
    <col min="569" max="569" width="10" style="2" bestFit="1" customWidth="1"/>
    <col min="570" max="572" width="7" style="2" customWidth="1"/>
    <col min="573" max="573" width="10" style="2" bestFit="1" customWidth="1"/>
    <col min="574" max="574" width="9" style="2" bestFit="1" customWidth="1"/>
    <col min="575" max="579" width="7" style="2" customWidth="1"/>
    <col min="580" max="580" width="12" style="2" bestFit="1" customWidth="1"/>
    <col min="581" max="581" width="7" style="2" customWidth="1"/>
    <col min="582" max="582" width="10" style="2" bestFit="1" customWidth="1"/>
    <col min="583" max="583" width="12" style="2" bestFit="1" customWidth="1"/>
    <col min="584" max="584" width="7" style="2" customWidth="1"/>
    <col min="585" max="585" width="9" style="2" bestFit="1" customWidth="1"/>
    <col min="586" max="587" width="10" style="2" bestFit="1" customWidth="1"/>
    <col min="588" max="589" width="11" style="2" bestFit="1" customWidth="1"/>
    <col min="590" max="590" width="8" style="2" customWidth="1"/>
    <col min="591" max="591" width="11" style="2" bestFit="1" customWidth="1"/>
    <col min="592" max="592" width="12" style="2" bestFit="1" customWidth="1"/>
    <col min="593" max="593" width="10" style="2" bestFit="1" customWidth="1"/>
    <col min="594" max="595" width="11" style="2" bestFit="1" customWidth="1"/>
    <col min="596" max="597" width="8" style="2" customWidth="1"/>
    <col min="598" max="598" width="11" style="2" bestFit="1" customWidth="1"/>
    <col min="599" max="599" width="12" style="2" bestFit="1" customWidth="1"/>
    <col min="600" max="602" width="11" style="2" bestFit="1" customWidth="1"/>
    <col min="603" max="603" width="12" style="2" bestFit="1" customWidth="1"/>
    <col min="604" max="605" width="11" style="2" bestFit="1" customWidth="1"/>
    <col min="606" max="606" width="10" style="2" bestFit="1" customWidth="1"/>
    <col min="607" max="607" width="11" style="2" bestFit="1" customWidth="1"/>
    <col min="608" max="608" width="12" style="2" bestFit="1" customWidth="1"/>
    <col min="609" max="609" width="11" style="2" bestFit="1" customWidth="1"/>
    <col min="610" max="610" width="10" style="2" bestFit="1" customWidth="1"/>
    <col min="611" max="612" width="11" style="2" bestFit="1" customWidth="1"/>
    <col min="613" max="613" width="10" style="2" bestFit="1" customWidth="1"/>
    <col min="614" max="614" width="12" style="2" bestFit="1" customWidth="1"/>
    <col min="615" max="615" width="8.36328125" style="2" customWidth="1"/>
    <col min="616" max="616" width="7" style="2" customWidth="1"/>
    <col min="617" max="617" width="15" style="2" bestFit="1" customWidth="1"/>
    <col min="618" max="620" width="2" style="2" customWidth="1"/>
    <col min="621" max="624" width="3" style="2" customWidth="1"/>
    <col min="625" max="625" width="9" style="2" bestFit="1" customWidth="1"/>
    <col min="626" max="628" width="4" style="2" customWidth="1"/>
    <col min="629" max="629" width="10" style="2" bestFit="1" customWidth="1"/>
    <col min="630" max="630" width="4" style="2" customWidth="1"/>
    <col min="631" max="631" width="7" style="2" customWidth="1"/>
    <col min="632" max="632" width="10" style="2" bestFit="1" customWidth="1"/>
    <col min="633" max="633" width="5" style="2" customWidth="1"/>
    <col min="634" max="634" width="8" style="2" customWidth="1"/>
    <col min="635" max="636" width="7" style="2" customWidth="1"/>
    <col min="637" max="638" width="8" style="2" customWidth="1"/>
    <col min="639" max="639" width="5" style="2" customWidth="1"/>
    <col min="640" max="641" width="8" style="2" customWidth="1"/>
    <col min="642" max="642" width="7" style="2" customWidth="1"/>
    <col min="643" max="643" width="5" style="2" customWidth="1"/>
    <col min="644" max="644" width="8" style="2" customWidth="1"/>
    <col min="645" max="645" width="5" style="2" customWidth="1"/>
    <col min="646" max="646" width="12" style="2" bestFit="1" customWidth="1"/>
    <col min="647" max="647" width="5" style="2" customWidth="1"/>
    <col min="648" max="648" width="8" style="2" customWidth="1"/>
    <col min="649" max="650" width="5" style="2" customWidth="1"/>
    <col min="651" max="651" width="9" style="2" bestFit="1" customWidth="1"/>
    <col min="652" max="652" width="8" style="2" customWidth="1"/>
    <col min="653" max="655" width="5" style="2" customWidth="1"/>
    <col min="656" max="656" width="8" style="2" customWidth="1"/>
    <col min="657" max="658" width="5" style="2" customWidth="1"/>
    <col min="659" max="659" width="8" style="2" customWidth="1"/>
    <col min="660" max="662" width="5" style="2" customWidth="1"/>
    <col min="663" max="663" width="7" style="2" customWidth="1"/>
    <col min="664" max="664" width="8" style="2" customWidth="1"/>
    <col min="665" max="666" width="5" style="2" customWidth="1"/>
    <col min="667" max="668" width="8" style="2" customWidth="1"/>
    <col min="669" max="671" width="5" style="2" customWidth="1"/>
    <col min="672" max="672" width="8" style="2" customWidth="1"/>
    <col min="673" max="673" width="5" style="2" customWidth="1"/>
    <col min="674" max="675" width="7" style="2" customWidth="1"/>
    <col min="676" max="679" width="5" style="2" customWidth="1"/>
    <col min="680" max="680" width="10" style="2" bestFit="1" customWidth="1"/>
    <col min="681" max="681" width="5" style="2" customWidth="1"/>
    <col min="682" max="682" width="10" style="2" bestFit="1" customWidth="1"/>
    <col min="683" max="683" width="8" style="2" customWidth="1"/>
    <col min="684" max="684" width="11" style="2" bestFit="1" customWidth="1"/>
    <col min="685" max="685" width="8" style="2" customWidth="1"/>
    <col min="686" max="686" width="5" style="2" customWidth="1"/>
    <col min="687" max="688" width="8" style="2" customWidth="1"/>
    <col min="689" max="689" width="5" style="2" customWidth="1"/>
    <col min="690" max="690" width="7" style="2" customWidth="1"/>
    <col min="691" max="691" width="5" style="2" customWidth="1"/>
    <col min="692" max="693" width="8" style="2" customWidth="1"/>
    <col min="694" max="694" width="5" style="2" customWidth="1"/>
    <col min="695" max="695" width="7" style="2" customWidth="1"/>
    <col min="696" max="698" width="5" style="2" customWidth="1"/>
    <col min="699" max="703" width="8" style="2" customWidth="1"/>
    <col min="704" max="704" width="5" style="2" customWidth="1"/>
    <col min="705" max="705" width="8" style="2" customWidth="1"/>
    <col min="706" max="707" width="7" style="2" customWidth="1"/>
    <col min="708" max="708" width="8" style="2" customWidth="1"/>
    <col min="709" max="711" width="5" style="2" customWidth="1"/>
    <col min="712" max="712" width="9" style="2" bestFit="1" customWidth="1"/>
    <col min="713" max="716" width="5" style="2" customWidth="1"/>
    <col min="717" max="717" width="7" style="2" customWidth="1"/>
    <col min="718" max="718" width="5" style="2" customWidth="1"/>
    <col min="719" max="719" width="8" style="2" customWidth="1"/>
    <col min="720" max="721" width="5" style="2" customWidth="1"/>
    <col min="722" max="722" width="8" style="2" customWidth="1"/>
    <col min="723" max="723" width="5" style="2" customWidth="1"/>
    <col min="724" max="725" width="8" style="2" customWidth="1"/>
    <col min="726" max="726" width="5" style="2" customWidth="1"/>
    <col min="727" max="728" width="8" style="2" customWidth="1"/>
    <col min="729" max="729" width="5" style="2" customWidth="1"/>
    <col min="730" max="731" width="8" style="2" customWidth="1"/>
    <col min="732" max="733" width="5" style="2" customWidth="1"/>
    <col min="734" max="734" width="8" style="2" customWidth="1"/>
    <col min="735" max="735" width="7" style="2" customWidth="1"/>
    <col min="736" max="736" width="5" style="2" customWidth="1"/>
    <col min="737" max="737" width="8" style="2" customWidth="1"/>
    <col min="738" max="739" width="5" style="2" customWidth="1"/>
    <col min="740" max="740" width="8" style="2" customWidth="1"/>
    <col min="741" max="745" width="5" style="2" customWidth="1"/>
    <col min="746" max="746" width="6" style="2" customWidth="1"/>
    <col min="747" max="747" width="8" style="2" customWidth="1"/>
    <col min="748" max="748" width="6" style="2" customWidth="1"/>
    <col min="749" max="749" width="8" style="2" customWidth="1"/>
    <col min="750" max="752" width="6" style="2" customWidth="1"/>
    <col min="753" max="753" width="9" style="2" bestFit="1" customWidth="1"/>
    <col min="754" max="754" width="11" style="2" bestFit="1" customWidth="1"/>
    <col min="755" max="755" width="6" style="2" customWidth="1"/>
    <col min="756" max="756" width="10" style="2" bestFit="1" customWidth="1"/>
    <col min="757" max="757" width="6" style="2" customWidth="1"/>
    <col min="758" max="758" width="9" style="2" bestFit="1" customWidth="1"/>
    <col min="759" max="759" width="6" style="2" customWidth="1"/>
    <col min="760" max="760" width="12" style="2" bestFit="1" customWidth="1"/>
    <col min="761" max="761" width="6" style="2" customWidth="1"/>
    <col min="762" max="762" width="9" style="2" bestFit="1" customWidth="1"/>
    <col min="763" max="763" width="6" style="2" customWidth="1"/>
    <col min="764" max="766" width="9" style="2" bestFit="1" customWidth="1"/>
    <col min="767" max="767" width="6" style="2" customWidth="1"/>
    <col min="768" max="768" width="12" style="2" bestFit="1" customWidth="1"/>
    <col min="769" max="769" width="8" style="2" customWidth="1"/>
    <col min="770" max="770" width="6" style="2" customWidth="1"/>
    <col min="771" max="771" width="8" style="2" customWidth="1"/>
    <col min="772" max="773" width="9" style="2" bestFit="1" customWidth="1"/>
    <col min="774" max="774" width="11" style="2" bestFit="1" customWidth="1"/>
    <col min="775" max="777" width="6" style="2" customWidth="1"/>
    <col min="778" max="778" width="9" style="2" bestFit="1" customWidth="1"/>
    <col min="779" max="780" width="6" style="2" customWidth="1"/>
    <col min="781" max="781" width="9" style="2" bestFit="1" customWidth="1"/>
    <col min="782" max="782" width="8" style="2" customWidth="1"/>
    <col min="783" max="784" width="6" style="2" customWidth="1"/>
    <col min="785" max="786" width="9" style="2" bestFit="1" customWidth="1"/>
    <col min="787" max="787" width="6" style="2" customWidth="1"/>
    <col min="788" max="788" width="9" style="2" bestFit="1" customWidth="1"/>
    <col min="789" max="789" width="6" style="2" customWidth="1"/>
    <col min="790" max="790" width="9" style="2" bestFit="1" customWidth="1"/>
    <col min="791" max="791" width="6" style="2" customWidth="1"/>
    <col min="792" max="792" width="8" style="2" customWidth="1"/>
    <col min="793" max="793" width="6" style="2" customWidth="1"/>
    <col min="794" max="794" width="9" style="2" bestFit="1" customWidth="1"/>
    <col min="795" max="795" width="11" style="2" bestFit="1" customWidth="1"/>
    <col min="796" max="796" width="6" style="2" customWidth="1"/>
    <col min="797" max="797" width="9" style="2" bestFit="1" customWidth="1"/>
    <col min="798" max="802" width="6" style="2" customWidth="1"/>
    <col min="803" max="803" width="9" style="2" bestFit="1" customWidth="1"/>
    <col min="804" max="804" width="6" style="2" customWidth="1"/>
    <col min="805" max="805" width="9" style="2" bestFit="1" customWidth="1"/>
    <col min="806" max="809" width="6" style="2" customWidth="1"/>
    <col min="810" max="810" width="9" style="2" bestFit="1" customWidth="1"/>
    <col min="811" max="812" width="6" style="2" customWidth="1"/>
    <col min="813" max="813" width="9" style="2" bestFit="1" customWidth="1"/>
    <col min="814" max="814" width="10" style="2" bestFit="1" customWidth="1"/>
    <col min="815" max="815" width="6" style="2" customWidth="1"/>
    <col min="816" max="816" width="9" style="2" bestFit="1" customWidth="1"/>
    <col min="817" max="818" width="6" style="2" customWidth="1"/>
    <col min="819" max="819" width="9" style="2" bestFit="1" customWidth="1"/>
    <col min="820" max="820" width="6" style="2" customWidth="1"/>
    <col min="821" max="821" width="9" style="2" bestFit="1" customWidth="1"/>
    <col min="822" max="822" width="6" style="2" customWidth="1"/>
    <col min="823" max="823" width="9" style="2" bestFit="1" customWidth="1"/>
    <col min="824" max="824" width="8" style="2" customWidth="1"/>
    <col min="825" max="825" width="6" style="2" customWidth="1"/>
    <col min="826" max="826" width="9" style="2" bestFit="1" customWidth="1"/>
    <col min="827" max="827" width="6" style="2" customWidth="1"/>
    <col min="828" max="828" width="9" style="2" bestFit="1" customWidth="1"/>
    <col min="829" max="829" width="6" style="2" customWidth="1"/>
    <col min="830" max="830" width="9" style="2" bestFit="1" customWidth="1"/>
    <col min="831" max="833" width="6" style="2" customWidth="1"/>
    <col min="834" max="834" width="9" style="2" bestFit="1" customWidth="1"/>
    <col min="835" max="836" width="6" style="2" customWidth="1"/>
    <col min="837" max="838" width="8" style="2" customWidth="1"/>
    <col min="839" max="839" width="11" style="2" bestFit="1" customWidth="1"/>
    <col min="840" max="840" width="9" style="2" bestFit="1" customWidth="1"/>
    <col min="841" max="842" width="6" style="2" customWidth="1"/>
    <col min="843" max="843" width="9" style="2" bestFit="1" customWidth="1"/>
    <col min="844" max="845" width="6" style="2" customWidth="1"/>
    <col min="846" max="846" width="8" style="2" customWidth="1"/>
    <col min="847" max="847" width="6" style="2" customWidth="1"/>
    <col min="848" max="848" width="8" style="2" customWidth="1"/>
    <col min="849" max="849" width="6" style="2" customWidth="1"/>
    <col min="850" max="851" width="9" style="2" bestFit="1" customWidth="1"/>
    <col min="852" max="852" width="6" style="2" customWidth="1"/>
    <col min="853" max="853" width="9" style="2" bestFit="1" customWidth="1"/>
    <col min="854" max="856" width="6" style="2" customWidth="1"/>
    <col min="857" max="858" width="9" style="2" bestFit="1" customWidth="1"/>
    <col min="859" max="860" width="6" style="2" customWidth="1"/>
    <col min="861" max="861" width="9" style="2" bestFit="1" customWidth="1"/>
    <col min="862" max="866" width="6" style="2" customWidth="1"/>
    <col min="867" max="868" width="8" style="2" customWidth="1"/>
    <col min="869" max="870" width="9" style="2" bestFit="1" customWidth="1"/>
    <col min="871" max="871" width="6" style="2" customWidth="1"/>
    <col min="872" max="872" width="8" style="2" customWidth="1"/>
    <col min="873" max="873" width="11" style="2" bestFit="1" customWidth="1"/>
    <col min="874" max="876" width="6" style="2" customWidth="1"/>
    <col min="877" max="877" width="11" style="2" bestFit="1" customWidth="1"/>
    <col min="878" max="879" width="9" style="2" bestFit="1" customWidth="1"/>
    <col min="880" max="880" width="6" style="2" customWidth="1"/>
    <col min="881" max="881" width="9" style="2" bestFit="1" customWidth="1"/>
    <col min="882" max="883" width="6" style="2" customWidth="1"/>
    <col min="884" max="885" width="9" style="2" bestFit="1" customWidth="1"/>
    <col min="886" max="886" width="6" style="2" customWidth="1"/>
    <col min="887" max="887" width="9" style="2" bestFit="1" customWidth="1"/>
    <col min="888" max="888" width="6" style="2" customWidth="1"/>
    <col min="889" max="889" width="9" style="2" bestFit="1" customWidth="1"/>
    <col min="890" max="892" width="6" style="2" customWidth="1"/>
    <col min="893" max="893" width="11" style="2" bestFit="1" customWidth="1"/>
    <col min="894" max="894" width="6" style="2" customWidth="1"/>
    <col min="895" max="895" width="8" style="2" customWidth="1"/>
    <col min="896" max="896" width="6" style="2" customWidth="1"/>
    <col min="897" max="898" width="9" style="2" bestFit="1" customWidth="1"/>
    <col min="899" max="901" width="6" style="2" customWidth="1"/>
    <col min="902" max="902" width="9" style="2" bestFit="1" customWidth="1"/>
    <col min="903" max="903" width="6" style="2" customWidth="1"/>
    <col min="904" max="904" width="9" style="2" bestFit="1" customWidth="1"/>
    <col min="905" max="906" width="6" style="2" customWidth="1"/>
    <col min="907" max="909" width="9" style="2" bestFit="1" customWidth="1"/>
    <col min="910" max="911" width="6" style="2" customWidth="1"/>
    <col min="912" max="912" width="9" style="2" bestFit="1" customWidth="1"/>
    <col min="913" max="913" width="11" style="2" bestFit="1" customWidth="1"/>
    <col min="914" max="920" width="6" style="2" customWidth="1"/>
    <col min="921" max="923" width="9" style="2" bestFit="1" customWidth="1"/>
    <col min="924" max="924" width="8" style="2" customWidth="1"/>
    <col min="925" max="925" width="6" style="2" customWidth="1"/>
    <col min="926" max="927" width="9" style="2" bestFit="1" customWidth="1"/>
    <col min="928" max="928" width="6" style="2" customWidth="1"/>
    <col min="929" max="929" width="9" style="2" bestFit="1" customWidth="1"/>
    <col min="930" max="933" width="6" style="2" customWidth="1"/>
    <col min="934" max="937" width="9" style="2" bestFit="1" customWidth="1"/>
    <col min="938" max="938" width="8" style="2" customWidth="1"/>
    <col min="939" max="939" width="9" style="2" bestFit="1" customWidth="1"/>
    <col min="940" max="943" width="6" style="2" customWidth="1"/>
    <col min="944" max="944" width="9" style="2" bestFit="1" customWidth="1"/>
    <col min="945" max="950" width="6" style="2" customWidth="1"/>
    <col min="951" max="951" width="8" style="2" customWidth="1"/>
    <col min="952" max="952" width="6" style="2" customWidth="1"/>
    <col min="953" max="954" width="9" style="2" bestFit="1" customWidth="1"/>
    <col min="955" max="958" width="6" style="2" customWidth="1"/>
    <col min="959" max="959" width="9" style="2" bestFit="1" customWidth="1"/>
    <col min="960" max="962" width="6" style="2" customWidth="1"/>
    <col min="963" max="963" width="9" style="2" bestFit="1" customWidth="1"/>
    <col min="964" max="964" width="6" style="2" customWidth="1"/>
    <col min="965" max="965" width="9" style="2" bestFit="1" customWidth="1"/>
    <col min="966" max="966" width="6" style="2" customWidth="1"/>
    <col min="967" max="967" width="8" style="2" customWidth="1"/>
    <col min="968" max="968" width="6" style="2" customWidth="1"/>
    <col min="969" max="969" width="9" style="2" bestFit="1" customWidth="1"/>
    <col min="970" max="974" width="6" style="2" customWidth="1"/>
    <col min="975" max="975" width="9" style="2" bestFit="1" customWidth="1"/>
    <col min="976" max="980" width="6" style="2" customWidth="1"/>
    <col min="981" max="981" width="9" style="2" bestFit="1" customWidth="1"/>
    <col min="982" max="982" width="6" style="2" customWidth="1"/>
    <col min="983" max="983" width="8" style="2" customWidth="1"/>
    <col min="984" max="988" width="9" style="2" bestFit="1" customWidth="1"/>
    <col min="989" max="989" width="6" style="2" customWidth="1"/>
    <col min="990" max="990" width="9" style="2" bestFit="1" customWidth="1"/>
    <col min="991" max="995" width="6" style="2" customWidth="1"/>
    <col min="996" max="996" width="9" style="2" bestFit="1" customWidth="1"/>
    <col min="997" max="1000" width="6" style="2" customWidth="1"/>
    <col min="1001" max="1001" width="9" style="2" bestFit="1" customWidth="1"/>
    <col min="1002" max="1003" width="8" style="2" customWidth="1"/>
    <col min="1004" max="1004" width="6" style="2" customWidth="1"/>
    <col min="1005" max="1005" width="9" style="2" bestFit="1" customWidth="1"/>
    <col min="1006" max="1006" width="8" style="2" customWidth="1"/>
    <col min="1007" max="1011" width="6" style="2" customWidth="1"/>
    <col min="1012" max="1012" width="9" style="2" bestFit="1" customWidth="1"/>
    <col min="1013" max="1017" width="6" style="2" customWidth="1"/>
    <col min="1018" max="1018" width="9" style="2" bestFit="1" customWidth="1"/>
    <col min="1019" max="1024" width="6" style="2" customWidth="1"/>
    <col min="1025" max="1025" width="8" style="2" customWidth="1"/>
    <col min="1026" max="1027" width="6" style="2" customWidth="1"/>
    <col min="1028" max="1030" width="9" style="2" bestFit="1" customWidth="1"/>
    <col min="1031" max="1031" width="6" style="2" customWidth="1"/>
    <col min="1032" max="1032" width="9" style="2" bestFit="1" customWidth="1"/>
    <col min="1033" max="1033" width="6" style="2" customWidth="1"/>
    <col min="1034" max="1035" width="9" style="2" bestFit="1" customWidth="1"/>
    <col min="1036" max="1036" width="6" style="2" customWidth="1"/>
    <col min="1037" max="1038" width="9" style="2" bestFit="1" customWidth="1"/>
    <col min="1039" max="1039" width="6" style="2" customWidth="1"/>
    <col min="1040" max="1040" width="10" style="2" bestFit="1" customWidth="1"/>
    <col min="1041" max="1041" width="9" style="2" bestFit="1" customWidth="1"/>
    <col min="1042" max="1044" width="6" style="2" customWidth="1"/>
    <col min="1045" max="1045" width="9" style="2" bestFit="1" customWidth="1"/>
    <col min="1046" max="1047" width="6" style="2" customWidth="1"/>
    <col min="1048" max="1049" width="9" style="2" bestFit="1" customWidth="1"/>
    <col min="1050" max="1050" width="6" style="2" customWidth="1"/>
    <col min="1051" max="1051" width="9" style="2" bestFit="1" customWidth="1"/>
    <col min="1052" max="1052" width="6" style="2" customWidth="1"/>
    <col min="1053" max="1053" width="9" style="2" bestFit="1" customWidth="1"/>
    <col min="1054" max="1055" width="6" style="2" customWidth="1"/>
    <col min="1056" max="1056" width="9" style="2" bestFit="1" customWidth="1"/>
    <col min="1057" max="1060" width="6" style="2" customWidth="1"/>
    <col min="1061" max="1061" width="9" style="2" bestFit="1" customWidth="1"/>
    <col min="1062" max="1064" width="6" style="2" customWidth="1"/>
    <col min="1065" max="1066" width="9" style="2" bestFit="1" customWidth="1"/>
    <col min="1067" max="1067" width="6" style="2" customWidth="1"/>
    <col min="1068" max="1068" width="8" style="2" customWidth="1"/>
    <col min="1069" max="1069" width="6" style="2" customWidth="1"/>
    <col min="1070" max="1070" width="8" style="2" customWidth="1"/>
    <col min="1071" max="1072" width="6" style="2" customWidth="1"/>
    <col min="1073" max="1073" width="8" style="2" customWidth="1"/>
    <col min="1074" max="1074" width="6" style="2" customWidth="1"/>
    <col min="1075" max="1075" width="9" style="2" bestFit="1" customWidth="1"/>
    <col min="1076" max="1076" width="8" style="2" customWidth="1"/>
    <col min="1077" max="1077" width="6" style="2" customWidth="1"/>
    <col min="1078" max="1079" width="9" style="2" bestFit="1" customWidth="1"/>
    <col min="1080" max="1080" width="6" style="2" customWidth="1"/>
    <col min="1081" max="1081" width="9" style="2" bestFit="1" customWidth="1"/>
    <col min="1082" max="1082" width="6" style="2" customWidth="1"/>
    <col min="1083" max="1083" width="9" style="2" bestFit="1" customWidth="1"/>
    <col min="1084" max="1084" width="6" style="2" customWidth="1"/>
    <col min="1085" max="1085" width="9" style="2" bestFit="1" customWidth="1"/>
    <col min="1086" max="1086" width="6" style="2" customWidth="1"/>
    <col min="1087" max="1088" width="9" style="2" bestFit="1" customWidth="1"/>
    <col min="1089" max="1091" width="6" style="2" customWidth="1"/>
    <col min="1092" max="1092" width="9" style="2" bestFit="1" customWidth="1"/>
    <col min="1093" max="1093" width="6" style="2" customWidth="1"/>
    <col min="1094" max="1094" width="9" style="2" bestFit="1" customWidth="1"/>
    <col min="1095" max="1098" width="6" style="2" customWidth="1"/>
    <col min="1099" max="1100" width="9" style="2" bestFit="1" customWidth="1"/>
    <col min="1101" max="1106" width="6" style="2" customWidth="1"/>
    <col min="1107" max="1108" width="8" style="2" customWidth="1"/>
    <col min="1109" max="1110" width="6" style="2" customWidth="1"/>
    <col min="1111" max="1111" width="8" style="2" customWidth="1"/>
    <col min="1112" max="1112" width="9" style="2" bestFit="1" customWidth="1"/>
    <col min="1113" max="1113" width="6" style="2" customWidth="1"/>
    <col min="1114" max="1114" width="9" style="2" bestFit="1" customWidth="1"/>
    <col min="1115" max="1115" width="10" style="2" bestFit="1" customWidth="1"/>
    <col min="1116" max="1118" width="7" style="2" customWidth="1"/>
    <col min="1119" max="1121" width="10" style="2" bestFit="1" customWidth="1"/>
    <col min="1122" max="1122" width="7" style="2" customWidth="1"/>
    <col min="1123" max="1123" width="10" style="2" bestFit="1" customWidth="1"/>
    <col min="1124" max="1125" width="7" style="2" customWidth="1"/>
    <col min="1126" max="1126" width="9" style="2" bestFit="1" customWidth="1"/>
    <col min="1127" max="1127" width="7" style="2" customWidth="1"/>
    <col min="1128" max="1128" width="11" style="2" bestFit="1" customWidth="1"/>
    <col min="1129" max="1130" width="7" style="2" customWidth="1"/>
    <col min="1131" max="1132" width="10" style="2" bestFit="1" customWidth="1"/>
    <col min="1133" max="1137" width="7" style="2" customWidth="1"/>
    <col min="1138" max="1140" width="10" style="2" bestFit="1" customWidth="1"/>
    <col min="1141" max="1155" width="7" style="2" customWidth="1"/>
    <col min="1156" max="1158" width="10" style="2" bestFit="1" customWidth="1"/>
    <col min="1159" max="1161" width="9" style="2" bestFit="1" customWidth="1"/>
    <col min="1162" max="1164" width="7" style="2" customWidth="1"/>
    <col min="1165" max="1165" width="10" style="2" bestFit="1" customWidth="1"/>
    <col min="1166" max="1167" width="7" style="2" customWidth="1"/>
    <col min="1168" max="1168" width="9" style="2" bestFit="1" customWidth="1"/>
    <col min="1169" max="1169" width="7" style="2" customWidth="1"/>
    <col min="1170" max="1170" width="10" style="2" bestFit="1" customWidth="1"/>
    <col min="1171" max="1172" width="7" style="2" customWidth="1"/>
    <col min="1173" max="1173" width="9" style="2" bestFit="1" customWidth="1"/>
    <col min="1174" max="1174" width="10" style="2" bestFit="1" customWidth="1"/>
    <col min="1175" max="1180" width="7" style="2" customWidth="1"/>
    <col min="1181" max="1181" width="11" style="2" bestFit="1" customWidth="1"/>
    <col min="1182" max="1186" width="7" style="2" customWidth="1"/>
    <col min="1187" max="1187" width="10" style="2" bestFit="1" customWidth="1"/>
    <col min="1188" max="1188" width="7" style="2" customWidth="1"/>
    <col min="1189" max="1189" width="10" style="2" bestFit="1" customWidth="1"/>
    <col min="1190" max="1194" width="7" style="2" customWidth="1"/>
    <col min="1195" max="1195" width="9" style="2" bestFit="1" customWidth="1"/>
    <col min="1196" max="1197" width="7" style="2" customWidth="1"/>
    <col min="1198" max="1198" width="10" style="2" bestFit="1" customWidth="1"/>
    <col min="1199" max="1200" width="7" style="2" customWidth="1"/>
    <col min="1201" max="1201" width="9" style="2" bestFit="1" customWidth="1"/>
    <col min="1202" max="1202" width="11" style="2" bestFit="1" customWidth="1"/>
    <col min="1203" max="1204" width="7" style="2" customWidth="1"/>
    <col min="1205" max="1205" width="10" style="2" bestFit="1" customWidth="1"/>
    <col min="1206" max="1207" width="7" style="2" customWidth="1"/>
    <col min="1208" max="1208" width="9" style="2" bestFit="1" customWidth="1"/>
    <col min="1209" max="1209" width="7" style="2" customWidth="1"/>
    <col min="1210" max="1210" width="9" style="2" bestFit="1" customWidth="1"/>
    <col min="1211" max="1213" width="7" style="2" customWidth="1"/>
    <col min="1214" max="1214" width="10" style="2" bestFit="1" customWidth="1"/>
    <col min="1215" max="1218" width="7" style="2" customWidth="1"/>
    <col min="1219" max="1219" width="10" style="2" bestFit="1" customWidth="1"/>
    <col min="1220" max="1221" width="7" style="2" customWidth="1"/>
    <col min="1222" max="1222" width="10" style="2" bestFit="1" customWidth="1"/>
    <col min="1223" max="1223" width="7" style="2" customWidth="1"/>
    <col min="1224" max="1224" width="10" style="2" bestFit="1" customWidth="1"/>
    <col min="1225" max="1225" width="7" style="2" customWidth="1"/>
    <col min="1226" max="1226" width="9" style="2" bestFit="1" customWidth="1"/>
    <col min="1227" max="1227" width="12" style="2" bestFit="1" customWidth="1"/>
    <col min="1228" max="1228" width="7" style="2" customWidth="1"/>
    <col min="1229" max="1230" width="10" style="2" bestFit="1" customWidth="1"/>
    <col min="1231" max="1233" width="7" style="2" customWidth="1"/>
    <col min="1234" max="1234" width="9" style="2" bestFit="1" customWidth="1"/>
    <col min="1235" max="1236" width="7" style="2" customWidth="1"/>
    <col min="1237" max="1237" width="9" style="2" bestFit="1" customWidth="1"/>
    <col min="1238" max="1239" width="7" style="2" customWidth="1"/>
    <col min="1240" max="1240" width="10" style="2" bestFit="1" customWidth="1"/>
    <col min="1241" max="1243" width="7" style="2" customWidth="1"/>
    <col min="1244" max="1244" width="10" style="2" bestFit="1" customWidth="1"/>
    <col min="1245" max="1245" width="9" style="2" bestFit="1" customWidth="1"/>
    <col min="1246" max="1250" width="7" style="2" customWidth="1"/>
    <col min="1251" max="1251" width="12" style="2" bestFit="1" customWidth="1"/>
    <col min="1252" max="1252" width="7" style="2" customWidth="1"/>
    <col min="1253" max="1253" width="10" style="2" bestFit="1" customWidth="1"/>
    <col min="1254" max="1254" width="12" style="2" bestFit="1" customWidth="1"/>
    <col min="1255" max="1255" width="7" style="2" customWidth="1"/>
    <col min="1256" max="1256" width="9" style="2" bestFit="1" customWidth="1"/>
    <col min="1257" max="1258" width="10" style="2" bestFit="1" customWidth="1"/>
    <col min="1259" max="1260" width="11" style="2" bestFit="1" customWidth="1"/>
    <col min="1261" max="1261" width="8" style="2" customWidth="1"/>
    <col min="1262" max="1262" width="11" style="2" bestFit="1" customWidth="1"/>
    <col min="1263" max="1263" width="12" style="2" bestFit="1" customWidth="1"/>
    <col min="1264" max="1264" width="10" style="2" bestFit="1" customWidth="1"/>
    <col min="1265" max="1266" width="11" style="2" bestFit="1" customWidth="1"/>
    <col min="1267" max="1268" width="8" style="2" customWidth="1"/>
    <col min="1269" max="1269" width="11" style="2" bestFit="1" customWidth="1"/>
    <col min="1270" max="1270" width="12" style="2" bestFit="1" customWidth="1"/>
    <col min="1271" max="1273" width="11" style="2" bestFit="1" customWidth="1"/>
    <col min="1274" max="1274" width="12" style="2" bestFit="1" customWidth="1"/>
    <col min="1275" max="1276" width="11" style="2" bestFit="1" customWidth="1"/>
    <col min="1277" max="1277" width="10" style="2" bestFit="1" customWidth="1"/>
    <col min="1278" max="1278" width="11" style="2" bestFit="1" customWidth="1"/>
    <col min="1279" max="1279" width="12" style="2" bestFit="1" customWidth="1"/>
    <col min="1280" max="1280" width="11" style="2" bestFit="1" customWidth="1"/>
    <col min="1281" max="1281" width="10" style="2" bestFit="1" customWidth="1"/>
    <col min="1282" max="1283" width="11" style="2" bestFit="1" customWidth="1"/>
    <col min="1284" max="1284" width="10" style="2" bestFit="1" customWidth="1"/>
    <col min="1285" max="1285" width="12" style="2" bestFit="1" customWidth="1"/>
    <col min="1286" max="1286" width="8.36328125" style="2" customWidth="1"/>
    <col min="1287" max="1287" width="7" style="2" customWidth="1"/>
    <col min="1288" max="1288" width="18.36328125" style="2" bestFit="1" customWidth="1"/>
    <col min="1289" max="1291" width="2" style="2" customWidth="1"/>
    <col min="1292" max="1295" width="3" style="2" customWidth="1"/>
    <col min="1296" max="1296" width="9" style="2" bestFit="1" customWidth="1"/>
    <col min="1297" max="1299" width="4" style="2" customWidth="1"/>
    <col min="1300" max="1300" width="10" style="2" bestFit="1" customWidth="1"/>
    <col min="1301" max="1301" width="4" style="2" customWidth="1"/>
    <col min="1302" max="1302" width="7" style="2" customWidth="1"/>
    <col min="1303" max="1303" width="10" style="2" bestFit="1" customWidth="1"/>
    <col min="1304" max="1304" width="5" style="2" customWidth="1"/>
    <col min="1305" max="1305" width="8" style="2" customWidth="1"/>
    <col min="1306" max="1307" width="7" style="2" customWidth="1"/>
    <col min="1308" max="1309" width="8" style="2" customWidth="1"/>
    <col min="1310" max="1310" width="5" style="2" customWidth="1"/>
    <col min="1311" max="1312" width="8" style="2" customWidth="1"/>
    <col min="1313" max="1313" width="7" style="2" customWidth="1"/>
    <col min="1314" max="1314" width="5" style="2" customWidth="1"/>
    <col min="1315" max="1315" width="8" style="2" customWidth="1"/>
    <col min="1316" max="1316" width="5" style="2" customWidth="1"/>
    <col min="1317" max="1317" width="12" style="2" bestFit="1" customWidth="1"/>
    <col min="1318" max="1318" width="5" style="2" customWidth="1"/>
    <col min="1319" max="1319" width="8" style="2" customWidth="1"/>
    <col min="1320" max="1321" width="5" style="2" customWidth="1"/>
    <col min="1322" max="1322" width="9" style="2" bestFit="1" customWidth="1"/>
    <col min="1323" max="1323" width="8" style="2" customWidth="1"/>
    <col min="1324" max="1326" width="5" style="2" customWidth="1"/>
    <col min="1327" max="1327" width="8" style="2" customWidth="1"/>
    <col min="1328" max="1329" width="5" style="2" customWidth="1"/>
    <col min="1330" max="1330" width="8" style="2" customWidth="1"/>
    <col min="1331" max="1333" width="5" style="2" customWidth="1"/>
    <col min="1334" max="1334" width="7" style="2" customWidth="1"/>
    <col min="1335" max="1335" width="8" style="2" customWidth="1"/>
    <col min="1336" max="1337" width="5" style="2" customWidth="1"/>
    <col min="1338" max="1339" width="8" style="2" customWidth="1"/>
    <col min="1340" max="1342" width="5" style="2" customWidth="1"/>
    <col min="1343" max="1343" width="8" style="2" customWidth="1"/>
    <col min="1344" max="1344" width="5" style="2" customWidth="1"/>
    <col min="1345" max="1346" width="7" style="2" customWidth="1"/>
    <col min="1347" max="1350" width="5" style="2" customWidth="1"/>
    <col min="1351" max="1351" width="10" style="2" bestFit="1" customWidth="1"/>
    <col min="1352" max="1352" width="5" style="2" customWidth="1"/>
    <col min="1353" max="1353" width="10" style="2" bestFit="1" customWidth="1"/>
    <col min="1354" max="1354" width="8" style="2" customWidth="1"/>
    <col min="1355" max="1355" width="11" style="2" bestFit="1" customWidth="1"/>
    <col min="1356" max="1356" width="8" style="2" customWidth="1"/>
    <col min="1357" max="1357" width="5" style="2" customWidth="1"/>
    <col min="1358" max="1359" width="8" style="2" customWidth="1"/>
    <col min="1360" max="1360" width="5" style="2" customWidth="1"/>
    <col min="1361" max="1361" width="7" style="2" customWidth="1"/>
    <col min="1362" max="1362" width="5" style="2" customWidth="1"/>
    <col min="1363" max="1364" width="8" style="2" customWidth="1"/>
    <col min="1365" max="1365" width="5" style="2" customWidth="1"/>
    <col min="1366" max="1366" width="7" style="2" customWidth="1"/>
    <col min="1367" max="1369" width="5" style="2" customWidth="1"/>
    <col min="1370" max="1374" width="8" style="2" customWidth="1"/>
    <col min="1375" max="1375" width="5" style="2" customWidth="1"/>
    <col min="1376" max="1376" width="8" style="2" customWidth="1"/>
    <col min="1377" max="1378" width="7" style="2" customWidth="1"/>
    <col min="1379" max="1379" width="8" style="2" customWidth="1"/>
    <col min="1380" max="1382" width="5" style="2" customWidth="1"/>
    <col min="1383" max="1383" width="9" style="2" bestFit="1" customWidth="1"/>
    <col min="1384" max="1387" width="5" style="2" customWidth="1"/>
    <col min="1388" max="1388" width="7" style="2" customWidth="1"/>
    <col min="1389" max="1389" width="5" style="2" customWidth="1"/>
    <col min="1390" max="1390" width="8" style="2" customWidth="1"/>
    <col min="1391" max="1392" width="5" style="2" customWidth="1"/>
    <col min="1393" max="1393" width="8" style="2" customWidth="1"/>
    <col min="1394" max="1394" width="5" style="2" customWidth="1"/>
    <col min="1395" max="1396" width="8" style="2" customWidth="1"/>
    <col min="1397" max="1397" width="5" style="2" customWidth="1"/>
    <col min="1398" max="1399" width="8" style="2" customWidth="1"/>
    <col min="1400" max="1400" width="5" style="2" customWidth="1"/>
    <col min="1401" max="1402" width="8" style="2" customWidth="1"/>
    <col min="1403" max="1404" width="5" style="2" customWidth="1"/>
    <col min="1405" max="1405" width="8" style="2" customWidth="1"/>
    <col min="1406" max="1406" width="7" style="2" customWidth="1"/>
    <col min="1407" max="1407" width="5" style="2" customWidth="1"/>
    <col min="1408" max="1408" width="8" style="2" customWidth="1"/>
    <col min="1409" max="1410" width="5" style="2" customWidth="1"/>
    <col min="1411" max="1411" width="8" style="2" customWidth="1"/>
    <col min="1412" max="1416" width="5" style="2" customWidth="1"/>
    <col min="1417" max="1417" width="6" style="2" customWidth="1"/>
    <col min="1418" max="1418" width="8" style="2" customWidth="1"/>
    <col min="1419" max="1419" width="6" style="2" customWidth="1"/>
    <col min="1420" max="1420" width="8" style="2" customWidth="1"/>
    <col min="1421" max="1423" width="6" style="2" customWidth="1"/>
    <col min="1424" max="1424" width="9" style="2" bestFit="1" customWidth="1"/>
    <col min="1425" max="1425" width="11" style="2" bestFit="1" customWidth="1"/>
    <col min="1426" max="1426" width="6" style="2" customWidth="1"/>
    <col min="1427" max="1427" width="10" style="2" bestFit="1" customWidth="1"/>
    <col min="1428" max="1428" width="6" style="2" customWidth="1"/>
    <col min="1429" max="1429" width="9" style="2" bestFit="1" customWidth="1"/>
    <col min="1430" max="1430" width="6" style="2" customWidth="1"/>
    <col min="1431" max="1431" width="12" style="2" bestFit="1" customWidth="1"/>
    <col min="1432" max="1432" width="6" style="2" customWidth="1"/>
    <col min="1433" max="1433" width="9" style="2" bestFit="1" customWidth="1"/>
    <col min="1434" max="1434" width="6" style="2" customWidth="1"/>
    <col min="1435" max="1437" width="9" style="2" bestFit="1" customWidth="1"/>
    <col min="1438" max="1438" width="6" style="2" customWidth="1"/>
    <col min="1439" max="1439" width="12" style="2" bestFit="1" customWidth="1"/>
    <col min="1440" max="1440" width="8" style="2" customWidth="1"/>
    <col min="1441" max="1441" width="6" style="2" customWidth="1"/>
    <col min="1442" max="1442" width="8" style="2" customWidth="1"/>
    <col min="1443" max="1444" width="9" style="2" bestFit="1" customWidth="1"/>
    <col min="1445" max="1445" width="11" style="2" bestFit="1" customWidth="1"/>
    <col min="1446" max="1448" width="6" style="2" customWidth="1"/>
    <col min="1449" max="1449" width="9" style="2" bestFit="1" customWidth="1"/>
    <col min="1450" max="1451" width="6" style="2" customWidth="1"/>
    <col min="1452" max="1452" width="9" style="2" bestFit="1" customWidth="1"/>
    <col min="1453" max="1453" width="8" style="2" customWidth="1"/>
    <col min="1454" max="1455" width="6" style="2" customWidth="1"/>
    <col min="1456" max="1457" width="9" style="2" bestFit="1" customWidth="1"/>
    <col min="1458" max="1458" width="6" style="2" customWidth="1"/>
    <col min="1459" max="1459" width="9" style="2" bestFit="1" customWidth="1"/>
    <col min="1460" max="1460" width="6" style="2" customWidth="1"/>
    <col min="1461" max="1461" width="9" style="2" bestFit="1" customWidth="1"/>
    <col min="1462" max="1462" width="6" style="2" customWidth="1"/>
    <col min="1463" max="1463" width="8" style="2" customWidth="1"/>
    <col min="1464" max="1464" width="6" style="2" customWidth="1"/>
    <col min="1465" max="1465" width="9" style="2" bestFit="1" customWidth="1"/>
    <col min="1466" max="1466" width="11" style="2" bestFit="1" customWidth="1"/>
    <col min="1467" max="1467" width="6" style="2" customWidth="1"/>
    <col min="1468" max="1468" width="9" style="2" bestFit="1" customWidth="1"/>
    <col min="1469" max="1473" width="6" style="2" customWidth="1"/>
    <col min="1474" max="1474" width="9" style="2" bestFit="1" customWidth="1"/>
    <col min="1475" max="1475" width="6" style="2" customWidth="1"/>
    <col min="1476" max="1476" width="9" style="2" bestFit="1" customWidth="1"/>
    <col min="1477" max="1480" width="6" style="2" customWidth="1"/>
    <col min="1481" max="1481" width="9" style="2" bestFit="1" customWidth="1"/>
    <col min="1482" max="1483" width="6" style="2" customWidth="1"/>
    <col min="1484" max="1484" width="9" style="2" bestFit="1" customWidth="1"/>
    <col min="1485" max="1485" width="10" style="2" bestFit="1" customWidth="1"/>
    <col min="1486" max="1486" width="6" style="2" customWidth="1"/>
    <col min="1487" max="1487" width="9" style="2" bestFit="1" customWidth="1"/>
    <col min="1488" max="1489" width="6" style="2" customWidth="1"/>
    <col min="1490" max="1490" width="9" style="2" bestFit="1" customWidth="1"/>
    <col min="1491" max="1491" width="6" style="2" customWidth="1"/>
    <col min="1492" max="1492" width="9" style="2" bestFit="1" customWidth="1"/>
    <col min="1493" max="1493" width="6" style="2" customWidth="1"/>
    <col min="1494" max="1494" width="9" style="2" bestFit="1" customWidth="1"/>
    <col min="1495" max="1495" width="8" style="2" customWidth="1"/>
    <col min="1496" max="1496" width="6" style="2" customWidth="1"/>
    <col min="1497" max="1497" width="9" style="2" bestFit="1" customWidth="1"/>
    <col min="1498" max="1498" width="6" style="2" customWidth="1"/>
    <col min="1499" max="1499" width="9" style="2" bestFit="1" customWidth="1"/>
    <col min="1500" max="1500" width="6" style="2" customWidth="1"/>
    <col min="1501" max="1501" width="9" style="2" bestFit="1" customWidth="1"/>
    <col min="1502" max="1504" width="6" style="2" customWidth="1"/>
    <col min="1505" max="1505" width="9" style="2" bestFit="1" customWidth="1"/>
    <col min="1506" max="1507" width="6" style="2" customWidth="1"/>
    <col min="1508" max="1509" width="8" style="2" customWidth="1"/>
    <col min="1510" max="1510" width="11" style="2" bestFit="1" customWidth="1"/>
    <col min="1511" max="1511" width="9" style="2" bestFit="1" customWidth="1"/>
    <col min="1512" max="1513" width="6" style="2" customWidth="1"/>
    <col min="1514" max="1514" width="9" style="2" bestFit="1" customWidth="1"/>
    <col min="1515" max="1516" width="6" style="2" customWidth="1"/>
    <col min="1517" max="1517" width="8" style="2" customWidth="1"/>
    <col min="1518" max="1518" width="6" style="2" customWidth="1"/>
    <col min="1519" max="1519" width="8" style="2" customWidth="1"/>
    <col min="1520" max="1520" width="6" style="2" customWidth="1"/>
    <col min="1521" max="1522" width="9" style="2" bestFit="1" customWidth="1"/>
    <col min="1523" max="1523" width="6" style="2" customWidth="1"/>
    <col min="1524" max="1524" width="9" style="2" bestFit="1" customWidth="1"/>
    <col min="1525" max="1527" width="6" style="2" customWidth="1"/>
    <col min="1528" max="1529" width="9" style="2" bestFit="1" customWidth="1"/>
    <col min="1530" max="1531" width="6" style="2" customWidth="1"/>
    <col min="1532" max="1532" width="9" style="2" bestFit="1" customWidth="1"/>
    <col min="1533" max="1537" width="6" style="2" customWidth="1"/>
    <col min="1538" max="1539" width="8" style="2" customWidth="1"/>
    <col min="1540" max="1541" width="9" style="2" bestFit="1" customWidth="1"/>
    <col min="1542" max="1542" width="6" style="2" customWidth="1"/>
    <col min="1543" max="1543" width="8" style="2" customWidth="1"/>
    <col min="1544" max="1544" width="11" style="2" bestFit="1" customWidth="1"/>
    <col min="1545" max="1547" width="6" style="2" customWidth="1"/>
    <col min="1548" max="1548" width="11" style="2" bestFit="1" customWidth="1"/>
    <col min="1549" max="1550" width="9" style="2" bestFit="1" customWidth="1"/>
    <col min="1551" max="1551" width="6" style="2" customWidth="1"/>
    <col min="1552" max="1552" width="9" style="2" bestFit="1" customWidth="1"/>
    <col min="1553" max="1554" width="6" style="2" customWidth="1"/>
    <col min="1555" max="1556" width="9" style="2" bestFit="1" customWidth="1"/>
    <col min="1557" max="1557" width="6" style="2" customWidth="1"/>
    <col min="1558" max="1558" width="9" style="2" bestFit="1" customWidth="1"/>
    <col min="1559" max="1559" width="6" style="2" customWidth="1"/>
    <col min="1560" max="1560" width="9" style="2" bestFit="1" customWidth="1"/>
    <col min="1561" max="1563" width="6" style="2" customWidth="1"/>
    <col min="1564" max="1564" width="11" style="2" bestFit="1" customWidth="1"/>
    <col min="1565" max="1565" width="6" style="2" customWidth="1"/>
    <col min="1566" max="1566" width="8" style="2" customWidth="1"/>
    <col min="1567" max="1567" width="6" style="2" customWidth="1"/>
    <col min="1568" max="1569" width="9" style="2" bestFit="1" customWidth="1"/>
    <col min="1570" max="1572" width="6" style="2" customWidth="1"/>
    <col min="1573" max="1573" width="9" style="2" bestFit="1" customWidth="1"/>
    <col min="1574" max="1574" width="6" style="2" customWidth="1"/>
    <col min="1575" max="1575" width="9" style="2" bestFit="1" customWidth="1"/>
    <col min="1576" max="1577" width="6" style="2" customWidth="1"/>
    <col min="1578" max="1580" width="9" style="2" bestFit="1" customWidth="1"/>
    <col min="1581" max="1582" width="6" style="2" customWidth="1"/>
    <col min="1583" max="1583" width="9" style="2" bestFit="1" customWidth="1"/>
    <col min="1584" max="1584" width="11" style="2" bestFit="1" customWidth="1"/>
    <col min="1585" max="1591" width="6" style="2" customWidth="1"/>
    <col min="1592" max="1594" width="9" style="2" bestFit="1" customWidth="1"/>
    <col min="1595" max="1595" width="8" style="2" customWidth="1"/>
    <col min="1596" max="1596" width="6" style="2" customWidth="1"/>
    <col min="1597" max="1598" width="9" style="2" bestFit="1" customWidth="1"/>
    <col min="1599" max="1599" width="6" style="2" customWidth="1"/>
    <col min="1600" max="1600" width="9" style="2" bestFit="1" customWidth="1"/>
    <col min="1601" max="1604" width="6" style="2" customWidth="1"/>
    <col min="1605" max="1608" width="9" style="2" bestFit="1" customWidth="1"/>
    <col min="1609" max="1609" width="8" style="2" customWidth="1"/>
    <col min="1610" max="1610" width="9" style="2" bestFit="1" customWidth="1"/>
    <col min="1611" max="1614" width="6" style="2" customWidth="1"/>
    <col min="1615" max="1615" width="9" style="2" bestFit="1" customWidth="1"/>
    <col min="1616" max="1621" width="6" style="2" customWidth="1"/>
    <col min="1622" max="1622" width="8" style="2" customWidth="1"/>
    <col min="1623" max="1623" width="6" style="2" customWidth="1"/>
    <col min="1624" max="1625" width="9" style="2" bestFit="1" customWidth="1"/>
    <col min="1626" max="1629" width="6" style="2" customWidth="1"/>
    <col min="1630" max="1630" width="9" style="2" bestFit="1" customWidth="1"/>
    <col min="1631" max="1633" width="6" style="2" customWidth="1"/>
    <col min="1634" max="1634" width="9" style="2" bestFit="1" customWidth="1"/>
    <col min="1635" max="1635" width="6" style="2" customWidth="1"/>
    <col min="1636" max="1636" width="9" style="2" bestFit="1" customWidth="1"/>
    <col min="1637" max="1637" width="6" style="2" customWidth="1"/>
    <col min="1638" max="1638" width="8" style="2" customWidth="1"/>
    <col min="1639" max="1639" width="6" style="2" customWidth="1"/>
    <col min="1640" max="1640" width="9" style="2" bestFit="1" customWidth="1"/>
    <col min="1641" max="1645" width="6" style="2" customWidth="1"/>
    <col min="1646" max="1646" width="9" style="2" bestFit="1" customWidth="1"/>
    <col min="1647" max="1651" width="6" style="2" customWidth="1"/>
    <col min="1652" max="1652" width="9" style="2" bestFit="1" customWidth="1"/>
    <col min="1653" max="1653" width="6" style="2" customWidth="1"/>
    <col min="1654" max="1654" width="8" style="2" customWidth="1"/>
    <col min="1655" max="1659" width="9" style="2" bestFit="1" customWidth="1"/>
    <col min="1660" max="1660" width="6" style="2" customWidth="1"/>
    <col min="1661" max="1661" width="9" style="2" bestFit="1" customWidth="1"/>
    <col min="1662" max="1666" width="6" style="2" customWidth="1"/>
    <col min="1667" max="1667" width="9" style="2" bestFit="1" customWidth="1"/>
    <col min="1668" max="1671" width="6" style="2" customWidth="1"/>
    <col min="1672" max="1672" width="9" style="2" bestFit="1" customWidth="1"/>
    <col min="1673" max="1674" width="8" style="2" customWidth="1"/>
    <col min="1675" max="1675" width="6" style="2" customWidth="1"/>
    <col min="1676" max="1676" width="9" style="2" bestFit="1" customWidth="1"/>
    <col min="1677" max="1677" width="8" style="2" customWidth="1"/>
    <col min="1678" max="1682" width="6" style="2" customWidth="1"/>
    <col min="1683" max="1683" width="9" style="2" bestFit="1" customWidth="1"/>
    <col min="1684" max="1688" width="6" style="2" customWidth="1"/>
    <col min="1689" max="1689" width="9" style="2" bestFit="1" customWidth="1"/>
    <col min="1690" max="1695" width="6" style="2" customWidth="1"/>
    <col min="1696" max="1696" width="8" style="2" customWidth="1"/>
    <col min="1697" max="1698" width="6" style="2" customWidth="1"/>
    <col min="1699" max="1701" width="9" style="2" bestFit="1" customWidth="1"/>
    <col min="1702" max="1702" width="6" style="2" customWidth="1"/>
    <col min="1703" max="1703" width="9" style="2" bestFit="1" customWidth="1"/>
    <col min="1704" max="1704" width="6" style="2" customWidth="1"/>
    <col min="1705" max="1706" width="9" style="2" bestFit="1" customWidth="1"/>
    <col min="1707" max="1707" width="6" style="2" customWidth="1"/>
    <col min="1708" max="1709" width="9" style="2" bestFit="1" customWidth="1"/>
    <col min="1710" max="1710" width="6" style="2" customWidth="1"/>
    <col min="1711" max="1711" width="10" style="2" bestFit="1" customWidth="1"/>
    <col min="1712" max="1712" width="9" style="2" bestFit="1" customWidth="1"/>
    <col min="1713" max="1715" width="6" style="2" customWidth="1"/>
    <col min="1716" max="1716" width="9" style="2" bestFit="1" customWidth="1"/>
    <col min="1717" max="1718" width="6" style="2" customWidth="1"/>
    <col min="1719" max="1720" width="9" style="2" bestFit="1" customWidth="1"/>
    <col min="1721" max="1721" width="6" style="2" customWidth="1"/>
    <col min="1722" max="1722" width="9" style="2" bestFit="1" customWidth="1"/>
    <col min="1723" max="1723" width="6" style="2" customWidth="1"/>
    <col min="1724" max="1724" width="9" style="2" bestFit="1" customWidth="1"/>
    <col min="1725" max="1726" width="6" style="2" customWidth="1"/>
    <col min="1727" max="1727" width="9" style="2" bestFit="1" customWidth="1"/>
    <col min="1728" max="1731" width="6" style="2" customWidth="1"/>
    <col min="1732" max="1732" width="9" style="2" bestFit="1" customWidth="1"/>
    <col min="1733" max="1735" width="6" style="2" customWidth="1"/>
    <col min="1736" max="1737" width="9" style="2" bestFit="1" customWidth="1"/>
    <col min="1738" max="1738" width="6" style="2" customWidth="1"/>
    <col min="1739" max="1739" width="8" style="2" customWidth="1"/>
    <col min="1740" max="1740" width="6" style="2" customWidth="1"/>
    <col min="1741" max="1741" width="8" style="2" customWidth="1"/>
    <col min="1742" max="1743" width="6" style="2" customWidth="1"/>
    <col min="1744" max="1744" width="8" style="2" customWidth="1"/>
    <col min="1745" max="1745" width="6" style="2" customWidth="1"/>
    <col min="1746" max="1746" width="9" style="2" bestFit="1" customWidth="1"/>
    <col min="1747" max="1747" width="8" style="2" customWidth="1"/>
    <col min="1748" max="1748" width="6" style="2" customWidth="1"/>
    <col min="1749" max="1750" width="9" style="2" bestFit="1" customWidth="1"/>
    <col min="1751" max="1751" width="6" style="2" customWidth="1"/>
    <col min="1752" max="1752" width="9" style="2" bestFit="1" customWidth="1"/>
    <col min="1753" max="1753" width="6" style="2" customWidth="1"/>
    <col min="1754" max="1754" width="9" style="2" bestFit="1" customWidth="1"/>
    <col min="1755" max="1755" width="6" style="2" customWidth="1"/>
    <col min="1756" max="1756" width="9" style="2" bestFit="1" customWidth="1"/>
    <col min="1757" max="1757" width="6" style="2" customWidth="1"/>
    <col min="1758" max="1759" width="9" style="2" bestFit="1" customWidth="1"/>
    <col min="1760" max="1762" width="6" style="2" customWidth="1"/>
    <col min="1763" max="1763" width="9" style="2" bestFit="1" customWidth="1"/>
    <col min="1764" max="1764" width="6" style="2" customWidth="1"/>
    <col min="1765" max="1765" width="9" style="2" bestFit="1" customWidth="1"/>
    <col min="1766" max="1769" width="6" style="2" customWidth="1"/>
    <col min="1770" max="1771" width="9" style="2" bestFit="1" customWidth="1"/>
    <col min="1772" max="1777" width="6" style="2" customWidth="1"/>
    <col min="1778" max="1779" width="8" style="2" customWidth="1"/>
    <col min="1780" max="1781" width="6" style="2" customWidth="1"/>
    <col min="1782" max="1782" width="8" style="2" customWidth="1"/>
    <col min="1783" max="1783" width="9" style="2" bestFit="1" customWidth="1"/>
    <col min="1784" max="1784" width="6" style="2" customWidth="1"/>
    <col min="1785" max="1785" width="9" style="2" bestFit="1" customWidth="1"/>
    <col min="1786" max="1786" width="10" style="2" bestFit="1" customWidth="1"/>
    <col min="1787" max="1789" width="7" style="2" customWidth="1"/>
    <col min="1790" max="1792" width="10" style="2" bestFit="1" customWidth="1"/>
    <col min="1793" max="1793" width="7" style="2" customWidth="1"/>
    <col min="1794" max="1794" width="10" style="2" bestFit="1" customWidth="1"/>
    <col min="1795" max="1796" width="7" style="2" customWidth="1"/>
    <col min="1797" max="1797" width="9" style="2" bestFit="1" customWidth="1"/>
    <col min="1798" max="1798" width="7" style="2" customWidth="1"/>
    <col min="1799" max="1799" width="11" style="2" bestFit="1" customWidth="1"/>
    <col min="1800" max="1801" width="7" style="2" customWidth="1"/>
    <col min="1802" max="1803" width="10" style="2" bestFit="1" customWidth="1"/>
    <col min="1804" max="1808" width="7" style="2" customWidth="1"/>
    <col min="1809" max="1811" width="10" style="2" bestFit="1" customWidth="1"/>
    <col min="1812" max="1826" width="7" style="2" customWidth="1"/>
    <col min="1827" max="1829" width="10" style="2" bestFit="1" customWidth="1"/>
    <col min="1830" max="1832" width="9" style="2" bestFit="1" customWidth="1"/>
    <col min="1833" max="1835" width="7" style="2" customWidth="1"/>
    <col min="1836" max="1836" width="10" style="2" bestFit="1" customWidth="1"/>
    <col min="1837" max="1838" width="7" style="2" customWidth="1"/>
    <col min="1839" max="1839" width="9" style="2" bestFit="1" customWidth="1"/>
    <col min="1840" max="1840" width="7" style="2" customWidth="1"/>
    <col min="1841" max="1841" width="10" style="2" bestFit="1" customWidth="1"/>
    <col min="1842" max="1843" width="7" style="2" customWidth="1"/>
    <col min="1844" max="1844" width="9" style="2" bestFit="1" customWidth="1"/>
    <col min="1845" max="1845" width="10" style="2" bestFit="1" customWidth="1"/>
    <col min="1846" max="1851" width="7" style="2" customWidth="1"/>
    <col min="1852" max="1852" width="11" style="2" bestFit="1" customWidth="1"/>
    <col min="1853" max="1857" width="7" style="2" customWidth="1"/>
    <col min="1858" max="1858" width="10" style="2" bestFit="1" customWidth="1"/>
    <col min="1859" max="1859" width="7" style="2" customWidth="1"/>
    <col min="1860" max="1860" width="10" style="2" bestFit="1" customWidth="1"/>
    <col min="1861" max="1865" width="7" style="2" customWidth="1"/>
    <col min="1866" max="1866" width="9" style="2" bestFit="1" customWidth="1"/>
    <col min="1867" max="1868" width="7" style="2" customWidth="1"/>
    <col min="1869" max="1869" width="10" style="2" bestFit="1" customWidth="1"/>
    <col min="1870" max="1871" width="7" style="2" customWidth="1"/>
    <col min="1872" max="1872" width="9" style="2" bestFit="1" customWidth="1"/>
    <col min="1873" max="1873" width="11" style="2" bestFit="1" customWidth="1"/>
    <col min="1874" max="1875" width="7" style="2" customWidth="1"/>
    <col min="1876" max="1876" width="10" style="2" bestFit="1" customWidth="1"/>
    <col min="1877" max="1878" width="7" style="2" customWidth="1"/>
    <col min="1879" max="1879" width="9" style="2" bestFit="1" customWidth="1"/>
    <col min="1880" max="1880" width="7" style="2" customWidth="1"/>
    <col min="1881" max="1881" width="9" style="2" bestFit="1" customWidth="1"/>
    <col min="1882" max="1884" width="7" style="2" customWidth="1"/>
    <col min="1885" max="1885" width="10" style="2" bestFit="1" customWidth="1"/>
    <col min="1886" max="1889" width="7" style="2" customWidth="1"/>
    <col min="1890" max="1890" width="10" style="2" bestFit="1" customWidth="1"/>
    <col min="1891" max="1892" width="7" style="2" customWidth="1"/>
    <col min="1893" max="1893" width="10" style="2" bestFit="1" customWidth="1"/>
    <col min="1894" max="1894" width="7" style="2" customWidth="1"/>
    <col min="1895" max="1895" width="10" style="2" bestFit="1" customWidth="1"/>
    <col min="1896" max="1896" width="7" style="2" customWidth="1"/>
    <col min="1897" max="1897" width="9" style="2" bestFit="1" customWidth="1"/>
    <col min="1898" max="1898" width="12" style="2" bestFit="1" customWidth="1"/>
    <col min="1899" max="1899" width="7" style="2" customWidth="1"/>
    <col min="1900" max="1901" width="10" style="2" bestFit="1" customWidth="1"/>
    <col min="1902" max="1904" width="7" style="2" customWidth="1"/>
    <col min="1905" max="1905" width="9" style="2" bestFit="1" customWidth="1"/>
    <col min="1906" max="1907" width="7" style="2" customWidth="1"/>
    <col min="1908" max="1908" width="9" style="2" bestFit="1" customWidth="1"/>
    <col min="1909" max="1910" width="7" style="2" customWidth="1"/>
    <col min="1911" max="1911" width="10" style="2" bestFit="1" customWidth="1"/>
    <col min="1912" max="1914" width="7" style="2" customWidth="1"/>
    <col min="1915" max="1915" width="10" style="2" bestFit="1" customWidth="1"/>
    <col min="1916" max="1916" width="9" style="2" bestFit="1" customWidth="1"/>
    <col min="1917" max="1921" width="7" style="2" customWidth="1"/>
    <col min="1922" max="1922" width="12" style="2" bestFit="1" customWidth="1"/>
    <col min="1923" max="1923" width="7" style="2" customWidth="1"/>
    <col min="1924" max="1924" width="10" style="2" bestFit="1" customWidth="1"/>
    <col min="1925" max="1925" width="12" style="2" bestFit="1" customWidth="1"/>
    <col min="1926" max="1926" width="7" style="2" customWidth="1"/>
    <col min="1927" max="1927" width="9" style="2" bestFit="1" customWidth="1"/>
    <col min="1928" max="1929" width="10" style="2" bestFit="1" customWidth="1"/>
    <col min="1930" max="1931" width="11" style="2" bestFit="1" customWidth="1"/>
    <col min="1932" max="1932" width="8" style="2" customWidth="1"/>
    <col min="1933" max="1933" width="11" style="2" bestFit="1" customWidth="1"/>
    <col min="1934" max="1934" width="12" style="2" bestFit="1" customWidth="1"/>
    <col min="1935" max="1935" width="10" style="2" bestFit="1" customWidth="1"/>
    <col min="1936" max="1937" width="11" style="2" bestFit="1" customWidth="1"/>
    <col min="1938" max="1939" width="8" style="2" customWidth="1"/>
    <col min="1940" max="1940" width="11" style="2" bestFit="1" customWidth="1"/>
    <col min="1941" max="1941" width="12" style="2" bestFit="1" customWidth="1"/>
    <col min="1942" max="1944" width="11" style="2" bestFit="1" customWidth="1"/>
    <col min="1945" max="1945" width="12" style="2" bestFit="1" customWidth="1"/>
    <col min="1946" max="1947" width="11" style="2" bestFit="1" customWidth="1"/>
    <col min="1948" max="1948" width="10" style="2" bestFit="1" customWidth="1"/>
    <col min="1949" max="1949" width="11" style="2" bestFit="1" customWidth="1"/>
    <col min="1950" max="1950" width="12" style="2" bestFit="1" customWidth="1"/>
    <col min="1951" max="1951" width="11" style="2" bestFit="1" customWidth="1"/>
    <col min="1952" max="1952" width="10" style="2" bestFit="1" customWidth="1"/>
    <col min="1953" max="1954" width="11" style="2" bestFit="1" customWidth="1"/>
    <col min="1955" max="1955" width="10" style="2" bestFit="1" customWidth="1"/>
    <col min="1956" max="1956" width="12" style="2" bestFit="1" customWidth="1"/>
    <col min="1957" max="1957" width="8.36328125" style="2" customWidth="1"/>
    <col min="1958" max="1958" width="7" style="2" customWidth="1"/>
    <col min="1959" max="1959" width="15.08984375" style="2" bestFit="1" customWidth="1"/>
    <col min="1960" max="1962" width="2" style="2" customWidth="1"/>
    <col min="1963" max="1966" width="3" style="2" customWidth="1"/>
    <col min="1967" max="1967" width="9" style="2" bestFit="1" customWidth="1"/>
    <col min="1968" max="1970" width="4" style="2" customWidth="1"/>
    <col min="1971" max="1971" width="10" style="2" bestFit="1" customWidth="1"/>
    <col min="1972" max="1972" width="4" style="2" customWidth="1"/>
    <col min="1973" max="1973" width="7" style="2" customWidth="1"/>
    <col min="1974" max="1974" width="10" style="2" bestFit="1" customWidth="1"/>
    <col min="1975" max="1975" width="5" style="2" customWidth="1"/>
    <col min="1976" max="1976" width="8" style="2" customWidth="1"/>
    <col min="1977" max="1978" width="7" style="2" customWidth="1"/>
    <col min="1979" max="1980" width="8" style="2" customWidth="1"/>
    <col min="1981" max="1981" width="5" style="2" customWidth="1"/>
    <col min="1982" max="1983" width="8" style="2" customWidth="1"/>
    <col min="1984" max="1984" width="7" style="2" customWidth="1"/>
    <col min="1985" max="1985" width="5" style="2" customWidth="1"/>
    <col min="1986" max="1986" width="8" style="2" customWidth="1"/>
    <col min="1987" max="1987" width="5" style="2" customWidth="1"/>
    <col min="1988" max="1988" width="12" style="2" bestFit="1" customWidth="1"/>
    <col min="1989" max="1989" width="5" style="2" customWidth="1"/>
    <col min="1990" max="1990" width="8" style="2" customWidth="1"/>
    <col min="1991" max="1992" width="5" style="2" customWidth="1"/>
    <col min="1993" max="1993" width="9" style="2" bestFit="1" customWidth="1"/>
    <col min="1994" max="1994" width="8" style="2" customWidth="1"/>
    <col min="1995" max="1997" width="5" style="2" customWidth="1"/>
    <col min="1998" max="1998" width="8" style="2" customWidth="1"/>
    <col min="1999" max="2000" width="5" style="2" customWidth="1"/>
    <col min="2001" max="2001" width="8" style="2" customWidth="1"/>
    <col min="2002" max="2004" width="5" style="2" customWidth="1"/>
    <col min="2005" max="2005" width="7" style="2" customWidth="1"/>
    <col min="2006" max="2006" width="8" style="2" customWidth="1"/>
    <col min="2007" max="2008" width="5" style="2" customWidth="1"/>
    <col min="2009" max="2010" width="8" style="2" customWidth="1"/>
    <col min="2011" max="2013" width="5" style="2" customWidth="1"/>
    <col min="2014" max="2014" width="8" style="2" customWidth="1"/>
    <col min="2015" max="2015" width="5" style="2" customWidth="1"/>
    <col min="2016" max="2017" width="7" style="2" customWidth="1"/>
    <col min="2018" max="2021" width="5" style="2" customWidth="1"/>
    <col min="2022" max="2022" width="10" style="2" bestFit="1" customWidth="1"/>
    <col min="2023" max="2023" width="5" style="2" customWidth="1"/>
    <col min="2024" max="2024" width="10" style="2" bestFit="1" customWidth="1"/>
    <col min="2025" max="2025" width="8" style="2" customWidth="1"/>
    <col min="2026" max="2026" width="11" style="2" bestFit="1" customWidth="1"/>
    <col min="2027" max="2027" width="8" style="2" customWidth="1"/>
    <col min="2028" max="2028" width="5" style="2" customWidth="1"/>
    <col min="2029" max="2030" width="8" style="2" customWidth="1"/>
    <col min="2031" max="2031" width="5" style="2" customWidth="1"/>
    <col min="2032" max="2032" width="7" style="2" customWidth="1"/>
    <col min="2033" max="2033" width="5" style="2" customWidth="1"/>
    <col min="2034" max="2035" width="8" style="2" customWidth="1"/>
    <col min="2036" max="2036" width="5" style="2" customWidth="1"/>
    <col min="2037" max="2037" width="7" style="2" customWidth="1"/>
    <col min="2038" max="2040" width="5" style="2" customWidth="1"/>
    <col min="2041" max="2045" width="8" style="2" customWidth="1"/>
    <col min="2046" max="2046" width="5" style="2" customWidth="1"/>
    <col min="2047" max="2047" width="8" style="2" customWidth="1"/>
    <col min="2048" max="2049" width="7" style="2" customWidth="1"/>
    <col min="2050" max="2050" width="8" style="2" customWidth="1"/>
    <col min="2051" max="2053" width="5" style="2" customWidth="1"/>
    <col min="2054" max="2054" width="9" style="2" bestFit="1" customWidth="1"/>
    <col min="2055" max="2058" width="5" style="2" customWidth="1"/>
    <col min="2059" max="2059" width="7" style="2" customWidth="1"/>
    <col min="2060" max="2060" width="5" style="2" customWidth="1"/>
    <col min="2061" max="2061" width="8" style="2" customWidth="1"/>
    <col min="2062" max="2063" width="5" style="2" customWidth="1"/>
    <col min="2064" max="2064" width="8" style="2" customWidth="1"/>
    <col min="2065" max="2065" width="5" style="2" customWidth="1"/>
    <col min="2066" max="2067" width="8" style="2" customWidth="1"/>
    <col min="2068" max="2068" width="5" style="2" customWidth="1"/>
    <col min="2069" max="2070" width="8" style="2" customWidth="1"/>
    <col min="2071" max="2071" width="5" style="2" customWidth="1"/>
    <col min="2072" max="2073" width="8" style="2" customWidth="1"/>
    <col min="2074" max="2075" width="5" style="2" customWidth="1"/>
    <col min="2076" max="2076" width="8" style="2" customWidth="1"/>
    <col min="2077" max="2077" width="7" style="2" customWidth="1"/>
    <col min="2078" max="2078" width="5" style="2" customWidth="1"/>
    <col min="2079" max="2079" width="8" style="2" customWidth="1"/>
    <col min="2080" max="2081" width="5" style="2" customWidth="1"/>
    <col min="2082" max="2082" width="8" style="2" customWidth="1"/>
    <col min="2083" max="2087" width="5" style="2" customWidth="1"/>
    <col min="2088" max="2088" width="6" style="2" customWidth="1"/>
    <col min="2089" max="2089" width="8" style="2" customWidth="1"/>
    <col min="2090" max="2090" width="6" style="2" customWidth="1"/>
    <col min="2091" max="2091" width="8" style="2" customWidth="1"/>
    <col min="2092" max="2094" width="6" style="2" customWidth="1"/>
    <col min="2095" max="2095" width="9" style="2" bestFit="1" customWidth="1"/>
    <col min="2096" max="2096" width="11" style="2" bestFit="1" customWidth="1"/>
    <col min="2097" max="2097" width="6" style="2" customWidth="1"/>
    <col min="2098" max="2098" width="10" style="2" bestFit="1" customWidth="1"/>
    <col min="2099" max="2099" width="6" style="2" customWidth="1"/>
    <col min="2100" max="2100" width="9" style="2" bestFit="1" customWidth="1"/>
    <col min="2101" max="2101" width="6" style="2" customWidth="1"/>
    <col min="2102" max="2102" width="12" style="2" bestFit="1" customWidth="1"/>
    <col min="2103" max="2103" width="6" style="2" customWidth="1"/>
    <col min="2104" max="2104" width="9" style="2" bestFit="1" customWidth="1"/>
    <col min="2105" max="2105" width="6" style="2" customWidth="1"/>
    <col min="2106" max="2108" width="9" style="2" bestFit="1" customWidth="1"/>
    <col min="2109" max="2109" width="6" style="2" customWidth="1"/>
    <col min="2110" max="2110" width="12" style="2" bestFit="1" customWidth="1"/>
    <col min="2111" max="2111" width="8" style="2" customWidth="1"/>
    <col min="2112" max="2112" width="6" style="2" customWidth="1"/>
    <col min="2113" max="2113" width="8" style="2" customWidth="1"/>
    <col min="2114" max="2115" width="9" style="2" bestFit="1" customWidth="1"/>
    <col min="2116" max="2116" width="11" style="2" bestFit="1" customWidth="1"/>
    <col min="2117" max="2119" width="6" style="2" customWidth="1"/>
    <col min="2120" max="2120" width="9" style="2" bestFit="1" customWidth="1"/>
    <col min="2121" max="2122" width="6" style="2" customWidth="1"/>
    <col min="2123" max="2123" width="9" style="2" bestFit="1" customWidth="1"/>
    <col min="2124" max="2124" width="8" style="2" customWidth="1"/>
    <col min="2125" max="2126" width="6" style="2" customWidth="1"/>
    <col min="2127" max="2128" width="9" style="2" bestFit="1" customWidth="1"/>
    <col min="2129" max="2129" width="6" style="2" customWidth="1"/>
    <col min="2130" max="2130" width="9" style="2" bestFit="1" customWidth="1"/>
    <col min="2131" max="2131" width="6" style="2" customWidth="1"/>
    <col min="2132" max="2132" width="9" style="2" bestFit="1" customWidth="1"/>
    <col min="2133" max="2133" width="6" style="2" customWidth="1"/>
    <col min="2134" max="2134" width="8" style="2" customWidth="1"/>
    <col min="2135" max="2135" width="6" style="2" customWidth="1"/>
    <col min="2136" max="2136" width="9" style="2" bestFit="1" customWidth="1"/>
    <col min="2137" max="2137" width="11" style="2" bestFit="1" customWidth="1"/>
    <col min="2138" max="2138" width="6" style="2" customWidth="1"/>
    <col min="2139" max="2139" width="9" style="2" bestFit="1" customWidth="1"/>
    <col min="2140" max="2144" width="6" style="2" customWidth="1"/>
    <col min="2145" max="2145" width="9" style="2" bestFit="1" customWidth="1"/>
    <col min="2146" max="2146" width="6" style="2" customWidth="1"/>
    <col min="2147" max="2147" width="9" style="2" bestFit="1" customWidth="1"/>
    <col min="2148" max="2151" width="6" style="2" customWidth="1"/>
    <col min="2152" max="2152" width="9" style="2" bestFit="1" customWidth="1"/>
    <col min="2153" max="2154" width="6" style="2" customWidth="1"/>
    <col min="2155" max="2155" width="9" style="2" bestFit="1" customWidth="1"/>
    <col min="2156" max="2156" width="10" style="2" bestFit="1" customWidth="1"/>
    <col min="2157" max="2157" width="6" style="2" customWidth="1"/>
    <col min="2158" max="2158" width="9" style="2" bestFit="1" customWidth="1"/>
    <col min="2159" max="2160" width="6" style="2" customWidth="1"/>
    <col min="2161" max="2161" width="9" style="2" bestFit="1" customWidth="1"/>
    <col min="2162" max="2162" width="6" style="2" customWidth="1"/>
    <col min="2163" max="2163" width="9" style="2" bestFit="1" customWidth="1"/>
    <col min="2164" max="2164" width="6" style="2" customWidth="1"/>
    <col min="2165" max="2165" width="9" style="2" bestFit="1" customWidth="1"/>
    <col min="2166" max="2166" width="8" style="2" customWidth="1"/>
    <col min="2167" max="2167" width="6" style="2" customWidth="1"/>
    <col min="2168" max="2168" width="9" style="2" bestFit="1" customWidth="1"/>
    <col min="2169" max="2169" width="6" style="2" customWidth="1"/>
    <col min="2170" max="2170" width="9" style="2" bestFit="1" customWidth="1"/>
    <col min="2171" max="2171" width="6" style="2" customWidth="1"/>
    <col min="2172" max="2172" width="9" style="2" bestFit="1" customWidth="1"/>
    <col min="2173" max="2175" width="6" style="2" customWidth="1"/>
    <col min="2176" max="2176" width="9" style="2" bestFit="1" customWidth="1"/>
    <col min="2177" max="2178" width="6" style="2" customWidth="1"/>
    <col min="2179" max="2180" width="8" style="2" customWidth="1"/>
    <col min="2181" max="2181" width="11" style="2" bestFit="1" customWidth="1"/>
    <col min="2182" max="2182" width="9" style="2" bestFit="1" customWidth="1"/>
    <col min="2183" max="2184" width="6" style="2" customWidth="1"/>
    <col min="2185" max="2185" width="9" style="2" bestFit="1" customWidth="1"/>
    <col min="2186" max="2187" width="6" style="2" customWidth="1"/>
    <col min="2188" max="2188" width="8" style="2" customWidth="1"/>
    <col min="2189" max="2189" width="6" style="2" customWidth="1"/>
    <col min="2190" max="2190" width="8" style="2" customWidth="1"/>
    <col min="2191" max="2191" width="6" style="2" customWidth="1"/>
    <col min="2192" max="2193" width="9" style="2" bestFit="1" customWidth="1"/>
    <col min="2194" max="2194" width="6" style="2" customWidth="1"/>
    <col min="2195" max="2195" width="9" style="2" bestFit="1" customWidth="1"/>
    <col min="2196" max="2198" width="6" style="2" customWidth="1"/>
    <col min="2199" max="2200" width="9" style="2" bestFit="1" customWidth="1"/>
    <col min="2201" max="2202" width="6" style="2" customWidth="1"/>
    <col min="2203" max="2203" width="9" style="2" bestFit="1" customWidth="1"/>
    <col min="2204" max="2208" width="6" style="2" customWidth="1"/>
    <col min="2209" max="2210" width="8" style="2" customWidth="1"/>
    <col min="2211" max="2212" width="9" style="2" bestFit="1" customWidth="1"/>
    <col min="2213" max="2213" width="6" style="2" customWidth="1"/>
    <col min="2214" max="2214" width="8" style="2" customWidth="1"/>
    <col min="2215" max="2215" width="11" style="2" bestFit="1" customWidth="1"/>
    <col min="2216" max="2218" width="6" style="2" customWidth="1"/>
    <col min="2219" max="2219" width="11" style="2" bestFit="1" customWidth="1"/>
    <col min="2220" max="2221" width="9" style="2" bestFit="1" customWidth="1"/>
    <col min="2222" max="2222" width="6" style="2" customWidth="1"/>
    <col min="2223" max="2223" width="9" style="2" bestFit="1" customWidth="1"/>
    <col min="2224" max="2225" width="6" style="2" customWidth="1"/>
    <col min="2226" max="2227" width="9" style="2" bestFit="1" customWidth="1"/>
    <col min="2228" max="2228" width="6" style="2" customWidth="1"/>
    <col min="2229" max="2229" width="9" style="2" bestFit="1" customWidth="1"/>
    <col min="2230" max="2230" width="6" style="2" customWidth="1"/>
    <col min="2231" max="2231" width="9" style="2" bestFit="1" customWidth="1"/>
    <col min="2232" max="2234" width="6" style="2" customWidth="1"/>
    <col min="2235" max="2235" width="11" style="2" bestFit="1" customWidth="1"/>
    <col min="2236" max="2236" width="6" style="2" customWidth="1"/>
    <col min="2237" max="2237" width="8" style="2" customWidth="1"/>
    <col min="2238" max="2238" width="6" style="2" customWidth="1"/>
    <col min="2239" max="2240" width="9" style="2" bestFit="1" customWidth="1"/>
    <col min="2241" max="2243" width="6" style="2" customWidth="1"/>
    <col min="2244" max="2244" width="9" style="2" bestFit="1" customWidth="1"/>
    <col min="2245" max="2245" width="6" style="2" customWidth="1"/>
    <col min="2246" max="2246" width="9" style="2" bestFit="1" customWidth="1"/>
    <col min="2247" max="2248" width="6" style="2" customWidth="1"/>
    <col min="2249" max="2251" width="9" style="2" bestFit="1" customWidth="1"/>
    <col min="2252" max="2253" width="6" style="2" customWidth="1"/>
    <col min="2254" max="2254" width="9" style="2" bestFit="1" customWidth="1"/>
    <col min="2255" max="2255" width="11" style="2" bestFit="1" customWidth="1"/>
    <col min="2256" max="2262" width="6" style="2" customWidth="1"/>
    <col min="2263" max="2265" width="9" style="2" bestFit="1" customWidth="1"/>
    <col min="2266" max="2266" width="8" style="2" customWidth="1"/>
    <col min="2267" max="2267" width="6" style="2" customWidth="1"/>
    <col min="2268" max="2269" width="9" style="2" bestFit="1" customWidth="1"/>
    <col min="2270" max="2270" width="6" style="2" customWidth="1"/>
    <col min="2271" max="2271" width="9" style="2" bestFit="1" customWidth="1"/>
    <col min="2272" max="2275" width="6" style="2" customWidth="1"/>
    <col min="2276" max="2279" width="9" style="2" bestFit="1" customWidth="1"/>
    <col min="2280" max="2280" width="8" style="2" customWidth="1"/>
    <col min="2281" max="2281" width="9" style="2" bestFit="1" customWidth="1"/>
    <col min="2282" max="2285" width="6" style="2" customWidth="1"/>
    <col min="2286" max="2286" width="9" style="2" bestFit="1" customWidth="1"/>
    <col min="2287" max="2292" width="6" style="2" customWidth="1"/>
    <col min="2293" max="2293" width="8" style="2" customWidth="1"/>
    <col min="2294" max="2294" width="6" style="2" customWidth="1"/>
    <col min="2295" max="2296" width="9" style="2" bestFit="1" customWidth="1"/>
    <col min="2297" max="2300" width="6" style="2" customWidth="1"/>
    <col min="2301" max="2301" width="9" style="2" bestFit="1" customWidth="1"/>
    <col min="2302" max="2304" width="6" style="2" customWidth="1"/>
    <col min="2305" max="2305" width="9" style="2" bestFit="1" customWidth="1"/>
    <col min="2306" max="2306" width="6" style="2" customWidth="1"/>
    <col min="2307" max="2307" width="9" style="2" bestFit="1" customWidth="1"/>
    <col min="2308" max="2308" width="6" style="2" customWidth="1"/>
    <col min="2309" max="2309" width="8" style="2" customWidth="1"/>
    <col min="2310" max="2310" width="6" style="2" customWidth="1"/>
    <col min="2311" max="2311" width="9" style="2" bestFit="1" customWidth="1"/>
    <col min="2312" max="2316" width="6" style="2" customWidth="1"/>
    <col min="2317" max="2317" width="9" style="2" bestFit="1" customWidth="1"/>
    <col min="2318" max="2322" width="6" style="2" customWidth="1"/>
    <col min="2323" max="2323" width="9" style="2" bestFit="1" customWidth="1"/>
    <col min="2324" max="2324" width="6" style="2" customWidth="1"/>
    <col min="2325" max="2325" width="8" style="2" customWidth="1"/>
    <col min="2326" max="2330" width="9" style="2" bestFit="1" customWidth="1"/>
    <col min="2331" max="2331" width="6" style="2" customWidth="1"/>
    <col min="2332" max="2332" width="9" style="2" bestFit="1" customWidth="1"/>
    <col min="2333" max="2337" width="6" style="2" customWidth="1"/>
    <col min="2338" max="2338" width="9" style="2" bestFit="1" customWidth="1"/>
    <col min="2339" max="2342" width="6" style="2" customWidth="1"/>
    <col min="2343" max="2343" width="9" style="2" bestFit="1" customWidth="1"/>
    <col min="2344" max="2345" width="8" style="2" customWidth="1"/>
    <col min="2346" max="2346" width="6" style="2" customWidth="1"/>
    <col min="2347" max="2347" width="9" style="2" bestFit="1" customWidth="1"/>
    <col min="2348" max="2348" width="8" style="2" customWidth="1"/>
    <col min="2349" max="2353" width="6" style="2" customWidth="1"/>
    <col min="2354" max="2354" width="9" style="2" bestFit="1" customWidth="1"/>
    <col min="2355" max="2359" width="6" style="2" customWidth="1"/>
    <col min="2360" max="2360" width="9" style="2" bestFit="1" customWidth="1"/>
    <col min="2361" max="2366" width="6" style="2" customWidth="1"/>
    <col min="2367" max="2367" width="8" style="2" customWidth="1"/>
    <col min="2368" max="2369" width="6" style="2" customWidth="1"/>
    <col min="2370" max="2372" width="9" style="2" bestFit="1" customWidth="1"/>
    <col min="2373" max="2373" width="6" style="2" customWidth="1"/>
    <col min="2374" max="2374" width="9" style="2" bestFit="1" customWidth="1"/>
    <col min="2375" max="2375" width="6" style="2" customWidth="1"/>
    <col min="2376" max="2377" width="9" style="2" bestFit="1" customWidth="1"/>
    <col min="2378" max="2378" width="6" style="2" customWidth="1"/>
    <col min="2379" max="2380" width="9" style="2" bestFit="1" customWidth="1"/>
    <col min="2381" max="2381" width="6" style="2" customWidth="1"/>
    <col min="2382" max="2382" width="10" style="2" bestFit="1" customWidth="1"/>
    <col min="2383" max="2383" width="9" style="2" bestFit="1" customWidth="1"/>
    <col min="2384" max="2386" width="6" style="2" customWidth="1"/>
    <col min="2387" max="2387" width="9" style="2" bestFit="1" customWidth="1"/>
    <col min="2388" max="2389" width="6" style="2" customWidth="1"/>
    <col min="2390" max="2391" width="9" style="2" bestFit="1" customWidth="1"/>
    <col min="2392" max="2392" width="6" style="2" customWidth="1"/>
    <col min="2393" max="2393" width="9" style="2" bestFit="1" customWidth="1"/>
    <col min="2394" max="2394" width="6" style="2" customWidth="1"/>
    <col min="2395" max="2395" width="9" style="2" bestFit="1" customWidth="1"/>
    <col min="2396" max="2397" width="6" style="2" customWidth="1"/>
    <col min="2398" max="2398" width="9" style="2" bestFit="1" customWidth="1"/>
    <col min="2399" max="2402" width="6" style="2" customWidth="1"/>
    <col min="2403" max="2403" width="9" style="2" bestFit="1" customWidth="1"/>
    <col min="2404" max="2406" width="6" style="2" customWidth="1"/>
    <col min="2407" max="2408" width="9" style="2" bestFit="1" customWidth="1"/>
    <col min="2409" max="2409" width="6" style="2" customWidth="1"/>
    <col min="2410" max="2410" width="8" style="2" customWidth="1"/>
    <col min="2411" max="2411" width="6" style="2" customWidth="1"/>
    <col min="2412" max="2412" width="8" style="2" customWidth="1"/>
    <col min="2413" max="2414" width="6" style="2" customWidth="1"/>
    <col min="2415" max="2415" width="8" style="2" customWidth="1"/>
    <col min="2416" max="2416" width="6" style="2" customWidth="1"/>
    <col min="2417" max="2417" width="9" style="2" bestFit="1" customWidth="1"/>
    <col min="2418" max="2418" width="8" style="2" customWidth="1"/>
    <col min="2419" max="2419" width="6" style="2" customWidth="1"/>
    <col min="2420" max="2421" width="9" style="2" bestFit="1" customWidth="1"/>
    <col min="2422" max="2422" width="6" style="2" customWidth="1"/>
    <col min="2423" max="2423" width="9" style="2" bestFit="1" customWidth="1"/>
    <col min="2424" max="2424" width="6" style="2" customWidth="1"/>
    <col min="2425" max="2425" width="9" style="2" bestFit="1" customWidth="1"/>
    <col min="2426" max="2426" width="6" style="2" customWidth="1"/>
    <col min="2427" max="2427" width="9" style="2" bestFit="1" customWidth="1"/>
    <col min="2428" max="2428" width="6" style="2" customWidth="1"/>
    <col min="2429" max="2430" width="9" style="2" bestFit="1" customWidth="1"/>
    <col min="2431" max="2433" width="6" style="2" customWidth="1"/>
    <col min="2434" max="2434" width="9" style="2" bestFit="1" customWidth="1"/>
    <col min="2435" max="2435" width="6" style="2" customWidth="1"/>
    <col min="2436" max="2436" width="9" style="2" bestFit="1" customWidth="1"/>
    <col min="2437" max="2440" width="6" style="2" customWidth="1"/>
    <col min="2441" max="2442" width="9" style="2" bestFit="1" customWidth="1"/>
    <col min="2443" max="2448" width="6" style="2" customWidth="1"/>
    <col min="2449" max="2450" width="8" style="2" customWidth="1"/>
    <col min="2451" max="2452" width="6" style="2" customWidth="1"/>
    <col min="2453" max="2453" width="8" style="2" customWidth="1"/>
    <col min="2454" max="2454" width="9" style="2" bestFit="1" customWidth="1"/>
    <col min="2455" max="2455" width="6" style="2" customWidth="1"/>
    <col min="2456" max="2456" width="9" style="2" bestFit="1" customWidth="1"/>
    <col min="2457" max="2457" width="10" style="2" bestFit="1" customWidth="1"/>
    <col min="2458" max="2460" width="7" style="2" customWidth="1"/>
    <col min="2461" max="2463" width="10" style="2" bestFit="1" customWidth="1"/>
    <col min="2464" max="2464" width="7" style="2" customWidth="1"/>
    <col min="2465" max="2465" width="10" style="2" bestFit="1" customWidth="1"/>
    <col min="2466" max="2467" width="7" style="2" customWidth="1"/>
    <col min="2468" max="2468" width="9" style="2" bestFit="1" customWidth="1"/>
    <col min="2469" max="2469" width="7" style="2" customWidth="1"/>
    <col min="2470" max="2470" width="11" style="2" bestFit="1" customWidth="1"/>
    <col min="2471" max="2472" width="7" style="2" customWidth="1"/>
    <col min="2473" max="2474" width="10" style="2" bestFit="1" customWidth="1"/>
    <col min="2475" max="2479" width="7" style="2" customWidth="1"/>
    <col min="2480" max="2482" width="10" style="2" bestFit="1" customWidth="1"/>
    <col min="2483" max="2497" width="7" style="2" customWidth="1"/>
    <col min="2498" max="2500" width="10" style="2" bestFit="1" customWidth="1"/>
    <col min="2501" max="2503" width="9" style="2" bestFit="1" customWidth="1"/>
    <col min="2504" max="2506" width="7" style="2" customWidth="1"/>
    <col min="2507" max="2507" width="10" style="2" bestFit="1" customWidth="1"/>
    <col min="2508" max="2509" width="7" style="2" customWidth="1"/>
    <col min="2510" max="2510" width="9" style="2" bestFit="1" customWidth="1"/>
    <col min="2511" max="2511" width="7" style="2" customWidth="1"/>
    <col min="2512" max="2512" width="10" style="2" bestFit="1" customWidth="1"/>
    <col min="2513" max="2514" width="7" style="2" customWidth="1"/>
    <col min="2515" max="2515" width="9" style="2" bestFit="1" customWidth="1"/>
    <col min="2516" max="2516" width="10" style="2" bestFit="1" customWidth="1"/>
    <col min="2517" max="2522" width="7" style="2" customWidth="1"/>
    <col min="2523" max="2523" width="11" style="2" bestFit="1" customWidth="1"/>
    <col min="2524" max="2528" width="7" style="2" customWidth="1"/>
    <col min="2529" max="2529" width="10" style="2" bestFit="1" customWidth="1"/>
    <col min="2530" max="2530" width="7" style="2" customWidth="1"/>
    <col min="2531" max="2531" width="10" style="2" bestFit="1" customWidth="1"/>
    <col min="2532" max="2536" width="7" style="2" customWidth="1"/>
    <col min="2537" max="2537" width="9" style="2" bestFit="1" customWidth="1"/>
    <col min="2538" max="2539" width="7" style="2" customWidth="1"/>
    <col min="2540" max="2540" width="10" style="2" bestFit="1" customWidth="1"/>
    <col min="2541" max="2542" width="7" style="2" customWidth="1"/>
    <col min="2543" max="2543" width="9" style="2" bestFit="1" customWidth="1"/>
    <col min="2544" max="2544" width="11" style="2" bestFit="1" customWidth="1"/>
    <col min="2545" max="2546" width="7" style="2" customWidth="1"/>
    <col min="2547" max="2547" width="10" style="2" bestFit="1" customWidth="1"/>
    <col min="2548" max="2549" width="7" style="2" customWidth="1"/>
    <col min="2550" max="2550" width="9" style="2" bestFit="1" customWidth="1"/>
    <col min="2551" max="2551" width="7" style="2" customWidth="1"/>
    <col min="2552" max="2552" width="9" style="2" bestFit="1" customWidth="1"/>
    <col min="2553" max="2555" width="7" style="2" customWidth="1"/>
    <col min="2556" max="2556" width="10" style="2" bestFit="1" customWidth="1"/>
    <col min="2557" max="2560" width="7" style="2" customWidth="1"/>
    <col min="2561" max="2561" width="10" style="2" bestFit="1" customWidth="1"/>
    <col min="2562" max="2563" width="7" style="2" customWidth="1"/>
    <col min="2564" max="2564" width="10" style="2" bestFit="1" customWidth="1"/>
    <col min="2565" max="2565" width="7" style="2" customWidth="1"/>
    <col min="2566" max="2566" width="10" style="2" bestFit="1" customWidth="1"/>
    <col min="2567" max="2567" width="7" style="2" customWidth="1"/>
    <col min="2568" max="2568" width="9" style="2" bestFit="1" customWidth="1"/>
    <col min="2569" max="2569" width="12" style="2" bestFit="1" customWidth="1"/>
    <col min="2570" max="2570" width="7" style="2" customWidth="1"/>
    <col min="2571" max="2572" width="10" style="2" bestFit="1" customWidth="1"/>
    <col min="2573" max="2575" width="7" style="2" customWidth="1"/>
    <col min="2576" max="2576" width="9" style="2" bestFit="1" customWidth="1"/>
    <col min="2577" max="2578" width="7" style="2" customWidth="1"/>
    <col min="2579" max="2579" width="9" style="2" bestFit="1" customWidth="1"/>
    <col min="2580" max="2581" width="7" style="2" customWidth="1"/>
    <col min="2582" max="2582" width="10" style="2" bestFit="1" customWidth="1"/>
    <col min="2583" max="2585" width="7" style="2" customWidth="1"/>
    <col min="2586" max="2586" width="10" style="2" bestFit="1" customWidth="1"/>
    <col min="2587" max="2587" width="9" style="2" bestFit="1" customWidth="1"/>
    <col min="2588" max="2592" width="7" style="2" customWidth="1"/>
    <col min="2593" max="2593" width="12" style="2" bestFit="1" customWidth="1"/>
    <col min="2594" max="2594" width="7" style="2" customWidth="1"/>
    <col min="2595" max="2595" width="10" style="2" bestFit="1" customWidth="1"/>
    <col min="2596" max="2596" width="12" style="2" bestFit="1" customWidth="1"/>
    <col min="2597" max="2597" width="7" style="2" customWidth="1"/>
    <col min="2598" max="2598" width="9" style="2" bestFit="1" customWidth="1"/>
    <col min="2599" max="2600" width="10" style="2" bestFit="1" customWidth="1"/>
    <col min="2601" max="2602" width="11" style="2" bestFit="1" customWidth="1"/>
    <col min="2603" max="2603" width="8" style="2" customWidth="1"/>
    <col min="2604" max="2604" width="11" style="2" bestFit="1" customWidth="1"/>
    <col min="2605" max="2605" width="12" style="2" bestFit="1" customWidth="1"/>
    <col min="2606" max="2606" width="10" style="2" bestFit="1" customWidth="1"/>
    <col min="2607" max="2608" width="11" style="2" bestFit="1" customWidth="1"/>
    <col min="2609" max="2610" width="8" style="2" customWidth="1"/>
    <col min="2611" max="2611" width="11" style="2" bestFit="1" customWidth="1"/>
    <col min="2612" max="2612" width="12" style="2" bestFit="1" customWidth="1"/>
    <col min="2613" max="2615" width="11" style="2" bestFit="1" customWidth="1"/>
    <col min="2616" max="2616" width="12" style="2" bestFit="1" customWidth="1"/>
    <col min="2617" max="2618" width="11" style="2" bestFit="1" customWidth="1"/>
    <col min="2619" max="2619" width="10" style="2" bestFit="1" customWidth="1"/>
    <col min="2620" max="2620" width="11" style="2" bestFit="1" customWidth="1"/>
    <col min="2621" max="2621" width="12" style="2" bestFit="1" customWidth="1"/>
    <col min="2622" max="2622" width="11" style="2" bestFit="1" customWidth="1"/>
    <col min="2623" max="2623" width="10" style="2" bestFit="1" customWidth="1"/>
    <col min="2624" max="2625" width="11" style="2" bestFit="1" customWidth="1"/>
    <col min="2626" max="2626" width="10" style="2" bestFit="1" customWidth="1"/>
    <col min="2627" max="2627" width="12" style="2" bestFit="1" customWidth="1"/>
    <col min="2628" max="2628" width="8.36328125" style="2" customWidth="1"/>
    <col min="2629" max="2629" width="7" style="2" customWidth="1"/>
    <col min="2630" max="2630" width="15.453125" style="2" bestFit="1" customWidth="1"/>
    <col min="2631" max="2633" width="2" style="2" customWidth="1"/>
    <col min="2634" max="2637" width="3" style="2" customWidth="1"/>
    <col min="2638" max="2638" width="9" style="2" bestFit="1" customWidth="1"/>
    <col min="2639" max="2641" width="4" style="2" customWidth="1"/>
    <col min="2642" max="2642" width="10" style="2" bestFit="1" customWidth="1"/>
    <col min="2643" max="2643" width="4" style="2" customWidth="1"/>
    <col min="2644" max="2644" width="7" style="2" customWidth="1"/>
    <col min="2645" max="2645" width="10" style="2" bestFit="1" customWidth="1"/>
    <col min="2646" max="2646" width="5" style="2" customWidth="1"/>
    <col min="2647" max="2647" width="8" style="2" customWidth="1"/>
    <col min="2648" max="2649" width="7" style="2" customWidth="1"/>
    <col min="2650" max="2651" width="8" style="2" customWidth="1"/>
    <col min="2652" max="2652" width="5" style="2" customWidth="1"/>
    <col min="2653" max="2654" width="8" style="2" customWidth="1"/>
    <col min="2655" max="2655" width="7" style="2" customWidth="1"/>
    <col min="2656" max="2656" width="5" style="2" customWidth="1"/>
    <col min="2657" max="2657" width="8" style="2" customWidth="1"/>
    <col min="2658" max="2658" width="5" style="2" customWidth="1"/>
    <col min="2659" max="2659" width="12" style="2" bestFit="1" customWidth="1"/>
    <col min="2660" max="2660" width="5" style="2" customWidth="1"/>
    <col min="2661" max="2661" width="8" style="2" customWidth="1"/>
    <col min="2662" max="2663" width="5" style="2" customWidth="1"/>
    <col min="2664" max="2664" width="9" style="2" bestFit="1" customWidth="1"/>
    <col min="2665" max="2665" width="8" style="2" customWidth="1"/>
    <col min="2666" max="2668" width="5" style="2" customWidth="1"/>
    <col min="2669" max="2669" width="8" style="2" customWidth="1"/>
    <col min="2670" max="2671" width="5" style="2" customWidth="1"/>
    <col min="2672" max="2672" width="8" style="2" customWidth="1"/>
    <col min="2673" max="2675" width="5" style="2" customWidth="1"/>
    <col min="2676" max="2676" width="7" style="2" customWidth="1"/>
    <col min="2677" max="2677" width="8" style="2" customWidth="1"/>
    <col min="2678" max="2679" width="5" style="2" customWidth="1"/>
    <col min="2680" max="2681" width="8" style="2" customWidth="1"/>
    <col min="2682" max="2684" width="5" style="2" customWidth="1"/>
    <col min="2685" max="2685" width="8" style="2" customWidth="1"/>
    <col min="2686" max="2686" width="5" style="2" customWidth="1"/>
    <col min="2687" max="2688" width="7" style="2" customWidth="1"/>
    <col min="2689" max="2692" width="5" style="2" customWidth="1"/>
    <col min="2693" max="2693" width="10" style="2" bestFit="1" customWidth="1"/>
    <col min="2694" max="2694" width="5" style="2" customWidth="1"/>
    <col min="2695" max="2695" width="10" style="2" bestFit="1" customWidth="1"/>
    <col min="2696" max="2696" width="8" style="2" customWidth="1"/>
    <col min="2697" max="2697" width="11" style="2" bestFit="1" customWidth="1"/>
    <col min="2698" max="2698" width="8" style="2" customWidth="1"/>
    <col min="2699" max="2699" width="5" style="2" customWidth="1"/>
    <col min="2700" max="2701" width="8" style="2" customWidth="1"/>
    <col min="2702" max="2702" width="5" style="2" customWidth="1"/>
    <col min="2703" max="2703" width="7" style="2" customWidth="1"/>
    <col min="2704" max="2704" width="5" style="2" customWidth="1"/>
    <col min="2705" max="2706" width="8" style="2" customWidth="1"/>
    <col min="2707" max="2707" width="5" style="2" customWidth="1"/>
    <col min="2708" max="2708" width="7" style="2" customWidth="1"/>
    <col min="2709" max="2711" width="5" style="2" customWidth="1"/>
    <col min="2712" max="2716" width="8" style="2" customWidth="1"/>
    <col min="2717" max="2717" width="5" style="2" customWidth="1"/>
    <col min="2718" max="2718" width="8" style="2" customWidth="1"/>
    <col min="2719" max="2720" width="7" style="2" customWidth="1"/>
    <col min="2721" max="2721" width="8" style="2" customWidth="1"/>
    <col min="2722" max="2724" width="5" style="2" customWidth="1"/>
    <col min="2725" max="2725" width="9" style="2" bestFit="1" customWidth="1"/>
    <col min="2726" max="2729" width="5" style="2" customWidth="1"/>
    <col min="2730" max="2730" width="7" style="2" customWidth="1"/>
    <col min="2731" max="2731" width="5" style="2" customWidth="1"/>
    <col min="2732" max="2732" width="8" style="2" customWidth="1"/>
    <col min="2733" max="2734" width="5" style="2" customWidth="1"/>
    <col min="2735" max="2735" width="8" style="2" customWidth="1"/>
    <col min="2736" max="2736" width="5" style="2" customWidth="1"/>
    <col min="2737" max="2738" width="8" style="2" customWidth="1"/>
    <col min="2739" max="2739" width="5" style="2" customWidth="1"/>
    <col min="2740" max="2741" width="8" style="2" customWidth="1"/>
    <col min="2742" max="2742" width="5" style="2" customWidth="1"/>
    <col min="2743" max="2744" width="8" style="2" customWidth="1"/>
    <col min="2745" max="2746" width="5" style="2" customWidth="1"/>
    <col min="2747" max="2747" width="8" style="2" customWidth="1"/>
    <col min="2748" max="2748" width="7" style="2" customWidth="1"/>
    <col min="2749" max="2749" width="5" style="2" customWidth="1"/>
    <col min="2750" max="2750" width="8" style="2" customWidth="1"/>
    <col min="2751" max="2752" width="5" style="2" customWidth="1"/>
    <col min="2753" max="2753" width="8" style="2" customWidth="1"/>
    <col min="2754" max="2758" width="5" style="2" customWidth="1"/>
    <col min="2759" max="2759" width="6" style="2" customWidth="1"/>
    <col min="2760" max="2760" width="8" style="2" customWidth="1"/>
    <col min="2761" max="2761" width="6" style="2" customWidth="1"/>
    <col min="2762" max="2762" width="8" style="2" customWidth="1"/>
    <col min="2763" max="2765" width="6" style="2" customWidth="1"/>
    <col min="2766" max="2766" width="9" style="2" bestFit="1" customWidth="1"/>
    <col min="2767" max="2767" width="11" style="2" bestFit="1" customWidth="1"/>
    <col min="2768" max="2768" width="6" style="2" customWidth="1"/>
    <col min="2769" max="2769" width="10" style="2" bestFit="1" customWidth="1"/>
    <col min="2770" max="2770" width="6" style="2" customWidth="1"/>
    <col min="2771" max="2771" width="9" style="2" bestFit="1" customWidth="1"/>
    <col min="2772" max="2772" width="6" style="2" customWidth="1"/>
    <col min="2773" max="2773" width="12" style="2" bestFit="1" customWidth="1"/>
    <col min="2774" max="2774" width="6" style="2" customWidth="1"/>
    <col min="2775" max="2775" width="9" style="2" bestFit="1" customWidth="1"/>
    <col min="2776" max="2776" width="6" style="2" customWidth="1"/>
    <col min="2777" max="2779" width="9" style="2" bestFit="1" customWidth="1"/>
    <col min="2780" max="2780" width="6" style="2" customWidth="1"/>
    <col min="2781" max="2781" width="12" style="2" bestFit="1" customWidth="1"/>
    <col min="2782" max="2782" width="8" style="2" customWidth="1"/>
    <col min="2783" max="2783" width="6" style="2" customWidth="1"/>
    <col min="2784" max="2784" width="8" style="2" customWidth="1"/>
    <col min="2785" max="2786" width="9" style="2" bestFit="1" customWidth="1"/>
    <col min="2787" max="2787" width="11" style="2" bestFit="1" customWidth="1"/>
    <col min="2788" max="2790" width="6" style="2" customWidth="1"/>
    <col min="2791" max="2791" width="9" style="2" bestFit="1" customWidth="1"/>
    <col min="2792" max="2793" width="6" style="2" customWidth="1"/>
    <col min="2794" max="2794" width="9" style="2" bestFit="1" customWidth="1"/>
    <col min="2795" max="2795" width="8" style="2" customWidth="1"/>
    <col min="2796" max="2797" width="6" style="2" customWidth="1"/>
    <col min="2798" max="2799" width="9" style="2" bestFit="1" customWidth="1"/>
    <col min="2800" max="2800" width="6" style="2" customWidth="1"/>
    <col min="2801" max="2801" width="9" style="2" bestFit="1" customWidth="1"/>
    <col min="2802" max="2802" width="6" style="2" customWidth="1"/>
    <col min="2803" max="2803" width="9" style="2" bestFit="1" customWidth="1"/>
    <col min="2804" max="2804" width="6" style="2" customWidth="1"/>
    <col min="2805" max="2805" width="8" style="2" customWidth="1"/>
    <col min="2806" max="2806" width="6" style="2" customWidth="1"/>
    <col min="2807" max="2807" width="9" style="2" bestFit="1" customWidth="1"/>
    <col min="2808" max="2808" width="11" style="2" bestFit="1" customWidth="1"/>
    <col min="2809" max="2809" width="6" style="2" customWidth="1"/>
    <col min="2810" max="2810" width="9" style="2" bestFit="1" customWidth="1"/>
    <col min="2811" max="2815" width="6" style="2" customWidth="1"/>
    <col min="2816" max="2816" width="9" style="2" bestFit="1" customWidth="1"/>
    <col min="2817" max="2817" width="6" style="2" customWidth="1"/>
    <col min="2818" max="2818" width="9" style="2" bestFit="1" customWidth="1"/>
    <col min="2819" max="2822" width="6" style="2" customWidth="1"/>
    <col min="2823" max="2823" width="9" style="2" bestFit="1" customWidth="1"/>
    <col min="2824" max="2825" width="6" style="2" customWidth="1"/>
    <col min="2826" max="2826" width="9" style="2" bestFit="1" customWidth="1"/>
    <col min="2827" max="2827" width="10" style="2" bestFit="1" customWidth="1"/>
    <col min="2828" max="2828" width="6" style="2" customWidth="1"/>
    <col min="2829" max="2829" width="9" style="2" bestFit="1" customWidth="1"/>
    <col min="2830" max="2831" width="6" style="2" customWidth="1"/>
    <col min="2832" max="2832" width="9" style="2" bestFit="1" customWidth="1"/>
    <col min="2833" max="2833" width="6" style="2" customWidth="1"/>
    <col min="2834" max="2834" width="9" style="2" bestFit="1" customWidth="1"/>
    <col min="2835" max="2835" width="6" style="2" customWidth="1"/>
    <col min="2836" max="2836" width="9" style="2" bestFit="1" customWidth="1"/>
    <col min="2837" max="2837" width="8" style="2" customWidth="1"/>
    <col min="2838" max="2838" width="6" style="2" customWidth="1"/>
    <col min="2839" max="2839" width="9" style="2" bestFit="1" customWidth="1"/>
    <col min="2840" max="2840" width="6" style="2" customWidth="1"/>
    <col min="2841" max="2841" width="9" style="2" bestFit="1" customWidth="1"/>
    <col min="2842" max="2842" width="6" style="2" customWidth="1"/>
    <col min="2843" max="2843" width="9" style="2" bestFit="1" customWidth="1"/>
    <col min="2844" max="2846" width="6" style="2" customWidth="1"/>
    <col min="2847" max="2847" width="9" style="2" bestFit="1" customWidth="1"/>
    <col min="2848" max="2849" width="6" style="2" customWidth="1"/>
    <col min="2850" max="2851" width="8" style="2" customWidth="1"/>
    <col min="2852" max="2852" width="11" style="2" bestFit="1" customWidth="1"/>
    <col min="2853" max="2853" width="9" style="2" bestFit="1" customWidth="1"/>
    <col min="2854" max="2855" width="6" style="2" customWidth="1"/>
    <col min="2856" max="2856" width="9" style="2" bestFit="1" customWidth="1"/>
    <col min="2857" max="2858" width="6" style="2" customWidth="1"/>
    <col min="2859" max="2859" width="8" style="2" customWidth="1"/>
    <col min="2860" max="2860" width="6" style="2" customWidth="1"/>
    <col min="2861" max="2861" width="8" style="2" customWidth="1"/>
    <col min="2862" max="2862" width="6" style="2" customWidth="1"/>
    <col min="2863" max="2864" width="9" style="2" bestFit="1" customWidth="1"/>
    <col min="2865" max="2865" width="6" style="2" customWidth="1"/>
    <col min="2866" max="2866" width="9" style="2" bestFit="1" customWidth="1"/>
    <col min="2867" max="2869" width="6" style="2" customWidth="1"/>
    <col min="2870" max="2871" width="9" style="2" bestFit="1" customWidth="1"/>
    <col min="2872" max="2873" width="6" style="2" customWidth="1"/>
    <col min="2874" max="2874" width="9" style="2" bestFit="1" customWidth="1"/>
    <col min="2875" max="2879" width="6" style="2" customWidth="1"/>
    <col min="2880" max="2881" width="8" style="2" customWidth="1"/>
    <col min="2882" max="2883" width="9" style="2" bestFit="1" customWidth="1"/>
    <col min="2884" max="2884" width="6" style="2" customWidth="1"/>
    <col min="2885" max="2885" width="8" style="2" customWidth="1"/>
    <col min="2886" max="2886" width="11" style="2" bestFit="1" customWidth="1"/>
    <col min="2887" max="2889" width="6" style="2" customWidth="1"/>
    <col min="2890" max="2890" width="11" style="2" bestFit="1" customWidth="1"/>
    <col min="2891" max="2892" width="9" style="2" bestFit="1" customWidth="1"/>
    <col min="2893" max="2893" width="6" style="2" customWidth="1"/>
    <col min="2894" max="2894" width="9" style="2" bestFit="1" customWidth="1"/>
    <col min="2895" max="2896" width="6" style="2" customWidth="1"/>
    <col min="2897" max="2898" width="9" style="2" bestFit="1" customWidth="1"/>
    <col min="2899" max="2899" width="6" style="2" customWidth="1"/>
    <col min="2900" max="2900" width="9" style="2" bestFit="1" customWidth="1"/>
    <col min="2901" max="2901" width="6" style="2" customWidth="1"/>
    <col min="2902" max="2902" width="9" style="2" bestFit="1" customWidth="1"/>
    <col min="2903" max="2905" width="6" style="2" customWidth="1"/>
    <col min="2906" max="2906" width="11" style="2" bestFit="1" customWidth="1"/>
    <col min="2907" max="2907" width="6" style="2" customWidth="1"/>
    <col min="2908" max="2908" width="8" style="2" customWidth="1"/>
    <col min="2909" max="2909" width="6" style="2" customWidth="1"/>
    <col min="2910" max="2911" width="9" style="2" bestFit="1" customWidth="1"/>
    <col min="2912" max="2914" width="6" style="2" customWidth="1"/>
    <col min="2915" max="2915" width="9" style="2" bestFit="1" customWidth="1"/>
    <col min="2916" max="2916" width="6" style="2" customWidth="1"/>
    <col min="2917" max="2917" width="9" style="2" bestFit="1" customWidth="1"/>
    <col min="2918" max="2919" width="6" style="2" customWidth="1"/>
    <col min="2920" max="2922" width="9" style="2" bestFit="1" customWidth="1"/>
    <col min="2923" max="2924" width="6" style="2" customWidth="1"/>
    <col min="2925" max="2925" width="9" style="2" bestFit="1" customWidth="1"/>
    <col min="2926" max="2926" width="11" style="2" bestFit="1" customWidth="1"/>
    <col min="2927" max="2933" width="6" style="2" customWidth="1"/>
    <col min="2934" max="2936" width="9" style="2" bestFit="1" customWidth="1"/>
    <col min="2937" max="2937" width="8" style="2" customWidth="1"/>
    <col min="2938" max="2938" width="6" style="2" customWidth="1"/>
    <col min="2939" max="2940" width="9" style="2" bestFit="1" customWidth="1"/>
    <col min="2941" max="2941" width="6" style="2" customWidth="1"/>
    <col min="2942" max="2942" width="9" style="2" bestFit="1" customWidth="1"/>
    <col min="2943" max="2946" width="6" style="2" customWidth="1"/>
    <col min="2947" max="2950" width="9" style="2" bestFit="1" customWidth="1"/>
    <col min="2951" max="2951" width="8" style="2" customWidth="1"/>
    <col min="2952" max="2952" width="9" style="2" bestFit="1" customWidth="1"/>
    <col min="2953" max="2956" width="6" style="2" customWidth="1"/>
    <col min="2957" max="2957" width="9" style="2" bestFit="1" customWidth="1"/>
    <col min="2958" max="2963" width="6" style="2" customWidth="1"/>
    <col min="2964" max="2964" width="8" style="2" customWidth="1"/>
    <col min="2965" max="2965" width="6" style="2" customWidth="1"/>
    <col min="2966" max="2967" width="9" style="2" bestFit="1" customWidth="1"/>
    <col min="2968" max="2971" width="6" style="2" customWidth="1"/>
    <col min="2972" max="2972" width="9" style="2" bestFit="1" customWidth="1"/>
    <col min="2973" max="2975" width="6" style="2" customWidth="1"/>
    <col min="2976" max="2976" width="9" style="2" bestFit="1" customWidth="1"/>
    <col min="2977" max="2977" width="6" style="2" customWidth="1"/>
    <col min="2978" max="2978" width="9" style="2" bestFit="1" customWidth="1"/>
    <col min="2979" max="2979" width="6" style="2" customWidth="1"/>
    <col min="2980" max="2980" width="8" style="2" customWidth="1"/>
    <col min="2981" max="2981" width="6" style="2" customWidth="1"/>
    <col min="2982" max="2982" width="9" style="2" bestFit="1" customWidth="1"/>
    <col min="2983" max="2987" width="6" style="2" customWidth="1"/>
    <col min="2988" max="2988" width="9" style="2" bestFit="1" customWidth="1"/>
    <col min="2989" max="2993" width="6" style="2" customWidth="1"/>
    <col min="2994" max="2994" width="9" style="2" bestFit="1" customWidth="1"/>
    <col min="2995" max="2995" width="6" style="2" customWidth="1"/>
    <col min="2996" max="2996" width="8" style="2" customWidth="1"/>
    <col min="2997" max="3001" width="9" style="2" bestFit="1" customWidth="1"/>
    <col min="3002" max="3002" width="6" style="2" customWidth="1"/>
    <col min="3003" max="3003" width="9" style="2" bestFit="1" customWidth="1"/>
    <col min="3004" max="3008" width="6" style="2" customWidth="1"/>
    <col min="3009" max="3009" width="9" style="2" bestFit="1" customWidth="1"/>
    <col min="3010" max="3013" width="6" style="2" customWidth="1"/>
    <col min="3014" max="3014" width="9" style="2" bestFit="1" customWidth="1"/>
    <col min="3015" max="3016" width="8" style="2" customWidth="1"/>
    <col min="3017" max="3017" width="6" style="2" customWidth="1"/>
    <col min="3018" max="3018" width="9" style="2" bestFit="1" customWidth="1"/>
    <col min="3019" max="3019" width="8" style="2" customWidth="1"/>
    <col min="3020" max="3024" width="6" style="2" customWidth="1"/>
    <col min="3025" max="3025" width="9" style="2" bestFit="1" customWidth="1"/>
    <col min="3026" max="3030" width="6" style="2" customWidth="1"/>
    <col min="3031" max="3031" width="9" style="2" bestFit="1" customWidth="1"/>
    <col min="3032" max="3037" width="6" style="2" customWidth="1"/>
    <col min="3038" max="3038" width="8" style="2" customWidth="1"/>
    <col min="3039" max="3040" width="6" style="2" customWidth="1"/>
    <col min="3041" max="3043" width="9" style="2" bestFit="1" customWidth="1"/>
    <col min="3044" max="3044" width="6" style="2" customWidth="1"/>
    <col min="3045" max="3045" width="9" style="2" bestFit="1" customWidth="1"/>
    <col min="3046" max="3046" width="6" style="2" customWidth="1"/>
    <col min="3047" max="3048" width="9" style="2" bestFit="1" customWidth="1"/>
    <col min="3049" max="3049" width="6" style="2" customWidth="1"/>
    <col min="3050" max="3051" width="9" style="2" bestFit="1" customWidth="1"/>
    <col min="3052" max="3052" width="6" style="2" customWidth="1"/>
    <col min="3053" max="3053" width="10" style="2" bestFit="1" customWidth="1"/>
    <col min="3054" max="3054" width="9" style="2" bestFit="1" customWidth="1"/>
    <col min="3055" max="3057" width="6" style="2" customWidth="1"/>
    <col min="3058" max="3058" width="9" style="2" bestFit="1" customWidth="1"/>
    <col min="3059" max="3060" width="6" style="2" customWidth="1"/>
    <col min="3061" max="3062" width="9" style="2" bestFit="1" customWidth="1"/>
    <col min="3063" max="3063" width="6" style="2" customWidth="1"/>
    <col min="3064" max="3064" width="9" style="2" bestFit="1" customWidth="1"/>
    <col min="3065" max="3065" width="6" style="2" customWidth="1"/>
    <col min="3066" max="3066" width="9" style="2" bestFit="1" customWidth="1"/>
    <col min="3067" max="3068" width="6" style="2" customWidth="1"/>
    <col min="3069" max="3069" width="9" style="2" bestFit="1" customWidth="1"/>
    <col min="3070" max="3073" width="6" style="2" customWidth="1"/>
    <col min="3074" max="3074" width="9" style="2" bestFit="1" customWidth="1"/>
    <col min="3075" max="3077" width="6" style="2" customWidth="1"/>
    <col min="3078" max="3079" width="9" style="2" bestFit="1" customWidth="1"/>
    <col min="3080" max="3080" width="6" style="2" customWidth="1"/>
    <col min="3081" max="3081" width="8" style="2" customWidth="1"/>
    <col min="3082" max="3082" width="6" style="2" customWidth="1"/>
    <col min="3083" max="3083" width="8" style="2" customWidth="1"/>
    <col min="3084" max="3085" width="6" style="2" customWidth="1"/>
    <col min="3086" max="3086" width="8" style="2" customWidth="1"/>
    <col min="3087" max="3087" width="6" style="2" customWidth="1"/>
    <col min="3088" max="3088" width="9" style="2" bestFit="1" customWidth="1"/>
    <col min="3089" max="3089" width="8" style="2" customWidth="1"/>
    <col min="3090" max="3090" width="6" style="2" customWidth="1"/>
    <col min="3091" max="3092" width="9" style="2" bestFit="1" customWidth="1"/>
    <col min="3093" max="3093" width="6" style="2" customWidth="1"/>
    <col min="3094" max="3094" width="9" style="2" bestFit="1" customWidth="1"/>
    <col min="3095" max="3095" width="6" style="2" customWidth="1"/>
    <col min="3096" max="3096" width="9" style="2" bestFit="1" customWidth="1"/>
    <col min="3097" max="3097" width="6" style="2" customWidth="1"/>
    <col min="3098" max="3098" width="9" style="2" bestFit="1" customWidth="1"/>
    <col min="3099" max="3099" width="6" style="2" customWidth="1"/>
    <col min="3100" max="3101" width="9" style="2" bestFit="1" customWidth="1"/>
    <col min="3102" max="3104" width="6" style="2" customWidth="1"/>
    <col min="3105" max="3105" width="9" style="2" bestFit="1" customWidth="1"/>
    <col min="3106" max="3106" width="6" style="2" customWidth="1"/>
    <col min="3107" max="3107" width="9" style="2" bestFit="1" customWidth="1"/>
    <col min="3108" max="3111" width="6" style="2" customWidth="1"/>
    <col min="3112" max="3113" width="9" style="2" bestFit="1" customWidth="1"/>
    <col min="3114" max="3119" width="6" style="2" customWidth="1"/>
    <col min="3120" max="3121" width="8" style="2" customWidth="1"/>
    <col min="3122" max="3123" width="6" style="2" customWidth="1"/>
    <col min="3124" max="3124" width="8" style="2" customWidth="1"/>
    <col min="3125" max="3125" width="9" style="2" bestFit="1" customWidth="1"/>
    <col min="3126" max="3126" width="6" style="2" customWidth="1"/>
    <col min="3127" max="3127" width="9" style="2" bestFit="1" customWidth="1"/>
    <col min="3128" max="3128" width="10" style="2" bestFit="1" customWidth="1"/>
    <col min="3129" max="3131" width="7" style="2" customWidth="1"/>
    <col min="3132" max="3134" width="10" style="2" bestFit="1" customWidth="1"/>
    <col min="3135" max="3135" width="7" style="2" customWidth="1"/>
    <col min="3136" max="3136" width="10" style="2" bestFit="1" customWidth="1"/>
    <col min="3137" max="3138" width="7" style="2" customWidth="1"/>
    <col min="3139" max="3139" width="9" style="2" bestFit="1" customWidth="1"/>
    <col min="3140" max="3140" width="7" style="2" customWidth="1"/>
    <col min="3141" max="3141" width="11" style="2" bestFit="1" customWidth="1"/>
    <col min="3142" max="3143" width="7" style="2" customWidth="1"/>
    <col min="3144" max="3145" width="10" style="2" bestFit="1" customWidth="1"/>
    <col min="3146" max="3150" width="7" style="2" customWidth="1"/>
    <col min="3151" max="3153" width="10" style="2" bestFit="1" customWidth="1"/>
    <col min="3154" max="3168" width="7" style="2" customWidth="1"/>
    <col min="3169" max="3171" width="10" style="2" bestFit="1" customWidth="1"/>
    <col min="3172" max="3174" width="9" style="2" bestFit="1" customWidth="1"/>
    <col min="3175" max="3177" width="7" style="2" customWidth="1"/>
    <col min="3178" max="3178" width="10" style="2" bestFit="1" customWidth="1"/>
    <col min="3179" max="3180" width="7" style="2" customWidth="1"/>
    <col min="3181" max="3181" width="9" style="2" bestFit="1" customWidth="1"/>
    <col min="3182" max="3182" width="7" style="2" customWidth="1"/>
    <col min="3183" max="3183" width="10" style="2" bestFit="1" customWidth="1"/>
    <col min="3184" max="3185" width="7" style="2" customWidth="1"/>
    <col min="3186" max="3186" width="9" style="2" bestFit="1" customWidth="1"/>
    <col min="3187" max="3187" width="10" style="2" bestFit="1" customWidth="1"/>
    <col min="3188" max="3193" width="7" style="2" customWidth="1"/>
    <col min="3194" max="3194" width="11" style="2" bestFit="1" customWidth="1"/>
    <col min="3195" max="3199" width="7" style="2" customWidth="1"/>
    <col min="3200" max="3200" width="10" style="2" bestFit="1" customWidth="1"/>
    <col min="3201" max="3201" width="7" style="2" customWidth="1"/>
    <col min="3202" max="3202" width="10" style="2" bestFit="1" customWidth="1"/>
    <col min="3203" max="3207" width="7" style="2" customWidth="1"/>
    <col min="3208" max="3208" width="9" style="2" bestFit="1" customWidth="1"/>
    <col min="3209" max="3210" width="7" style="2" customWidth="1"/>
    <col min="3211" max="3211" width="10" style="2" bestFit="1" customWidth="1"/>
    <col min="3212" max="3213" width="7" style="2" customWidth="1"/>
    <col min="3214" max="3214" width="9" style="2" bestFit="1" customWidth="1"/>
    <col min="3215" max="3215" width="11" style="2" bestFit="1" customWidth="1"/>
    <col min="3216" max="3217" width="7" style="2" customWidth="1"/>
    <col min="3218" max="3218" width="10" style="2" bestFit="1" customWidth="1"/>
    <col min="3219" max="3220" width="7" style="2" customWidth="1"/>
    <col min="3221" max="3221" width="9" style="2" bestFit="1" customWidth="1"/>
    <col min="3222" max="3222" width="7" style="2" customWidth="1"/>
    <col min="3223" max="3223" width="9" style="2" bestFit="1" customWidth="1"/>
    <col min="3224" max="3226" width="7" style="2" customWidth="1"/>
    <col min="3227" max="3227" width="10" style="2" bestFit="1" customWidth="1"/>
    <col min="3228" max="3231" width="7" style="2" customWidth="1"/>
    <col min="3232" max="3232" width="10" style="2" bestFit="1" customWidth="1"/>
    <col min="3233" max="3234" width="7" style="2" customWidth="1"/>
    <col min="3235" max="3235" width="10" style="2" bestFit="1" customWidth="1"/>
    <col min="3236" max="3236" width="7" style="2" customWidth="1"/>
    <col min="3237" max="3237" width="10" style="2" bestFit="1" customWidth="1"/>
    <col min="3238" max="3238" width="7" style="2" customWidth="1"/>
    <col min="3239" max="3239" width="9" style="2" bestFit="1" customWidth="1"/>
    <col min="3240" max="3240" width="12" style="2" bestFit="1" customWidth="1"/>
    <col min="3241" max="3241" width="7" style="2" customWidth="1"/>
    <col min="3242" max="3243" width="10" style="2" bestFit="1" customWidth="1"/>
    <col min="3244" max="3246" width="7" style="2" customWidth="1"/>
    <col min="3247" max="3247" width="9" style="2" bestFit="1" customWidth="1"/>
    <col min="3248" max="3249" width="7" style="2" customWidth="1"/>
    <col min="3250" max="3250" width="9" style="2" bestFit="1" customWidth="1"/>
    <col min="3251" max="3252" width="7" style="2" customWidth="1"/>
    <col min="3253" max="3253" width="10" style="2" bestFit="1" customWidth="1"/>
    <col min="3254" max="3256" width="7" style="2" customWidth="1"/>
    <col min="3257" max="3257" width="10" style="2" bestFit="1" customWidth="1"/>
    <col min="3258" max="3258" width="9" style="2" bestFit="1" customWidth="1"/>
    <col min="3259" max="3263" width="7" style="2" customWidth="1"/>
    <col min="3264" max="3264" width="12" style="2" bestFit="1" customWidth="1"/>
    <col min="3265" max="3265" width="7" style="2" customWidth="1"/>
    <col min="3266" max="3266" width="10" style="2" bestFit="1" customWidth="1"/>
    <col min="3267" max="3267" width="12" style="2" bestFit="1" customWidth="1"/>
    <col min="3268" max="3268" width="7" style="2" customWidth="1"/>
    <col min="3269" max="3269" width="9" style="2" bestFit="1" customWidth="1"/>
    <col min="3270" max="3271" width="10" style="2" bestFit="1" customWidth="1"/>
    <col min="3272" max="3273" width="11" style="2" bestFit="1" customWidth="1"/>
    <col min="3274" max="3274" width="8" style="2" customWidth="1"/>
    <col min="3275" max="3275" width="11" style="2" bestFit="1" customWidth="1"/>
    <col min="3276" max="3276" width="12" style="2" bestFit="1" customWidth="1"/>
    <col min="3277" max="3277" width="10" style="2" bestFit="1" customWidth="1"/>
    <col min="3278" max="3279" width="11" style="2" bestFit="1" customWidth="1"/>
    <col min="3280" max="3281" width="8" style="2" customWidth="1"/>
    <col min="3282" max="3282" width="11" style="2" bestFit="1" customWidth="1"/>
    <col min="3283" max="3283" width="12" style="2" bestFit="1" customWidth="1"/>
    <col min="3284" max="3286" width="11" style="2" bestFit="1" customWidth="1"/>
    <col min="3287" max="3287" width="12" style="2" bestFit="1" customWidth="1"/>
    <col min="3288" max="3289" width="11" style="2" bestFit="1" customWidth="1"/>
    <col min="3290" max="3290" width="10" style="2" bestFit="1" customWidth="1"/>
    <col min="3291" max="3291" width="11" style="2" bestFit="1" customWidth="1"/>
    <col min="3292" max="3292" width="12" style="2" bestFit="1" customWidth="1"/>
    <col min="3293" max="3293" width="11" style="2" bestFit="1" customWidth="1"/>
    <col min="3294" max="3294" width="10" style="2" bestFit="1" customWidth="1"/>
    <col min="3295" max="3296" width="11" style="2" bestFit="1" customWidth="1"/>
    <col min="3297" max="3297" width="10" style="2" bestFit="1" customWidth="1"/>
    <col min="3298" max="3298" width="12" style="2" bestFit="1" customWidth="1"/>
    <col min="3299" max="3299" width="8.36328125" style="2" customWidth="1"/>
    <col min="3300" max="3300" width="7" style="2" customWidth="1"/>
    <col min="3301" max="3301" width="21.453125" style="2" bestFit="1" customWidth="1"/>
    <col min="3302" max="3304" width="2" style="2" customWidth="1"/>
    <col min="3305" max="3308" width="3" style="2" customWidth="1"/>
    <col min="3309" max="3309" width="9" style="2" bestFit="1" customWidth="1"/>
    <col min="3310" max="3312" width="4" style="2" customWidth="1"/>
    <col min="3313" max="3313" width="10" style="2" bestFit="1" customWidth="1"/>
    <col min="3314" max="3314" width="4" style="2" customWidth="1"/>
    <col min="3315" max="3315" width="7" style="2" customWidth="1"/>
    <col min="3316" max="3316" width="10" style="2" bestFit="1" customWidth="1"/>
    <col min="3317" max="3317" width="5" style="2" customWidth="1"/>
    <col min="3318" max="3318" width="8" style="2" customWidth="1"/>
    <col min="3319" max="3320" width="7" style="2" customWidth="1"/>
    <col min="3321" max="3322" width="8" style="2" customWidth="1"/>
    <col min="3323" max="3323" width="5" style="2" customWidth="1"/>
    <col min="3324" max="3325" width="8" style="2" customWidth="1"/>
    <col min="3326" max="3326" width="7" style="2" customWidth="1"/>
    <col min="3327" max="3327" width="5" style="2" customWidth="1"/>
    <col min="3328" max="3328" width="8" style="2" customWidth="1"/>
    <col min="3329" max="3329" width="5" style="2" customWidth="1"/>
    <col min="3330" max="3330" width="12" style="2" bestFit="1" customWidth="1"/>
    <col min="3331" max="3331" width="5" style="2" customWidth="1"/>
    <col min="3332" max="3332" width="8" style="2" customWidth="1"/>
    <col min="3333" max="3334" width="5" style="2" customWidth="1"/>
    <col min="3335" max="3335" width="9" style="2" bestFit="1" customWidth="1"/>
    <col min="3336" max="3336" width="8" style="2" customWidth="1"/>
    <col min="3337" max="3339" width="5" style="2" customWidth="1"/>
    <col min="3340" max="3340" width="8" style="2" customWidth="1"/>
    <col min="3341" max="3342" width="5" style="2" customWidth="1"/>
    <col min="3343" max="3343" width="8" style="2" customWidth="1"/>
    <col min="3344" max="3346" width="5" style="2" customWidth="1"/>
    <col min="3347" max="3347" width="7" style="2" customWidth="1"/>
    <col min="3348" max="3348" width="8" style="2" customWidth="1"/>
    <col min="3349" max="3350" width="5" style="2" customWidth="1"/>
    <col min="3351" max="3352" width="8" style="2" customWidth="1"/>
    <col min="3353" max="3355" width="5" style="2" customWidth="1"/>
    <col min="3356" max="3356" width="8" style="2" customWidth="1"/>
    <col min="3357" max="3357" width="5" style="2" customWidth="1"/>
    <col min="3358" max="3359" width="7" style="2" customWidth="1"/>
    <col min="3360" max="3363" width="5" style="2" customWidth="1"/>
    <col min="3364" max="3364" width="10" style="2" bestFit="1" customWidth="1"/>
    <col min="3365" max="3365" width="5" style="2" customWidth="1"/>
    <col min="3366" max="3366" width="10" style="2" bestFit="1" customWidth="1"/>
    <col min="3367" max="3367" width="8" style="2" customWidth="1"/>
    <col min="3368" max="3368" width="11" style="2" bestFit="1" customWidth="1"/>
    <col min="3369" max="3369" width="8" style="2" customWidth="1"/>
    <col min="3370" max="3370" width="5" style="2" customWidth="1"/>
    <col min="3371" max="3372" width="8" style="2" customWidth="1"/>
    <col min="3373" max="3373" width="5" style="2" customWidth="1"/>
    <col min="3374" max="3374" width="7" style="2" customWidth="1"/>
    <col min="3375" max="3375" width="5" style="2" customWidth="1"/>
    <col min="3376" max="3377" width="8" style="2" customWidth="1"/>
    <col min="3378" max="3378" width="5" style="2" customWidth="1"/>
    <col min="3379" max="3379" width="7" style="2" customWidth="1"/>
    <col min="3380" max="3382" width="5" style="2" customWidth="1"/>
    <col min="3383" max="3387" width="8" style="2" customWidth="1"/>
    <col min="3388" max="3388" width="5" style="2" customWidth="1"/>
    <col min="3389" max="3389" width="8" style="2" customWidth="1"/>
    <col min="3390" max="3391" width="7" style="2" customWidth="1"/>
    <col min="3392" max="3392" width="8" style="2" customWidth="1"/>
    <col min="3393" max="3395" width="5" style="2" customWidth="1"/>
    <col min="3396" max="3396" width="9" style="2" bestFit="1" customWidth="1"/>
    <col min="3397" max="3400" width="5" style="2" customWidth="1"/>
    <col min="3401" max="3401" width="7" style="2" customWidth="1"/>
    <col min="3402" max="3402" width="5" style="2" customWidth="1"/>
    <col min="3403" max="3403" width="8" style="2" customWidth="1"/>
    <col min="3404" max="3405" width="5" style="2" customWidth="1"/>
    <col min="3406" max="3406" width="8" style="2" customWidth="1"/>
    <col min="3407" max="3407" width="5" style="2" customWidth="1"/>
    <col min="3408" max="3409" width="8" style="2" customWidth="1"/>
    <col min="3410" max="3410" width="5" style="2" customWidth="1"/>
    <col min="3411" max="3412" width="8" style="2" customWidth="1"/>
    <col min="3413" max="3413" width="5" style="2" customWidth="1"/>
    <col min="3414" max="3415" width="8" style="2" customWidth="1"/>
    <col min="3416" max="3417" width="5" style="2" customWidth="1"/>
    <col min="3418" max="3418" width="8" style="2" customWidth="1"/>
    <col min="3419" max="3419" width="7" style="2" customWidth="1"/>
    <col min="3420" max="3420" width="5" style="2" customWidth="1"/>
    <col min="3421" max="3421" width="8" style="2" customWidth="1"/>
    <col min="3422" max="3423" width="5" style="2" customWidth="1"/>
    <col min="3424" max="3424" width="8" style="2" customWidth="1"/>
    <col min="3425" max="3429" width="5" style="2" customWidth="1"/>
    <col min="3430" max="3430" width="6" style="2" customWidth="1"/>
    <col min="3431" max="3431" width="8" style="2" customWidth="1"/>
    <col min="3432" max="3432" width="6" style="2" customWidth="1"/>
    <col min="3433" max="3433" width="8" style="2" customWidth="1"/>
    <col min="3434" max="3436" width="6" style="2" customWidth="1"/>
    <col min="3437" max="3437" width="9" style="2" bestFit="1" customWidth="1"/>
    <col min="3438" max="3438" width="11" style="2" bestFit="1" customWidth="1"/>
    <col min="3439" max="3439" width="6" style="2" customWidth="1"/>
    <col min="3440" max="3440" width="10" style="2" bestFit="1" customWidth="1"/>
    <col min="3441" max="3441" width="6" style="2" customWidth="1"/>
    <col min="3442" max="3442" width="9" style="2" bestFit="1" customWidth="1"/>
    <col min="3443" max="3443" width="6" style="2" customWidth="1"/>
    <col min="3444" max="3444" width="12" style="2" bestFit="1" customWidth="1"/>
    <col min="3445" max="3445" width="6" style="2" customWidth="1"/>
    <col min="3446" max="3446" width="9" style="2" bestFit="1" customWidth="1"/>
    <col min="3447" max="3447" width="6" style="2" customWidth="1"/>
    <col min="3448" max="3450" width="9" style="2" bestFit="1" customWidth="1"/>
    <col min="3451" max="3451" width="6" style="2" customWidth="1"/>
    <col min="3452" max="3452" width="12" style="2" bestFit="1" customWidth="1"/>
    <col min="3453" max="3453" width="8" style="2" customWidth="1"/>
    <col min="3454" max="3454" width="6" style="2" customWidth="1"/>
    <col min="3455" max="3455" width="8" style="2" customWidth="1"/>
    <col min="3456" max="3457" width="9" style="2" bestFit="1" customWidth="1"/>
    <col min="3458" max="3458" width="11" style="2" bestFit="1" customWidth="1"/>
    <col min="3459" max="3461" width="6" style="2" customWidth="1"/>
    <col min="3462" max="3462" width="9" style="2" bestFit="1" customWidth="1"/>
    <col min="3463" max="3464" width="6" style="2" customWidth="1"/>
    <col min="3465" max="3465" width="9" style="2" bestFit="1" customWidth="1"/>
    <col min="3466" max="3466" width="8" style="2" customWidth="1"/>
    <col min="3467" max="3468" width="6" style="2" customWidth="1"/>
    <col min="3469" max="3470" width="9" style="2" bestFit="1" customWidth="1"/>
    <col min="3471" max="3471" width="6" style="2" customWidth="1"/>
    <col min="3472" max="3472" width="9" style="2" bestFit="1" customWidth="1"/>
    <col min="3473" max="3473" width="6" style="2" customWidth="1"/>
    <col min="3474" max="3474" width="9" style="2" bestFit="1" customWidth="1"/>
    <col min="3475" max="3475" width="6" style="2" customWidth="1"/>
    <col min="3476" max="3476" width="8" style="2" customWidth="1"/>
    <col min="3477" max="3477" width="6" style="2" customWidth="1"/>
    <col min="3478" max="3478" width="9" style="2" bestFit="1" customWidth="1"/>
    <col min="3479" max="3479" width="11" style="2" bestFit="1" customWidth="1"/>
    <col min="3480" max="3480" width="6" style="2" customWidth="1"/>
    <col min="3481" max="3481" width="9" style="2" bestFit="1" customWidth="1"/>
    <col min="3482" max="3486" width="6" style="2" customWidth="1"/>
    <col min="3487" max="3487" width="9" style="2" bestFit="1" customWidth="1"/>
    <col min="3488" max="3488" width="6" style="2" customWidth="1"/>
    <col min="3489" max="3489" width="9" style="2" bestFit="1" customWidth="1"/>
    <col min="3490" max="3493" width="6" style="2" customWidth="1"/>
    <col min="3494" max="3494" width="9" style="2" bestFit="1" customWidth="1"/>
    <col min="3495" max="3496" width="6" style="2" customWidth="1"/>
    <col min="3497" max="3497" width="9" style="2" bestFit="1" customWidth="1"/>
    <col min="3498" max="3498" width="10" style="2" bestFit="1" customWidth="1"/>
    <col min="3499" max="3499" width="6" style="2" customWidth="1"/>
    <col min="3500" max="3500" width="9" style="2" bestFit="1" customWidth="1"/>
    <col min="3501" max="3502" width="6" style="2" customWidth="1"/>
    <col min="3503" max="3503" width="9" style="2" bestFit="1" customWidth="1"/>
    <col min="3504" max="3504" width="6" style="2" customWidth="1"/>
    <col min="3505" max="3505" width="9" style="2" bestFit="1" customWidth="1"/>
    <col min="3506" max="3506" width="6" style="2" customWidth="1"/>
    <col min="3507" max="3507" width="9" style="2" bestFit="1" customWidth="1"/>
    <col min="3508" max="3508" width="8" style="2" customWidth="1"/>
    <col min="3509" max="3509" width="6" style="2" customWidth="1"/>
    <col min="3510" max="3510" width="9" style="2" bestFit="1" customWidth="1"/>
    <col min="3511" max="3511" width="6" style="2" customWidth="1"/>
    <col min="3512" max="3512" width="9" style="2" bestFit="1" customWidth="1"/>
    <col min="3513" max="3513" width="6" style="2" customWidth="1"/>
    <col min="3514" max="3514" width="9" style="2" bestFit="1" customWidth="1"/>
    <col min="3515" max="3517" width="6" style="2" customWidth="1"/>
    <col min="3518" max="3518" width="9" style="2" bestFit="1" customWidth="1"/>
    <col min="3519" max="3520" width="6" style="2" customWidth="1"/>
    <col min="3521" max="3522" width="8" style="2" customWidth="1"/>
    <col min="3523" max="3523" width="11" style="2" bestFit="1" customWidth="1"/>
    <col min="3524" max="3524" width="9" style="2" bestFit="1" customWidth="1"/>
    <col min="3525" max="3526" width="6" style="2" customWidth="1"/>
    <col min="3527" max="3527" width="9" style="2" bestFit="1" customWidth="1"/>
    <col min="3528" max="3529" width="6" style="2" customWidth="1"/>
    <col min="3530" max="3530" width="8" style="2" customWidth="1"/>
    <col min="3531" max="3531" width="6" style="2" customWidth="1"/>
    <col min="3532" max="3532" width="8" style="2" customWidth="1"/>
    <col min="3533" max="3533" width="6" style="2" customWidth="1"/>
    <col min="3534" max="3535" width="9" style="2" bestFit="1" customWidth="1"/>
    <col min="3536" max="3536" width="6" style="2" customWidth="1"/>
    <col min="3537" max="3537" width="9" style="2" bestFit="1" customWidth="1"/>
    <col min="3538" max="3540" width="6" style="2" customWidth="1"/>
    <col min="3541" max="3542" width="9" style="2" bestFit="1" customWidth="1"/>
    <col min="3543" max="3544" width="6" style="2" customWidth="1"/>
    <col min="3545" max="3545" width="9" style="2" bestFit="1" customWidth="1"/>
    <col min="3546" max="3550" width="6" style="2" customWidth="1"/>
    <col min="3551" max="3552" width="8" style="2" customWidth="1"/>
    <col min="3553" max="3554" width="9" style="2" bestFit="1" customWidth="1"/>
    <col min="3555" max="3555" width="6" style="2" customWidth="1"/>
    <col min="3556" max="3556" width="8" style="2" customWidth="1"/>
    <col min="3557" max="3557" width="11" style="2" bestFit="1" customWidth="1"/>
    <col min="3558" max="3560" width="6" style="2" customWidth="1"/>
    <col min="3561" max="3561" width="11" style="2" bestFit="1" customWidth="1"/>
    <col min="3562" max="3563" width="9" style="2" bestFit="1" customWidth="1"/>
    <col min="3564" max="3564" width="6" style="2" customWidth="1"/>
    <col min="3565" max="3565" width="9" style="2" bestFit="1" customWidth="1"/>
    <col min="3566" max="3567" width="6" style="2" customWidth="1"/>
    <col min="3568" max="3569" width="9" style="2" bestFit="1" customWidth="1"/>
    <col min="3570" max="3570" width="6" style="2" customWidth="1"/>
    <col min="3571" max="3571" width="9" style="2" bestFit="1" customWidth="1"/>
    <col min="3572" max="3572" width="6" style="2" customWidth="1"/>
    <col min="3573" max="3573" width="9" style="2" bestFit="1" customWidth="1"/>
    <col min="3574" max="3576" width="6" style="2" customWidth="1"/>
    <col min="3577" max="3577" width="11" style="2" bestFit="1" customWidth="1"/>
    <col min="3578" max="3578" width="6" style="2" customWidth="1"/>
    <col min="3579" max="3579" width="8" style="2" customWidth="1"/>
    <col min="3580" max="3580" width="6" style="2" customWidth="1"/>
    <col min="3581" max="3582" width="9" style="2" bestFit="1" customWidth="1"/>
    <col min="3583" max="3585" width="6" style="2" customWidth="1"/>
    <col min="3586" max="3586" width="9" style="2" bestFit="1" customWidth="1"/>
    <col min="3587" max="3587" width="6" style="2" customWidth="1"/>
    <col min="3588" max="3588" width="9" style="2" bestFit="1" customWidth="1"/>
    <col min="3589" max="3590" width="6" style="2" customWidth="1"/>
    <col min="3591" max="3593" width="9" style="2" bestFit="1" customWidth="1"/>
    <col min="3594" max="3595" width="6" style="2" customWidth="1"/>
    <col min="3596" max="3596" width="9" style="2" bestFit="1" customWidth="1"/>
    <col min="3597" max="3597" width="11" style="2" bestFit="1" customWidth="1"/>
    <col min="3598" max="3604" width="6" style="2" customWidth="1"/>
    <col min="3605" max="3607" width="9" style="2" bestFit="1" customWidth="1"/>
    <col min="3608" max="3608" width="8" style="2" customWidth="1"/>
    <col min="3609" max="3609" width="6" style="2" customWidth="1"/>
    <col min="3610" max="3611" width="9" style="2" bestFit="1" customWidth="1"/>
    <col min="3612" max="3612" width="6" style="2" customWidth="1"/>
    <col min="3613" max="3613" width="9" style="2" bestFit="1" customWidth="1"/>
    <col min="3614" max="3617" width="6" style="2" customWidth="1"/>
    <col min="3618" max="3621" width="9" style="2" bestFit="1" customWidth="1"/>
    <col min="3622" max="3622" width="8" style="2" customWidth="1"/>
    <col min="3623" max="3623" width="9" style="2" bestFit="1" customWidth="1"/>
    <col min="3624" max="3627" width="6" style="2" customWidth="1"/>
    <col min="3628" max="3628" width="9" style="2" bestFit="1" customWidth="1"/>
    <col min="3629" max="3634" width="6" style="2" customWidth="1"/>
    <col min="3635" max="3635" width="8" style="2" customWidth="1"/>
    <col min="3636" max="3636" width="6" style="2" customWidth="1"/>
    <col min="3637" max="3638" width="9" style="2" bestFit="1" customWidth="1"/>
    <col min="3639" max="3642" width="6" style="2" customWidth="1"/>
    <col min="3643" max="3643" width="9" style="2" bestFit="1" customWidth="1"/>
    <col min="3644" max="3646" width="6" style="2" customWidth="1"/>
    <col min="3647" max="3647" width="9" style="2" bestFit="1" customWidth="1"/>
    <col min="3648" max="3648" width="6" style="2" customWidth="1"/>
    <col min="3649" max="3649" width="9" style="2" bestFit="1" customWidth="1"/>
    <col min="3650" max="3650" width="6" style="2" customWidth="1"/>
    <col min="3651" max="3651" width="8" style="2" customWidth="1"/>
    <col min="3652" max="3652" width="6" style="2" customWidth="1"/>
    <col min="3653" max="3653" width="9" style="2" bestFit="1" customWidth="1"/>
    <col min="3654" max="3658" width="6" style="2" customWidth="1"/>
    <col min="3659" max="3659" width="9" style="2" bestFit="1" customWidth="1"/>
    <col min="3660" max="3664" width="6" style="2" customWidth="1"/>
    <col min="3665" max="3665" width="9" style="2" bestFit="1" customWidth="1"/>
    <col min="3666" max="3666" width="6" style="2" customWidth="1"/>
    <col min="3667" max="3667" width="8" style="2" customWidth="1"/>
    <col min="3668" max="3672" width="9" style="2" bestFit="1" customWidth="1"/>
    <col min="3673" max="3673" width="6" style="2" customWidth="1"/>
    <col min="3674" max="3674" width="9" style="2" bestFit="1" customWidth="1"/>
    <col min="3675" max="3679" width="6" style="2" customWidth="1"/>
    <col min="3680" max="3680" width="9" style="2" bestFit="1" customWidth="1"/>
    <col min="3681" max="3684" width="6" style="2" customWidth="1"/>
    <col min="3685" max="3685" width="9" style="2" bestFit="1" customWidth="1"/>
    <col min="3686" max="3687" width="8" style="2" customWidth="1"/>
    <col min="3688" max="3688" width="6" style="2" customWidth="1"/>
    <col min="3689" max="3689" width="9" style="2" bestFit="1" customWidth="1"/>
    <col min="3690" max="3690" width="8" style="2" customWidth="1"/>
    <col min="3691" max="3695" width="6" style="2" customWidth="1"/>
    <col min="3696" max="3696" width="9" style="2" bestFit="1" customWidth="1"/>
    <col min="3697" max="3701" width="6" style="2" customWidth="1"/>
    <col min="3702" max="3702" width="9" style="2" bestFit="1" customWidth="1"/>
    <col min="3703" max="3708" width="6" style="2" customWidth="1"/>
    <col min="3709" max="3709" width="8" style="2" customWidth="1"/>
    <col min="3710" max="3711" width="6" style="2" customWidth="1"/>
    <col min="3712" max="3714" width="9" style="2" bestFit="1" customWidth="1"/>
    <col min="3715" max="3715" width="6" style="2" customWidth="1"/>
    <col min="3716" max="3716" width="9" style="2" bestFit="1" customWidth="1"/>
    <col min="3717" max="3717" width="6" style="2" customWidth="1"/>
    <col min="3718" max="3719" width="9" style="2" bestFit="1" customWidth="1"/>
    <col min="3720" max="3720" width="6" style="2" customWidth="1"/>
    <col min="3721" max="3722" width="9" style="2" bestFit="1" customWidth="1"/>
    <col min="3723" max="3723" width="6" style="2" customWidth="1"/>
    <col min="3724" max="3724" width="10" style="2" bestFit="1" customWidth="1"/>
    <col min="3725" max="3725" width="9" style="2" bestFit="1" customWidth="1"/>
    <col min="3726" max="3728" width="6" style="2" customWidth="1"/>
    <col min="3729" max="3729" width="9" style="2" bestFit="1" customWidth="1"/>
    <col min="3730" max="3731" width="6" style="2" customWidth="1"/>
    <col min="3732" max="3733" width="9" style="2" bestFit="1" customWidth="1"/>
    <col min="3734" max="3734" width="6" style="2" customWidth="1"/>
    <col min="3735" max="3735" width="9" style="2" bestFit="1" customWidth="1"/>
    <col min="3736" max="3736" width="6" style="2" customWidth="1"/>
    <col min="3737" max="3737" width="9" style="2" bestFit="1" customWidth="1"/>
    <col min="3738" max="3739" width="6" style="2" customWidth="1"/>
    <col min="3740" max="3740" width="9" style="2" bestFit="1" customWidth="1"/>
    <col min="3741" max="3744" width="6" style="2" customWidth="1"/>
    <col min="3745" max="3745" width="9" style="2" bestFit="1" customWidth="1"/>
    <col min="3746" max="3748" width="6" style="2" customWidth="1"/>
    <col min="3749" max="3750" width="9" style="2" bestFit="1" customWidth="1"/>
    <col min="3751" max="3751" width="6" style="2" customWidth="1"/>
    <col min="3752" max="3752" width="8" style="2" customWidth="1"/>
    <col min="3753" max="3753" width="6" style="2" customWidth="1"/>
    <col min="3754" max="3754" width="8" style="2" customWidth="1"/>
    <col min="3755" max="3756" width="6" style="2" customWidth="1"/>
    <col min="3757" max="3757" width="8" style="2" customWidth="1"/>
    <col min="3758" max="3758" width="6" style="2" customWidth="1"/>
    <col min="3759" max="3759" width="9" style="2" bestFit="1" customWidth="1"/>
    <col min="3760" max="3760" width="8" style="2" customWidth="1"/>
    <col min="3761" max="3761" width="6" style="2" customWidth="1"/>
    <col min="3762" max="3763" width="9" style="2" bestFit="1" customWidth="1"/>
    <col min="3764" max="3764" width="6" style="2" customWidth="1"/>
    <col min="3765" max="3765" width="9" style="2" bestFit="1" customWidth="1"/>
    <col min="3766" max="3766" width="6" style="2" customWidth="1"/>
    <col min="3767" max="3767" width="9" style="2" bestFit="1" customWidth="1"/>
    <col min="3768" max="3768" width="6" style="2" customWidth="1"/>
    <col min="3769" max="3769" width="9" style="2" bestFit="1" customWidth="1"/>
    <col min="3770" max="3770" width="6" style="2" customWidth="1"/>
    <col min="3771" max="3772" width="9" style="2" bestFit="1" customWidth="1"/>
    <col min="3773" max="3775" width="6" style="2" customWidth="1"/>
    <col min="3776" max="3776" width="9" style="2" bestFit="1" customWidth="1"/>
    <col min="3777" max="3777" width="6" style="2" customWidth="1"/>
    <col min="3778" max="3778" width="9" style="2" bestFit="1" customWidth="1"/>
    <col min="3779" max="3782" width="6" style="2" customWidth="1"/>
    <col min="3783" max="3784" width="9" style="2" bestFit="1" customWidth="1"/>
    <col min="3785" max="3790" width="6" style="2" customWidth="1"/>
    <col min="3791" max="3792" width="8" style="2" customWidth="1"/>
    <col min="3793" max="3794" width="6" style="2" customWidth="1"/>
    <col min="3795" max="3795" width="8" style="2" customWidth="1"/>
    <col min="3796" max="3796" width="9" style="2" bestFit="1" customWidth="1"/>
    <col min="3797" max="3797" width="6" style="2" customWidth="1"/>
    <col min="3798" max="3798" width="9" style="2" bestFit="1" customWidth="1"/>
    <col min="3799" max="3799" width="10" style="2" bestFit="1" customWidth="1"/>
    <col min="3800" max="3802" width="7" style="2" customWidth="1"/>
    <col min="3803" max="3805" width="10" style="2" bestFit="1" customWidth="1"/>
    <col min="3806" max="3806" width="7" style="2" customWidth="1"/>
    <col min="3807" max="3807" width="10" style="2" bestFit="1" customWidth="1"/>
    <col min="3808" max="3809" width="7" style="2" customWidth="1"/>
    <col min="3810" max="3810" width="9" style="2" bestFit="1" customWidth="1"/>
    <col min="3811" max="3811" width="7" style="2" customWidth="1"/>
    <col min="3812" max="3812" width="11" style="2" bestFit="1" customWidth="1"/>
    <col min="3813" max="3814" width="7" style="2" customWidth="1"/>
    <col min="3815" max="3816" width="10" style="2" bestFit="1" customWidth="1"/>
    <col min="3817" max="3821" width="7" style="2" customWidth="1"/>
    <col min="3822" max="3824" width="10" style="2" bestFit="1" customWidth="1"/>
    <col min="3825" max="3839" width="7" style="2" customWidth="1"/>
    <col min="3840" max="3842" width="10" style="2" bestFit="1" customWidth="1"/>
    <col min="3843" max="3845" width="9" style="2" bestFit="1" customWidth="1"/>
    <col min="3846" max="3848" width="7" style="2" customWidth="1"/>
    <col min="3849" max="3849" width="10" style="2" bestFit="1" customWidth="1"/>
    <col min="3850" max="3851" width="7" style="2" customWidth="1"/>
    <col min="3852" max="3852" width="9" style="2" bestFit="1" customWidth="1"/>
    <col min="3853" max="3853" width="7" style="2" customWidth="1"/>
    <col min="3854" max="3854" width="10" style="2" bestFit="1" customWidth="1"/>
    <col min="3855" max="3856" width="7" style="2" customWidth="1"/>
    <col min="3857" max="3857" width="9" style="2" bestFit="1" customWidth="1"/>
    <col min="3858" max="3858" width="10" style="2" bestFit="1" customWidth="1"/>
    <col min="3859" max="3864" width="7" style="2" customWidth="1"/>
    <col min="3865" max="3865" width="11" style="2" bestFit="1" customWidth="1"/>
    <col min="3866" max="3870" width="7" style="2" customWidth="1"/>
    <col min="3871" max="3871" width="10" style="2" bestFit="1" customWidth="1"/>
    <col min="3872" max="3872" width="7" style="2" customWidth="1"/>
    <col min="3873" max="3873" width="10" style="2" bestFit="1" customWidth="1"/>
    <col min="3874" max="3878" width="7" style="2" customWidth="1"/>
    <col min="3879" max="3879" width="9" style="2" bestFit="1" customWidth="1"/>
    <col min="3880" max="3881" width="7" style="2" customWidth="1"/>
    <col min="3882" max="3882" width="10" style="2" bestFit="1" customWidth="1"/>
    <col min="3883" max="3884" width="7" style="2" customWidth="1"/>
    <col min="3885" max="3885" width="9" style="2" bestFit="1" customWidth="1"/>
    <col min="3886" max="3886" width="11" style="2" bestFit="1" customWidth="1"/>
    <col min="3887" max="3888" width="7" style="2" customWidth="1"/>
    <col min="3889" max="3889" width="10" style="2" bestFit="1" customWidth="1"/>
    <col min="3890" max="3891" width="7" style="2" customWidth="1"/>
    <col min="3892" max="3892" width="9" style="2" bestFit="1" customWidth="1"/>
    <col min="3893" max="3893" width="7" style="2" customWidth="1"/>
    <col min="3894" max="3894" width="9" style="2" bestFit="1" customWidth="1"/>
    <col min="3895" max="3897" width="7" style="2" customWidth="1"/>
    <col min="3898" max="3898" width="10" style="2" bestFit="1" customWidth="1"/>
    <col min="3899" max="3902" width="7" style="2" customWidth="1"/>
    <col min="3903" max="3903" width="10" style="2" bestFit="1" customWidth="1"/>
    <col min="3904" max="3905" width="7" style="2" customWidth="1"/>
    <col min="3906" max="3906" width="10" style="2" bestFit="1" customWidth="1"/>
    <col min="3907" max="3907" width="7" style="2" customWidth="1"/>
    <col min="3908" max="3908" width="10" style="2" bestFit="1" customWidth="1"/>
    <col min="3909" max="3909" width="7" style="2" customWidth="1"/>
    <col min="3910" max="3910" width="9" style="2" bestFit="1" customWidth="1"/>
    <col min="3911" max="3911" width="12" style="2" bestFit="1" customWidth="1"/>
    <col min="3912" max="3912" width="7" style="2" customWidth="1"/>
    <col min="3913" max="3914" width="10" style="2" bestFit="1" customWidth="1"/>
    <col min="3915" max="3917" width="7" style="2" customWidth="1"/>
    <col min="3918" max="3918" width="9" style="2" bestFit="1" customWidth="1"/>
    <col min="3919" max="3920" width="7" style="2" customWidth="1"/>
    <col min="3921" max="3921" width="9" style="2" bestFit="1" customWidth="1"/>
    <col min="3922" max="3923" width="7" style="2" customWidth="1"/>
    <col min="3924" max="3924" width="10" style="2" bestFit="1" customWidth="1"/>
    <col min="3925" max="3927" width="7" style="2" customWidth="1"/>
    <col min="3928" max="3928" width="10" style="2" bestFit="1" customWidth="1"/>
    <col min="3929" max="3929" width="9" style="2" bestFit="1" customWidth="1"/>
    <col min="3930" max="3934" width="7" style="2" customWidth="1"/>
    <col min="3935" max="3935" width="12" style="2" bestFit="1" customWidth="1"/>
    <col min="3936" max="3936" width="7" style="2" customWidth="1"/>
    <col min="3937" max="3937" width="10" style="2" bestFit="1" customWidth="1"/>
    <col min="3938" max="3938" width="12" style="2" bestFit="1" customWidth="1"/>
    <col min="3939" max="3939" width="7" style="2" customWidth="1"/>
    <col min="3940" max="3940" width="9" style="2" bestFit="1" customWidth="1"/>
    <col min="3941" max="3942" width="10" style="2" bestFit="1" customWidth="1"/>
    <col min="3943" max="3944" width="11" style="2" bestFit="1" customWidth="1"/>
    <col min="3945" max="3945" width="8" style="2" customWidth="1"/>
    <col min="3946" max="3946" width="11" style="2" bestFit="1" customWidth="1"/>
    <col min="3947" max="3947" width="12" style="2" bestFit="1" customWidth="1"/>
    <col min="3948" max="3948" width="10" style="2" bestFit="1" customWidth="1"/>
    <col min="3949" max="3950" width="11" style="2" bestFit="1" customWidth="1"/>
    <col min="3951" max="3952" width="8" style="2" customWidth="1"/>
    <col min="3953" max="3953" width="11" style="2" bestFit="1" customWidth="1"/>
    <col min="3954" max="3954" width="12" style="2" bestFit="1" customWidth="1"/>
    <col min="3955" max="3957" width="11" style="2" bestFit="1" customWidth="1"/>
    <col min="3958" max="3958" width="12" style="2" bestFit="1" customWidth="1"/>
    <col min="3959" max="3960" width="11" style="2" bestFit="1" customWidth="1"/>
    <col min="3961" max="3961" width="10" style="2" bestFit="1" customWidth="1"/>
    <col min="3962" max="3962" width="11" style="2" bestFit="1" customWidth="1"/>
    <col min="3963" max="3963" width="12" style="2" bestFit="1" customWidth="1"/>
    <col min="3964" max="3964" width="11" style="2" bestFit="1" customWidth="1"/>
    <col min="3965" max="3965" width="10" style="2" bestFit="1" customWidth="1"/>
    <col min="3966" max="3967" width="11" style="2" bestFit="1" customWidth="1"/>
    <col min="3968" max="3968" width="10" style="2" bestFit="1" customWidth="1"/>
    <col min="3969" max="3969" width="12" style="2" bestFit="1" customWidth="1"/>
    <col min="3970" max="3970" width="8.36328125" style="2" customWidth="1"/>
    <col min="3971" max="3971" width="7" style="2" customWidth="1"/>
    <col min="3972" max="3972" width="20" style="2" bestFit="1" customWidth="1"/>
    <col min="3973" max="3975" width="2" style="2" customWidth="1"/>
    <col min="3976" max="3979" width="3" style="2" customWidth="1"/>
    <col min="3980" max="3980" width="9" style="2" bestFit="1" customWidth="1"/>
    <col min="3981" max="3983" width="4" style="2" customWidth="1"/>
    <col min="3984" max="3984" width="10" style="2" bestFit="1" customWidth="1"/>
    <col min="3985" max="3985" width="4" style="2" customWidth="1"/>
    <col min="3986" max="3986" width="7" style="2" customWidth="1"/>
    <col min="3987" max="3987" width="10" style="2" bestFit="1" customWidth="1"/>
    <col min="3988" max="3988" width="5" style="2" customWidth="1"/>
    <col min="3989" max="3989" width="8" style="2" customWidth="1"/>
    <col min="3990" max="3991" width="7" style="2" customWidth="1"/>
    <col min="3992" max="3993" width="8" style="2" customWidth="1"/>
    <col min="3994" max="3994" width="5" style="2" customWidth="1"/>
    <col min="3995" max="3996" width="8" style="2" customWidth="1"/>
    <col min="3997" max="3997" width="7" style="2" customWidth="1"/>
    <col min="3998" max="3998" width="5" style="2" customWidth="1"/>
    <col min="3999" max="3999" width="8" style="2" customWidth="1"/>
    <col min="4000" max="4000" width="5" style="2" customWidth="1"/>
    <col min="4001" max="4001" width="12" style="2" bestFit="1" customWidth="1"/>
    <col min="4002" max="4002" width="5" style="2" customWidth="1"/>
    <col min="4003" max="4003" width="8" style="2" customWidth="1"/>
    <col min="4004" max="4005" width="5" style="2" customWidth="1"/>
    <col min="4006" max="4006" width="9" style="2" bestFit="1" customWidth="1"/>
    <col min="4007" max="4007" width="8" style="2" customWidth="1"/>
    <col min="4008" max="4010" width="5" style="2" customWidth="1"/>
    <col min="4011" max="4011" width="8" style="2" customWidth="1"/>
    <col min="4012" max="4013" width="5" style="2" customWidth="1"/>
    <col min="4014" max="4014" width="8" style="2" customWidth="1"/>
    <col min="4015" max="4017" width="5" style="2" customWidth="1"/>
    <col min="4018" max="4018" width="7" style="2" customWidth="1"/>
    <col min="4019" max="4019" width="8" style="2" customWidth="1"/>
    <col min="4020" max="4021" width="5" style="2" customWidth="1"/>
    <col min="4022" max="4023" width="8" style="2" customWidth="1"/>
    <col min="4024" max="4026" width="5" style="2" customWidth="1"/>
    <col min="4027" max="4027" width="8" style="2" customWidth="1"/>
    <col min="4028" max="4028" width="5" style="2" customWidth="1"/>
    <col min="4029" max="4030" width="7" style="2" customWidth="1"/>
    <col min="4031" max="4034" width="5" style="2" customWidth="1"/>
    <col min="4035" max="4035" width="10" style="2" bestFit="1" customWidth="1"/>
    <col min="4036" max="4036" width="5" style="2" customWidth="1"/>
    <col min="4037" max="4037" width="10" style="2" bestFit="1" customWidth="1"/>
    <col min="4038" max="4038" width="8" style="2" customWidth="1"/>
    <col min="4039" max="4039" width="11" style="2" bestFit="1" customWidth="1"/>
    <col min="4040" max="4040" width="8" style="2" customWidth="1"/>
    <col min="4041" max="4041" width="5" style="2" customWidth="1"/>
    <col min="4042" max="4043" width="8" style="2" customWidth="1"/>
    <col min="4044" max="4044" width="5" style="2" customWidth="1"/>
    <col min="4045" max="4045" width="7" style="2" customWidth="1"/>
    <col min="4046" max="4046" width="5" style="2" customWidth="1"/>
    <col min="4047" max="4048" width="8" style="2" customWidth="1"/>
    <col min="4049" max="4049" width="5" style="2" customWidth="1"/>
    <col min="4050" max="4050" width="7" style="2" customWidth="1"/>
    <col min="4051" max="4053" width="5" style="2" customWidth="1"/>
    <col min="4054" max="4058" width="8" style="2" customWidth="1"/>
    <col min="4059" max="4059" width="5" style="2" customWidth="1"/>
    <col min="4060" max="4060" width="8" style="2" customWidth="1"/>
    <col min="4061" max="4062" width="7" style="2" customWidth="1"/>
    <col min="4063" max="4063" width="8" style="2" customWidth="1"/>
    <col min="4064" max="4066" width="5" style="2" customWidth="1"/>
    <col min="4067" max="4067" width="9" style="2" bestFit="1" customWidth="1"/>
    <col min="4068" max="4071" width="5" style="2" customWidth="1"/>
    <col min="4072" max="4072" width="7" style="2" customWidth="1"/>
    <col min="4073" max="4073" width="5" style="2" customWidth="1"/>
    <col min="4074" max="4074" width="8" style="2" customWidth="1"/>
    <col min="4075" max="4076" width="5" style="2" customWidth="1"/>
    <col min="4077" max="4077" width="8" style="2" customWidth="1"/>
    <col min="4078" max="4078" width="5" style="2" customWidth="1"/>
    <col min="4079" max="4080" width="8" style="2" customWidth="1"/>
    <col min="4081" max="4081" width="5" style="2" customWidth="1"/>
    <col min="4082" max="4083" width="8" style="2" customWidth="1"/>
    <col min="4084" max="4084" width="5" style="2" customWidth="1"/>
    <col min="4085" max="4086" width="8" style="2" customWidth="1"/>
    <col min="4087" max="4088" width="5" style="2" customWidth="1"/>
    <col min="4089" max="4089" width="8" style="2" customWidth="1"/>
    <col min="4090" max="4090" width="7" style="2" customWidth="1"/>
    <col min="4091" max="4091" width="5" style="2" customWidth="1"/>
    <col min="4092" max="4092" width="8" style="2" customWidth="1"/>
    <col min="4093" max="4094" width="5" style="2" customWidth="1"/>
    <col min="4095" max="4095" width="8" style="2" customWidth="1"/>
    <col min="4096" max="4100" width="5" style="2" customWidth="1"/>
    <col min="4101" max="4101" width="6" style="2" customWidth="1"/>
    <col min="4102" max="4102" width="8" style="2" customWidth="1"/>
    <col min="4103" max="4103" width="6" style="2" customWidth="1"/>
    <col min="4104" max="4104" width="8" style="2" customWidth="1"/>
    <col min="4105" max="4107" width="6" style="2" customWidth="1"/>
    <col min="4108" max="4108" width="9" style="2" bestFit="1" customWidth="1"/>
    <col min="4109" max="4109" width="11" style="2" bestFit="1" customWidth="1"/>
    <col min="4110" max="4110" width="6" style="2" customWidth="1"/>
    <col min="4111" max="4111" width="10" style="2" bestFit="1" customWidth="1"/>
    <col min="4112" max="4112" width="6" style="2" customWidth="1"/>
    <col min="4113" max="4113" width="9" style="2" bestFit="1" customWidth="1"/>
    <col min="4114" max="4114" width="6" style="2" customWidth="1"/>
    <col min="4115" max="4115" width="12" style="2" bestFit="1" customWidth="1"/>
    <col min="4116" max="4116" width="6" style="2" customWidth="1"/>
    <col min="4117" max="4117" width="9" style="2" bestFit="1" customWidth="1"/>
    <col min="4118" max="4118" width="6" style="2" customWidth="1"/>
    <col min="4119" max="4121" width="9" style="2" bestFit="1" customWidth="1"/>
    <col min="4122" max="4122" width="6" style="2" customWidth="1"/>
    <col min="4123" max="4123" width="12" style="2" bestFit="1" customWidth="1"/>
    <col min="4124" max="4124" width="8" style="2" customWidth="1"/>
    <col min="4125" max="4125" width="6" style="2" customWidth="1"/>
    <col min="4126" max="4126" width="8" style="2" customWidth="1"/>
    <col min="4127" max="4128" width="9" style="2" bestFit="1" customWidth="1"/>
    <col min="4129" max="4129" width="11" style="2" bestFit="1" customWidth="1"/>
    <col min="4130" max="4132" width="6" style="2" customWidth="1"/>
    <col min="4133" max="4133" width="9" style="2" bestFit="1" customWidth="1"/>
    <col min="4134" max="4135" width="6" style="2" customWidth="1"/>
    <col min="4136" max="4136" width="9" style="2" bestFit="1" customWidth="1"/>
    <col min="4137" max="4137" width="8" style="2" customWidth="1"/>
    <col min="4138" max="4139" width="6" style="2" customWidth="1"/>
    <col min="4140" max="4141" width="9" style="2" bestFit="1" customWidth="1"/>
    <col min="4142" max="4142" width="6" style="2" customWidth="1"/>
    <col min="4143" max="4143" width="9" style="2" bestFit="1" customWidth="1"/>
    <col min="4144" max="4144" width="6" style="2" customWidth="1"/>
    <col min="4145" max="4145" width="9" style="2" bestFit="1" customWidth="1"/>
    <col min="4146" max="4146" width="6" style="2" customWidth="1"/>
    <col min="4147" max="4147" width="8" style="2" customWidth="1"/>
    <col min="4148" max="4148" width="6" style="2" customWidth="1"/>
    <col min="4149" max="4149" width="9" style="2" bestFit="1" customWidth="1"/>
    <col min="4150" max="4150" width="11" style="2" bestFit="1" customWidth="1"/>
    <col min="4151" max="4151" width="6" style="2" customWidth="1"/>
    <col min="4152" max="4152" width="9" style="2" bestFit="1" customWidth="1"/>
    <col min="4153" max="4157" width="6" style="2" customWidth="1"/>
    <col min="4158" max="4158" width="9" style="2" bestFit="1" customWidth="1"/>
    <col min="4159" max="4159" width="6" style="2" customWidth="1"/>
    <col min="4160" max="4160" width="9" style="2" bestFit="1" customWidth="1"/>
    <col min="4161" max="4164" width="6" style="2" customWidth="1"/>
    <col min="4165" max="4165" width="9" style="2" bestFit="1" customWidth="1"/>
    <col min="4166" max="4167" width="6" style="2" customWidth="1"/>
    <col min="4168" max="4168" width="9" style="2" bestFit="1" customWidth="1"/>
    <col min="4169" max="4169" width="10" style="2" bestFit="1" customWidth="1"/>
    <col min="4170" max="4170" width="6" style="2" customWidth="1"/>
    <col min="4171" max="4171" width="9" style="2" bestFit="1" customWidth="1"/>
    <col min="4172" max="4173" width="6" style="2" customWidth="1"/>
    <col min="4174" max="4174" width="9" style="2" bestFit="1" customWidth="1"/>
    <col min="4175" max="4175" width="6" style="2" customWidth="1"/>
    <col min="4176" max="4176" width="9" style="2" bestFit="1" customWidth="1"/>
    <col min="4177" max="4177" width="6" style="2" customWidth="1"/>
    <col min="4178" max="4178" width="9" style="2" bestFit="1" customWidth="1"/>
    <col min="4179" max="4179" width="8" style="2" customWidth="1"/>
    <col min="4180" max="4180" width="6" style="2" customWidth="1"/>
    <col min="4181" max="4181" width="9" style="2" bestFit="1" customWidth="1"/>
    <col min="4182" max="4182" width="6" style="2" customWidth="1"/>
    <col min="4183" max="4183" width="9" style="2" bestFit="1" customWidth="1"/>
    <col min="4184" max="4184" width="6" style="2" customWidth="1"/>
    <col min="4185" max="4185" width="9" style="2" bestFit="1" customWidth="1"/>
    <col min="4186" max="4188" width="6" style="2" customWidth="1"/>
    <col min="4189" max="4189" width="9" style="2" bestFit="1" customWidth="1"/>
    <col min="4190" max="4191" width="6" style="2" customWidth="1"/>
    <col min="4192" max="4193" width="8" style="2" customWidth="1"/>
    <col min="4194" max="4194" width="11" style="2" bestFit="1" customWidth="1"/>
    <col min="4195" max="4195" width="9" style="2" bestFit="1" customWidth="1"/>
    <col min="4196" max="4197" width="6" style="2" customWidth="1"/>
    <col min="4198" max="4198" width="9" style="2" bestFit="1" customWidth="1"/>
    <col min="4199" max="4200" width="6" style="2" customWidth="1"/>
    <col min="4201" max="4201" width="8" style="2" customWidth="1"/>
    <col min="4202" max="4202" width="6" style="2" customWidth="1"/>
    <col min="4203" max="4203" width="8" style="2" customWidth="1"/>
    <col min="4204" max="4204" width="6" style="2" customWidth="1"/>
    <col min="4205" max="4206" width="9" style="2" bestFit="1" customWidth="1"/>
    <col min="4207" max="4207" width="6" style="2" customWidth="1"/>
    <col min="4208" max="4208" width="9" style="2" bestFit="1" customWidth="1"/>
    <col min="4209" max="4211" width="6" style="2" customWidth="1"/>
    <col min="4212" max="4213" width="9" style="2" bestFit="1" customWidth="1"/>
    <col min="4214" max="4215" width="6" style="2" customWidth="1"/>
    <col min="4216" max="4216" width="9" style="2" bestFit="1" customWidth="1"/>
    <col min="4217" max="4221" width="6" style="2" customWidth="1"/>
    <col min="4222" max="4223" width="8" style="2" customWidth="1"/>
    <col min="4224" max="4225" width="9" style="2" bestFit="1" customWidth="1"/>
    <col min="4226" max="4226" width="6" style="2" customWidth="1"/>
    <col min="4227" max="4227" width="8" style="2" customWidth="1"/>
    <col min="4228" max="4228" width="11" style="2" bestFit="1" customWidth="1"/>
    <col min="4229" max="4231" width="6" style="2" customWidth="1"/>
    <col min="4232" max="4232" width="11" style="2" bestFit="1" customWidth="1"/>
    <col min="4233" max="4234" width="9" style="2" bestFit="1" customWidth="1"/>
    <col min="4235" max="4235" width="6" style="2" customWidth="1"/>
    <col min="4236" max="4236" width="9" style="2" bestFit="1" customWidth="1"/>
    <col min="4237" max="4238" width="6" style="2" customWidth="1"/>
    <col min="4239" max="4240" width="9" style="2" bestFit="1" customWidth="1"/>
    <col min="4241" max="4241" width="6" style="2" customWidth="1"/>
    <col min="4242" max="4242" width="9" style="2" bestFit="1" customWidth="1"/>
    <col min="4243" max="4243" width="6" style="2" customWidth="1"/>
    <col min="4244" max="4244" width="9" style="2" bestFit="1" customWidth="1"/>
    <col min="4245" max="4247" width="6" style="2" customWidth="1"/>
    <col min="4248" max="4248" width="11" style="2" bestFit="1" customWidth="1"/>
    <col min="4249" max="4249" width="6" style="2" customWidth="1"/>
    <col min="4250" max="4250" width="8" style="2" customWidth="1"/>
    <col min="4251" max="4251" width="6" style="2" customWidth="1"/>
    <col min="4252" max="4253" width="9" style="2" bestFit="1" customWidth="1"/>
    <col min="4254" max="4256" width="6" style="2" customWidth="1"/>
    <col min="4257" max="4257" width="9" style="2" bestFit="1" customWidth="1"/>
    <col min="4258" max="4258" width="6" style="2" customWidth="1"/>
    <col min="4259" max="4259" width="9" style="2" bestFit="1" customWidth="1"/>
    <col min="4260" max="4261" width="6" style="2" customWidth="1"/>
    <col min="4262" max="4264" width="9" style="2" bestFit="1" customWidth="1"/>
    <col min="4265" max="4266" width="6" style="2" customWidth="1"/>
    <col min="4267" max="4267" width="9" style="2" bestFit="1" customWidth="1"/>
    <col min="4268" max="4268" width="11" style="2" bestFit="1" customWidth="1"/>
    <col min="4269" max="4275" width="6" style="2" customWidth="1"/>
    <col min="4276" max="4278" width="9" style="2" bestFit="1" customWidth="1"/>
    <col min="4279" max="4279" width="8" style="2" customWidth="1"/>
    <col min="4280" max="4280" width="6" style="2" customWidth="1"/>
    <col min="4281" max="4282" width="9" style="2" bestFit="1" customWidth="1"/>
    <col min="4283" max="4283" width="6" style="2" customWidth="1"/>
    <col min="4284" max="4284" width="9" style="2" bestFit="1" customWidth="1"/>
    <col min="4285" max="4288" width="6" style="2" customWidth="1"/>
    <col min="4289" max="4292" width="9" style="2" bestFit="1" customWidth="1"/>
    <col min="4293" max="4293" width="8" style="2" customWidth="1"/>
    <col min="4294" max="4294" width="9" style="2" bestFit="1" customWidth="1"/>
    <col min="4295" max="4298" width="6" style="2" customWidth="1"/>
    <col min="4299" max="4299" width="9" style="2" bestFit="1" customWidth="1"/>
    <col min="4300" max="4305" width="6" style="2" customWidth="1"/>
    <col min="4306" max="4306" width="8" style="2" customWidth="1"/>
    <col min="4307" max="4307" width="6" style="2" customWidth="1"/>
    <col min="4308" max="4309" width="9" style="2" bestFit="1" customWidth="1"/>
    <col min="4310" max="4313" width="6" style="2" customWidth="1"/>
    <col min="4314" max="4314" width="9" style="2" bestFit="1" customWidth="1"/>
    <col min="4315" max="4317" width="6" style="2" customWidth="1"/>
    <col min="4318" max="4318" width="9" style="2" bestFit="1" customWidth="1"/>
    <col min="4319" max="4319" width="6" style="2" customWidth="1"/>
    <col min="4320" max="4320" width="9" style="2" bestFit="1" customWidth="1"/>
    <col min="4321" max="4321" width="6" style="2" customWidth="1"/>
    <col min="4322" max="4322" width="8" style="2" customWidth="1"/>
    <col min="4323" max="4323" width="6" style="2" customWidth="1"/>
    <col min="4324" max="4324" width="9" style="2" bestFit="1" customWidth="1"/>
    <col min="4325" max="4329" width="6" style="2" customWidth="1"/>
    <col min="4330" max="4330" width="9" style="2" bestFit="1" customWidth="1"/>
    <col min="4331" max="4335" width="6" style="2" customWidth="1"/>
    <col min="4336" max="4336" width="9" style="2" bestFit="1" customWidth="1"/>
    <col min="4337" max="4337" width="6" style="2" customWidth="1"/>
    <col min="4338" max="4338" width="8" style="2" customWidth="1"/>
    <col min="4339" max="4343" width="9" style="2" bestFit="1" customWidth="1"/>
    <col min="4344" max="4344" width="6" style="2" customWidth="1"/>
    <col min="4345" max="4345" width="9" style="2" bestFit="1" customWidth="1"/>
    <col min="4346" max="4350" width="6" style="2" customWidth="1"/>
    <col min="4351" max="4351" width="9" style="2" bestFit="1" customWidth="1"/>
    <col min="4352" max="4355" width="6" style="2" customWidth="1"/>
    <col min="4356" max="4356" width="9" style="2" bestFit="1" customWidth="1"/>
    <col min="4357" max="4358" width="8" style="2" customWidth="1"/>
    <col min="4359" max="4359" width="6" style="2" customWidth="1"/>
    <col min="4360" max="4360" width="9" style="2" bestFit="1" customWidth="1"/>
    <col min="4361" max="4361" width="8" style="2" customWidth="1"/>
    <col min="4362" max="4366" width="6" style="2" customWidth="1"/>
    <col min="4367" max="4367" width="9" style="2" bestFit="1" customWidth="1"/>
    <col min="4368" max="4372" width="6" style="2" customWidth="1"/>
    <col min="4373" max="4373" width="9" style="2" bestFit="1" customWidth="1"/>
    <col min="4374" max="4379" width="6" style="2" customWidth="1"/>
    <col min="4380" max="4380" width="8" style="2" customWidth="1"/>
    <col min="4381" max="4382" width="6" style="2" customWidth="1"/>
    <col min="4383" max="4385" width="9" style="2" bestFit="1" customWidth="1"/>
    <col min="4386" max="4386" width="6" style="2" customWidth="1"/>
    <col min="4387" max="4387" width="9" style="2" bestFit="1" customWidth="1"/>
    <col min="4388" max="4388" width="6" style="2" customWidth="1"/>
    <col min="4389" max="4390" width="9" style="2" bestFit="1" customWidth="1"/>
    <col min="4391" max="4391" width="6" style="2" customWidth="1"/>
    <col min="4392" max="4393" width="9" style="2" bestFit="1" customWidth="1"/>
    <col min="4394" max="4394" width="6" style="2" customWidth="1"/>
    <col min="4395" max="4395" width="10" style="2" bestFit="1" customWidth="1"/>
    <col min="4396" max="4396" width="9" style="2" bestFit="1" customWidth="1"/>
    <col min="4397" max="4399" width="6" style="2" customWidth="1"/>
    <col min="4400" max="4400" width="9" style="2" bestFit="1" customWidth="1"/>
    <col min="4401" max="4402" width="6" style="2" customWidth="1"/>
    <col min="4403" max="4404" width="9" style="2" bestFit="1" customWidth="1"/>
    <col min="4405" max="4405" width="6" style="2" customWidth="1"/>
    <col min="4406" max="4406" width="9" style="2" bestFit="1" customWidth="1"/>
    <col min="4407" max="4407" width="6" style="2" customWidth="1"/>
    <col min="4408" max="4408" width="9" style="2" bestFit="1" customWidth="1"/>
    <col min="4409" max="4410" width="6" style="2" customWidth="1"/>
    <col min="4411" max="4411" width="9" style="2" bestFit="1" customWidth="1"/>
    <col min="4412" max="4415" width="6" style="2" customWidth="1"/>
    <col min="4416" max="4416" width="9" style="2" bestFit="1" customWidth="1"/>
    <col min="4417" max="4419" width="6" style="2" customWidth="1"/>
    <col min="4420" max="4421" width="9" style="2" bestFit="1" customWidth="1"/>
    <col min="4422" max="4422" width="6" style="2" customWidth="1"/>
    <col min="4423" max="4423" width="8" style="2" customWidth="1"/>
    <col min="4424" max="4424" width="6" style="2" customWidth="1"/>
    <col min="4425" max="4425" width="8" style="2" customWidth="1"/>
    <col min="4426" max="4427" width="6" style="2" customWidth="1"/>
    <col min="4428" max="4428" width="8" style="2" customWidth="1"/>
    <col min="4429" max="4429" width="6" style="2" customWidth="1"/>
    <col min="4430" max="4430" width="9" style="2" bestFit="1" customWidth="1"/>
    <col min="4431" max="4431" width="8" style="2" customWidth="1"/>
    <col min="4432" max="4432" width="6" style="2" customWidth="1"/>
    <col min="4433" max="4434" width="9" style="2" bestFit="1" customWidth="1"/>
    <col min="4435" max="4435" width="6" style="2" customWidth="1"/>
    <col min="4436" max="4436" width="9" style="2" bestFit="1" customWidth="1"/>
    <col min="4437" max="4437" width="6" style="2" customWidth="1"/>
    <col min="4438" max="4438" width="9" style="2" bestFit="1" customWidth="1"/>
    <col min="4439" max="4439" width="6" style="2" customWidth="1"/>
    <col min="4440" max="4440" width="9" style="2" bestFit="1" customWidth="1"/>
    <col min="4441" max="4441" width="6" style="2" customWidth="1"/>
    <col min="4442" max="4443" width="9" style="2" bestFit="1" customWidth="1"/>
    <col min="4444" max="4446" width="6" style="2" customWidth="1"/>
    <col min="4447" max="4447" width="9" style="2" bestFit="1" customWidth="1"/>
    <col min="4448" max="4448" width="6" style="2" customWidth="1"/>
    <col min="4449" max="4449" width="9" style="2" bestFit="1" customWidth="1"/>
    <col min="4450" max="4453" width="6" style="2" customWidth="1"/>
    <col min="4454" max="4455" width="9" style="2" bestFit="1" customWidth="1"/>
    <col min="4456" max="4461" width="6" style="2" customWidth="1"/>
    <col min="4462" max="4463" width="8" style="2" customWidth="1"/>
    <col min="4464" max="4465" width="6" style="2" customWidth="1"/>
    <col min="4466" max="4466" width="8" style="2" customWidth="1"/>
    <col min="4467" max="4467" width="9" style="2" bestFit="1" customWidth="1"/>
    <col min="4468" max="4468" width="6" style="2" customWidth="1"/>
    <col min="4469" max="4469" width="9" style="2" bestFit="1" customWidth="1"/>
    <col min="4470" max="4470" width="10" style="2" bestFit="1" customWidth="1"/>
    <col min="4471" max="4473" width="7" style="2" customWidth="1"/>
    <col min="4474" max="4476" width="10" style="2" bestFit="1" customWidth="1"/>
    <col min="4477" max="4477" width="7" style="2" customWidth="1"/>
    <col min="4478" max="4478" width="10" style="2" bestFit="1" customWidth="1"/>
    <col min="4479" max="4480" width="7" style="2" customWidth="1"/>
    <col min="4481" max="4481" width="9" style="2" bestFit="1" customWidth="1"/>
    <col min="4482" max="4482" width="7" style="2" customWidth="1"/>
    <col min="4483" max="4483" width="11" style="2" bestFit="1" customWidth="1"/>
    <col min="4484" max="4485" width="7" style="2" customWidth="1"/>
    <col min="4486" max="4487" width="10" style="2" bestFit="1" customWidth="1"/>
    <col min="4488" max="4492" width="7" style="2" customWidth="1"/>
    <col min="4493" max="4495" width="10" style="2" bestFit="1" customWidth="1"/>
    <col min="4496" max="4510" width="7" style="2" customWidth="1"/>
    <col min="4511" max="4513" width="10" style="2" bestFit="1" customWidth="1"/>
    <col min="4514" max="4516" width="9" style="2" bestFit="1" customWidth="1"/>
    <col min="4517" max="4519" width="7" style="2" customWidth="1"/>
    <col min="4520" max="4520" width="10" style="2" bestFit="1" customWidth="1"/>
    <col min="4521" max="4522" width="7" style="2" customWidth="1"/>
    <col min="4523" max="4523" width="9" style="2" bestFit="1" customWidth="1"/>
    <col min="4524" max="4524" width="7" style="2" customWidth="1"/>
    <col min="4525" max="4525" width="10" style="2" bestFit="1" customWidth="1"/>
    <col min="4526" max="4527" width="7" style="2" customWidth="1"/>
    <col min="4528" max="4528" width="9" style="2" bestFit="1" customWidth="1"/>
    <col min="4529" max="4529" width="10" style="2" bestFit="1" customWidth="1"/>
    <col min="4530" max="4535" width="7" style="2" customWidth="1"/>
    <col min="4536" max="4536" width="11" style="2" bestFit="1" customWidth="1"/>
    <col min="4537" max="4541" width="7" style="2" customWidth="1"/>
    <col min="4542" max="4542" width="10" style="2" bestFit="1" customWidth="1"/>
    <col min="4543" max="4543" width="7" style="2" customWidth="1"/>
    <col min="4544" max="4544" width="10" style="2" bestFit="1" customWidth="1"/>
    <col min="4545" max="4549" width="7" style="2" customWidth="1"/>
    <col min="4550" max="4550" width="9" style="2" bestFit="1" customWidth="1"/>
    <col min="4551" max="4552" width="7" style="2" customWidth="1"/>
    <col min="4553" max="4553" width="10" style="2" bestFit="1" customWidth="1"/>
    <col min="4554" max="4555" width="7" style="2" customWidth="1"/>
    <col min="4556" max="4556" width="9" style="2" bestFit="1" customWidth="1"/>
    <col min="4557" max="4557" width="11" style="2" bestFit="1" customWidth="1"/>
    <col min="4558" max="4559" width="7" style="2" customWidth="1"/>
    <col min="4560" max="4560" width="10" style="2" bestFit="1" customWidth="1"/>
    <col min="4561" max="4562" width="7" style="2" customWidth="1"/>
    <col min="4563" max="4563" width="9" style="2" bestFit="1" customWidth="1"/>
    <col min="4564" max="4564" width="7" style="2" customWidth="1"/>
    <col min="4565" max="4565" width="9" style="2" bestFit="1" customWidth="1"/>
    <col min="4566" max="4568" width="7" style="2" customWidth="1"/>
    <col min="4569" max="4569" width="10" style="2" bestFit="1" customWidth="1"/>
    <col min="4570" max="4573" width="7" style="2" customWidth="1"/>
    <col min="4574" max="4574" width="10" style="2" bestFit="1" customWidth="1"/>
    <col min="4575" max="4576" width="7" style="2" customWidth="1"/>
    <col min="4577" max="4577" width="10" style="2" bestFit="1" customWidth="1"/>
    <col min="4578" max="4578" width="7" style="2" customWidth="1"/>
    <col min="4579" max="4579" width="10" style="2" bestFit="1" customWidth="1"/>
    <col min="4580" max="4580" width="7" style="2" customWidth="1"/>
    <col min="4581" max="4581" width="9" style="2" bestFit="1" customWidth="1"/>
    <col min="4582" max="4582" width="12" style="2" bestFit="1" customWidth="1"/>
    <col min="4583" max="4583" width="7" style="2" customWidth="1"/>
    <col min="4584" max="4585" width="10" style="2" bestFit="1" customWidth="1"/>
    <col min="4586" max="4588" width="7" style="2" customWidth="1"/>
    <col min="4589" max="4589" width="9" style="2" bestFit="1" customWidth="1"/>
    <col min="4590" max="4591" width="7" style="2" customWidth="1"/>
    <col min="4592" max="4592" width="9" style="2" bestFit="1" customWidth="1"/>
    <col min="4593" max="4594" width="7" style="2" customWidth="1"/>
    <col min="4595" max="4595" width="10" style="2" bestFit="1" customWidth="1"/>
    <col min="4596" max="4598" width="7" style="2" customWidth="1"/>
    <col min="4599" max="4599" width="10" style="2" bestFit="1" customWidth="1"/>
    <col min="4600" max="4600" width="9" style="2" bestFit="1" customWidth="1"/>
    <col min="4601" max="4605" width="7" style="2" customWidth="1"/>
    <col min="4606" max="4606" width="12" style="2" bestFit="1" customWidth="1"/>
    <col min="4607" max="4607" width="7" style="2" customWidth="1"/>
    <col min="4608" max="4608" width="10" style="2" bestFit="1" customWidth="1"/>
    <col min="4609" max="4609" width="12" style="2" bestFit="1" customWidth="1"/>
    <col min="4610" max="4610" width="7" style="2" customWidth="1"/>
    <col min="4611" max="4611" width="9" style="2" bestFit="1" customWidth="1"/>
    <col min="4612" max="4613" width="10" style="2" bestFit="1" customWidth="1"/>
    <col min="4614" max="4615" width="11" style="2" bestFit="1" customWidth="1"/>
    <col min="4616" max="4616" width="8" style="2" customWidth="1"/>
    <col min="4617" max="4617" width="11" style="2" bestFit="1" customWidth="1"/>
    <col min="4618" max="4618" width="12" style="2" bestFit="1" customWidth="1"/>
    <col min="4619" max="4619" width="10" style="2" bestFit="1" customWidth="1"/>
    <col min="4620" max="4621" width="11" style="2" bestFit="1" customWidth="1"/>
    <col min="4622" max="4623" width="8" style="2" customWidth="1"/>
    <col min="4624" max="4624" width="11" style="2" bestFit="1" customWidth="1"/>
    <col min="4625" max="4625" width="12" style="2" bestFit="1" customWidth="1"/>
    <col min="4626" max="4628" width="11" style="2" bestFit="1" customWidth="1"/>
    <col min="4629" max="4629" width="12" style="2" bestFit="1" customWidth="1"/>
    <col min="4630" max="4631" width="11" style="2" bestFit="1" customWidth="1"/>
    <col min="4632" max="4632" width="10" style="2" bestFit="1" customWidth="1"/>
    <col min="4633" max="4633" width="11" style="2" bestFit="1" customWidth="1"/>
    <col min="4634" max="4634" width="12" style="2" bestFit="1" customWidth="1"/>
    <col min="4635" max="4635" width="11" style="2" bestFit="1" customWidth="1"/>
    <col min="4636" max="4636" width="10" style="2" bestFit="1" customWidth="1"/>
    <col min="4637" max="4638" width="11" style="2" bestFit="1" customWidth="1"/>
    <col min="4639" max="4639" width="10" style="2" bestFit="1" customWidth="1"/>
    <col min="4640" max="4640" width="12" style="2" bestFit="1" customWidth="1"/>
    <col min="4641" max="4641" width="8.36328125" style="2" customWidth="1"/>
    <col min="4642" max="4642" width="7" style="2" customWidth="1"/>
    <col min="4643" max="4643" width="34.08984375" style="2" bestFit="1" customWidth="1"/>
    <col min="4644" max="4644" width="19.6328125" style="2" bestFit="1" customWidth="1"/>
    <col min="4645" max="4645" width="23.08984375" style="2" bestFit="1" customWidth="1"/>
    <col min="4646" max="4646" width="19.90625" style="2" bestFit="1" customWidth="1"/>
    <col min="4647" max="4647" width="20.36328125" style="2" bestFit="1" customWidth="1"/>
    <col min="4648" max="4648" width="26.36328125" style="2" bestFit="1" customWidth="1"/>
    <col min="4649" max="4649" width="24.6328125" style="2" bestFit="1" customWidth="1"/>
    <col min="4650" max="16384" width="8.7265625" style="2"/>
  </cols>
  <sheetData>
    <row r="1" spans="1:9" ht="12.75" customHeight="1" x14ac:dyDescent="0.35">
      <c r="A1" s="6" t="s">
        <v>201</v>
      </c>
      <c r="B1" s="6" t="s">
        <v>504</v>
      </c>
      <c r="C1" s="6" t="s">
        <v>202</v>
      </c>
      <c r="D1" s="7" t="s">
        <v>203</v>
      </c>
      <c r="E1" s="4" t="s">
        <v>500</v>
      </c>
    </row>
    <row r="2" spans="1:9" ht="13.15" customHeight="1" x14ac:dyDescent="0.35">
      <c r="A2" s="8" t="s">
        <v>204</v>
      </c>
      <c r="B2" s="8" t="str">
        <f>REPLACE(A2,6,3,"XXX")</f>
        <v>SPS21XXX</v>
      </c>
      <c r="C2" s="8" t="s">
        <v>5</v>
      </c>
      <c r="D2" s="9" t="s">
        <v>2</v>
      </c>
      <c r="E2" s="4">
        <f>IFERROR(VLOOKUP(A2,'pivot tables'!$A:$G,7,FALSE),1)</f>
        <v>7</v>
      </c>
      <c r="G2" s="4"/>
      <c r="H2" s="5">
        <v>0</v>
      </c>
      <c r="I2" s="5"/>
    </row>
    <row r="3" spans="1:9" x14ac:dyDescent="0.35">
      <c r="A3" s="8" t="s">
        <v>205</v>
      </c>
      <c r="B3" s="8" t="str">
        <f t="shared" ref="B3:B66" si="0">REPLACE(A3,6,3,"XXX")</f>
        <v>SPS21XXX</v>
      </c>
      <c r="C3" s="8" t="s">
        <v>6</v>
      </c>
      <c r="D3" s="9" t="s">
        <v>2</v>
      </c>
      <c r="E3" s="4">
        <f>IFERROR(VLOOKUP(A3,'pivot tables'!$A:$G,7,FALSE),1)</f>
        <v>1</v>
      </c>
      <c r="G3" s="4" t="str">
        <f t="shared" ref="G3:G11" si="1">"&gt;="&amp;H2&amp;" "&amp;"and"&amp;" "&amp;"&lt;"&amp;H3</f>
        <v>&gt;=0 and &lt;1</v>
      </c>
      <c r="H3" s="5">
        <v>1</v>
      </c>
      <c r="I3" s="5">
        <v>1</v>
      </c>
    </row>
    <row r="4" spans="1:9" x14ac:dyDescent="0.35">
      <c r="A4" s="8" t="s">
        <v>206</v>
      </c>
      <c r="B4" s="8" t="str">
        <f t="shared" si="0"/>
        <v>SPS21XXX</v>
      </c>
      <c r="C4" s="8" t="s">
        <v>7</v>
      </c>
      <c r="D4" s="9" t="s">
        <v>2</v>
      </c>
      <c r="E4" s="4">
        <f>IFERROR(VLOOKUP(A4,'pivot tables'!$A:$G,7,FALSE),1)</f>
        <v>1</v>
      </c>
      <c r="G4" s="4" t="str">
        <f t="shared" si="1"/>
        <v>&gt;=1 and &lt;20</v>
      </c>
      <c r="H4" s="5">
        <v>20</v>
      </c>
      <c r="I4" s="5">
        <v>2</v>
      </c>
    </row>
    <row r="5" spans="1:9" x14ac:dyDescent="0.35">
      <c r="A5" s="8" t="s">
        <v>207</v>
      </c>
      <c r="B5" s="8" t="str">
        <f t="shared" si="0"/>
        <v>SPS21XXX</v>
      </c>
      <c r="C5" s="8" t="s">
        <v>8</v>
      </c>
      <c r="D5" s="9" t="s">
        <v>2</v>
      </c>
      <c r="E5" s="4">
        <f>IFERROR(VLOOKUP(A5,'pivot tables'!$A:$G,7,FALSE),1)</f>
        <v>1</v>
      </c>
      <c r="G5" s="4" t="str">
        <f t="shared" si="1"/>
        <v>&gt;=20 and &lt;30</v>
      </c>
      <c r="H5" s="5">
        <v>30</v>
      </c>
      <c r="I5" s="5">
        <v>3</v>
      </c>
    </row>
    <row r="6" spans="1:9" x14ac:dyDescent="0.35">
      <c r="A6" s="8" t="s">
        <v>208</v>
      </c>
      <c r="B6" s="8" t="str">
        <f t="shared" si="0"/>
        <v>SPS21XXX</v>
      </c>
      <c r="C6" s="8" t="s">
        <v>209</v>
      </c>
      <c r="D6" s="9" t="s">
        <v>2</v>
      </c>
      <c r="E6" s="4">
        <f>IFERROR(VLOOKUP(A6,'pivot tables'!$A:$G,7,FALSE),1)</f>
        <v>3</v>
      </c>
      <c r="G6" s="4" t="str">
        <f t="shared" si="1"/>
        <v>&gt;=30 and &lt;40</v>
      </c>
      <c r="H6" s="5">
        <v>40</v>
      </c>
      <c r="I6" s="5">
        <v>4</v>
      </c>
    </row>
    <row r="7" spans="1:9" x14ac:dyDescent="0.35">
      <c r="A7" s="8" t="s">
        <v>210</v>
      </c>
      <c r="B7" s="8" t="str">
        <f t="shared" si="0"/>
        <v>SPS21XXX</v>
      </c>
      <c r="C7" s="8" t="s">
        <v>9</v>
      </c>
      <c r="D7" s="9" t="s">
        <v>2</v>
      </c>
      <c r="E7" s="4">
        <f>IFERROR(VLOOKUP(A7,'pivot tables'!$A:$G,7,FALSE),1)</f>
        <v>1</v>
      </c>
      <c r="G7" s="4" t="str">
        <f t="shared" si="1"/>
        <v>&gt;=40 and &lt;50</v>
      </c>
      <c r="H7" s="5">
        <v>50</v>
      </c>
      <c r="I7" s="5">
        <v>5</v>
      </c>
    </row>
    <row r="8" spans="1:9" x14ac:dyDescent="0.35">
      <c r="A8" s="8" t="s">
        <v>211</v>
      </c>
      <c r="B8" s="8" t="str">
        <f t="shared" si="0"/>
        <v>SPS21XXX</v>
      </c>
      <c r="C8" s="8" t="s">
        <v>10</v>
      </c>
      <c r="D8" s="9" t="s">
        <v>2</v>
      </c>
      <c r="E8" s="4">
        <f>IFERROR(VLOOKUP(A8,'pivot tables'!$A:$G,7,FALSE),1)</f>
        <v>1</v>
      </c>
      <c r="G8" s="4" t="str">
        <f t="shared" si="1"/>
        <v>&gt;=50 and &lt;60</v>
      </c>
      <c r="H8" s="5">
        <v>60</v>
      </c>
      <c r="I8" s="5">
        <v>6</v>
      </c>
    </row>
    <row r="9" spans="1:9" x14ac:dyDescent="0.35">
      <c r="A9" s="8" t="s">
        <v>212</v>
      </c>
      <c r="B9" s="8" t="str">
        <f t="shared" si="0"/>
        <v>SPS21XXX</v>
      </c>
      <c r="C9" s="8" t="s">
        <v>11</v>
      </c>
      <c r="D9" s="9" t="s">
        <v>2</v>
      </c>
      <c r="E9" s="4">
        <f>IFERROR(VLOOKUP(A9,'pivot tables'!$A:$G,7,FALSE),1)</f>
        <v>10</v>
      </c>
      <c r="G9" s="4" t="str">
        <f t="shared" si="1"/>
        <v>&gt;=60 and &lt;70</v>
      </c>
      <c r="H9" s="5">
        <v>70</v>
      </c>
      <c r="I9" s="5">
        <v>7</v>
      </c>
    </row>
    <row r="10" spans="1:9" x14ac:dyDescent="0.35">
      <c r="A10" s="8" t="s">
        <v>213</v>
      </c>
      <c r="B10" s="8" t="str">
        <f t="shared" si="0"/>
        <v>SPS21XXX</v>
      </c>
      <c r="C10" s="8" t="s">
        <v>12</v>
      </c>
      <c r="D10" s="9" t="s">
        <v>2</v>
      </c>
      <c r="E10" s="4">
        <f>IFERROR(VLOOKUP(A10,'pivot tables'!$A:$G,7,FALSE),1)</f>
        <v>1</v>
      </c>
      <c r="G10" s="4" t="str">
        <f t="shared" si="1"/>
        <v>&gt;=70 and &lt;80</v>
      </c>
      <c r="H10" s="5">
        <v>80</v>
      </c>
      <c r="I10" s="5">
        <v>8</v>
      </c>
    </row>
    <row r="11" spans="1:9" x14ac:dyDescent="0.35">
      <c r="A11" s="8" t="s">
        <v>214</v>
      </c>
      <c r="B11" s="8" t="str">
        <f t="shared" si="0"/>
        <v>SPS21XXX</v>
      </c>
      <c r="C11" s="8" t="s">
        <v>13</v>
      </c>
      <c r="D11" s="9" t="s">
        <v>2</v>
      </c>
      <c r="E11" s="4">
        <f>IFERROR(VLOOKUP(A11,'pivot tables'!$A:$G,7,FALSE),1)</f>
        <v>7</v>
      </c>
      <c r="G11" s="4" t="str">
        <f t="shared" si="1"/>
        <v>&gt;=80 and &lt;90</v>
      </c>
      <c r="H11" s="5">
        <v>90</v>
      </c>
      <c r="I11" s="5">
        <v>9</v>
      </c>
    </row>
    <row r="12" spans="1:9" x14ac:dyDescent="0.35">
      <c r="A12" s="8" t="s">
        <v>215</v>
      </c>
      <c r="B12" s="8" t="str">
        <f t="shared" si="0"/>
        <v>SPS21XXX</v>
      </c>
      <c r="C12" s="8" t="s">
        <v>14</v>
      </c>
      <c r="D12" s="9" t="s">
        <v>2</v>
      </c>
      <c r="E12" s="4">
        <f>IFERROR(VLOOKUP(A12,'pivot tables'!$A:$G,7,FALSE),1)</f>
        <v>1</v>
      </c>
      <c r="G12" s="4" t="str">
        <f>"&gt;"&amp;" "&amp;H11</f>
        <v>&gt; 90</v>
      </c>
      <c r="H12" s="5"/>
      <c r="I12" s="5">
        <v>10</v>
      </c>
    </row>
    <row r="13" spans="1:9" x14ac:dyDescent="0.35">
      <c r="A13" s="8" t="s">
        <v>216</v>
      </c>
      <c r="B13" s="8" t="str">
        <f t="shared" si="0"/>
        <v>SPS21XXX</v>
      </c>
      <c r="C13" s="8" t="s">
        <v>15</v>
      </c>
      <c r="D13" s="9" t="s">
        <v>2</v>
      </c>
      <c r="E13" s="4">
        <f>IFERROR(VLOOKUP(A13,'pivot tables'!$A:$G,7,FALSE),1)</f>
        <v>9</v>
      </c>
    </row>
    <row r="14" spans="1:9" x14ac:dyDescent="0.35">
      <c r="A14" s="8" t="s">
        <v>217</v>
      </c>
      <c r="B14" s="8" t="str">
        <f t="shared" si="0"/>
        <v>SPS21XXX</v>
      </c>
      <c r="C14" s="8" t="s">
        <v>16</v>
      </c>
      <c r="D14" s="9" t="s">
        <v>2</v>
      </c>
      <c r="E14" s="4">
        <f>IFERROR(VLOOKUP(A14,'pivot tables'!$A:$G,7,FALSE),1)</f>
        <v>1</v>
      </c>
    </row>
    <row r="15" spans="1:9" x14ac:dyDescent="0.35">
      <c r="A15" s="8" t="s">
        <v>218</v>
      </c>
      <c r="B15" s="8" t="str">
        <f t="shared" si="0"/>
        <v>SPS21XXX</v>
      </c>
      <c r="C15" s="8" t="s">
        <v>17</v>
      </c>
      <c r="D15" s="9" t="s">
        <v>2</v>
      </c>
      <c r="E15" s="4">
        <f>IFERROR(VLOOKUP(A15,'pivot tables'!$A:$G,7,FALSE),1)</f>
        <v>1</v>
      </c>
    </row>
    <row r="16" spans="1:9" x14ac:dyDescent="0.35">
      <c r="A16" s="8" t="s">
        <v>219</v>
      </c>
      <c r="B16" s="8" t="str">
        <f t="shared" si="0"/>
        <v>SPS21XXX</v>
      </c>
      <c r="C16" s="8" t="s">
        <v>18</v>
      </c>
      <c r="D16" s="9" t="s">
        <v>2</v>
      </c>
      <c r="E16" s="4">
        <f>IFERROR(VLOOKUP(A16,'pivot tables'!$A:$G,7,FALSE),1)</f>
        <v>10</v>
      </c>
    </row>
    <row r="17" spans="1:5" x14ac:dyDescent="0.35">
      <c r="A17" s="8" t="s">
        <v>220</v>
      </c>
      <c r="B17" s="8" t="str">
        <f t="shared" si="0"/>
        <v>SPS21XXX</v>
      </c>
      <c r="C17" s="8" t="s">
        <v>19</v>
      </c>
      <c r="D17" s="9" t="s">
        <v>2</v>
      </c>
      <c r="E17" s="4">
        <f>IFERROR(VLOOKUP(A17,'pivot tables'!$A:$G,7,FALSE),1)</f>
        <v>1</v>
      </c>
    </row>
    <row r="18" spans="1:5" x14ac:dyDescent="0.35">
      <c r="A18" s="8" t="s">
        <v>221</v>
      </c>
      <c r="B18" s="8" t="str">
        <f t="shared" si="0"/>
        <v>SPS21XXX</v>
      </c>
      <c r="C18" s="8" t="s">
        <v>20</v>
      </c>
      <c r="D18" s="9" t="s">
        <v>2</v>
      </c>
      <c r="E18" s="4">
        <f>IFERROR(VLOOKUP(A18,'pivot tables'!$A:$G,7,FALSE),1)</f>
        <v>1</v>
      </c>
    </row>
    <row r="19" spans="1:5" x14ac:dyDescent="0.35">
      <c r="A19" s="8" t="s">
        <v>222</v>
      </c>
      <c r="B19" s="8" t="str">
        <f t="shared" si="0"/>
        <v>SPS21XXX</v>
      </c>
      <c r="C19" s="8" t="s">
        <v>21</v>
      </c>
      <c r="D19" s="9" t="s">
        <v>2</v>
      </c>
      <c r="E19" s="4">
        <f>IFERROR(VLOOKUP(A19,'pivot tables'!$A:$G,7,FALSE),1)</f>
        <v>1</v>
      </c>
    </row>
    <row r="20" spans="1:5" x14ac:dyDescent="0.35">
      <c r="A20" s="8" t="s">
        <v>223</v>
      </c>
      <c r="B20" s="8" t="str">
        <f t="shared" si="0"/>
        <v>SPS21XXX</v>
      </c>
      <c r="C20" s="8" t="s">
        <v>22</v>
      </c>
      <c r="D20" s="9" t="s">
        <v>2</v>
      </c>
      <c r="E20" s="4">
        <f>IFERROR(VLOOKUP(A20,'pivot tables'!$A:$G,7,FALSE),1)</f>
        <v>10</v>
      </c>
    </row>
    <row r="21" spans="1:5" x14ac:dyDescent="0.35">
      <c r="A21" s="8" t="s">
        <v>224</v>
      </c>
      <c r="B21" s="8" t="str">
        <f t="shared" si="0"/>
        <v>SPS21XXX</v>
      </c>
      <c r="C21" s="8" t="s">
        <v>23</v>
      </c>
      <c r="D21" s="9" t="s">
        <v>2</v>
      </c>
      <c r="E21" s="4">
        <f>IFERROR(VLOOKUP(A21,'pivot tables'!$A:$G,7,FALSE),1)</f>
        <v>7</v>
      </c>
    </row>
    <row r="22" spans="1:5" x14ac:dyDescent="0.35">
      <c r="A22" s="8" t="s">
        <v>225</v>
      </c>
      <c r="B22" s="8" t="str">
        <f t="shared" si="0"/>
        <v>SPS21XXX</v>
      </c>
      <c r="C22" s="8" t="s">
        <v>24</v>
      </c>
      <c r="D22" s="9" t="s">
        <v>2</v>
      </c>
      <c r="E22" s="4">
        <f>IFERROR(VLOOKUP(A22,'pivot tables'!$A:$G,7,FALSE),1)</f>
        <v>1</v>
      </c>
    </row>
    <row r="23" spans="1:5" x14ac:dyDescent="0.35">
      <c r="A23" s="8" t="s">
        <v>226</v>
      </c>
      <c r="B23" s="8" t="str">
        <f t="shared" si="0"/>
        <v>SPS21XXX</v>
      </c>
      <c r="C23" s="8" t="s">
        <v>25</v>
      </c>
      <c r="D23" s="9" t="s">
        <v>2</v>
      </c>
      <c r="E23" s="4">
        <f>IFERROR(VLOOKUP(A23,'pivot tables'!$A:$G,7,FALSE),1)</f>
        <v>1</v>
      </c>
    </row>
    <row r="24" spans="1:5" x14ac:dyDescent="0.35">
      <c r="A24" s="8" t="s">
        <v>227</v>
      </c>
      <c r="B24" s="8" t="str">
        <f t="shared" si="0"/>
        <v>SPS21XXX</v>
      </c>
      <c r="C24" s="8" t="s">
        <v>26</v>
      </c>
      <c r="D24" s="9" t="s">
        <v>2</v>
      </c>
      <c r="E24" s="4">
        <f>IFERROR(VLOOKUP(A24,'pivot tables'!$A:$G,7,FALSE),1)</f>
        <v>10</v>
      </c>
    </row>
    <row r="25" spans="1:5" x14ac:dyDescent="0.35">
      <c r="A25" s="8" t="s">
        <v>228</v>
      </c>
      <c r="B25" s="8" t="str">
        <f t="shared" si="0"/>
        <v>SPS21XXX</v>
      </c>
      <c r="C25" s="8" t="s">
        <v>27</v>
      </c>
      <c r="D25" s="9" t="s">
        <v>2</v>
      </c>
      <c r="E25" s="4">
        <f>IFERROR(VLOOKUP(A25,'pivot tables'!$A:$G,7,FALSE),1)</f>
        <v>1</v>
      </c>
    </row>
    <row r="26" spans="1:5" x14ac:dyDescent="0.35">
      <c r="A26" s="8" t="s">
        <v>229</v>
      </c>
      <c r="B26" s="8" t="str">
        <f t="shared" si="0"/>
        <v>SPS21XXX</v>
      </c>
      <c r="C26" s="8" t="s">
        <v>28</v>
      </c>
      <c r="D26" s="9" t="s">
        <v>2</v>
      </c>
      <c r="E26" s="4">
        <f>IFERROR(VLOOKUP(A26,'pivot tables'!$A:$G,7,FALSE),1)</f>
        <v>1</v>
      </c>
    </row>
    <row r="27" spans="1:5" x14ac:dyDescent="0.35">
      <c r="A27" s="8" t="s">
        <v>230</v>
      </c>
      <c r="B27" s="8" t="str">
        <f t="shared" si="0"/>
        <v>SPS21XXX</v>
      </c>
      <c r="C27" s="8" t="s">
        <v>29</v>
      </c>
      <c r="D27" s="9" t="s">
        <v>2</v>
      </c>
      <c r="E27" s="4">
        <f>IFERROR(VLOOKUP(A27,'pivot tables'!$A:$G,7,FALSE),1)</f>
        <v>1</v>
      </c>
    </row>
    <row r="28" spans="1:5" x14ac:dyDescent="0.35">
      <c r="A28" s="8" t="s">
        <v>231</v>
      </c>
      <c r="B28" s="8" t="str">
        <f t="shared" si="0"/>
        <v>SPS21XXX</v>
      </c>
      <c r="C28" s="8" t="s">
        <v>30</v>
      </c>
      <c r="D28" s="9" t="s">
        <v>2</v>
      </c>
      <c r="E28" s="4">
        <f>IFERROR(VLOOKUP(A28,'pivot tables'!$A:$G,7,FALSE),1)</f>
        <v>1</v>
      </c>
    </row>
    <row r="29" spans="1:5" x14ac:dyDescent="0.35">
      <c r="A29" s="8" t="s">
        <v>232</v>
      </c>
      <c r="B29" s="8" t="str">
        <f t="shared" si="0"/>
        <v>SPS21XXX</v>
      </c>
      <c r="C29" s="8" t="s">
        <v>31</v>
      </c>
      <c r="D29" s="9" t="s">
        <v>2</v>
      </c>
      <c r="E29" s="4">
        <f>IFERROR(VLOOKUP(A29,'pivot tables'!$A:$G,7,FALSE),1)</f>
        <v>1</v>
      </c>
    </row>
    <row r="30" spans="1:5" x14ac:dyDescent="0.35">
      <c r="A30" s="8" t="s">
        <v>233</v>
      </c>
      <c r="B30" s="8" t="str">
        <f t="shared" si="0"/>
        <v>SPS21XXX</v>
      </c>
      <c r="C30" s="8" t="s">
        <v>32</v>
      </c>
      <c r="D30" s="9" t="s">
        <v>2</v>
      </c>
      <c r="E30" s="4">
        <f>IFERROR(VLOOKUP(A30,'pivot tables'!$A:$G,7,FALSE),1)</f>
        <v>1</v>
      </c>
    </row>
    <row r="31" spans="1:5" x14ac:dyDescent="0.35">
      <c r="A31" s="8" t="s">
        <v>234</v>
      </c>
      <c r="B31" s="8" t="str">
        <f t="shared" si="0"/>
        <v>SPS21XXX</v>
      </c>
      <c r="C31" s="8" t="s">
        <v>33</v>
      </c>
      <c r="D31" s="9" t="s">
        <v>2</v>
      </c>
      <c r="E31" s="4">
        <f>IFERROR(VLOOKUP(A31,'pivot tables'!$A:$G,7,FALSE),1)</f>
        <v>1</v>
      </c>
    </row>
    <row r="32" spans="1:5" x14ac:dyDescent="0.35">
      <c r="A32" s="8" t="s">
        <v>235</v>
      </c>
      <c r="B32" s="8" t="str">
        <f t="shared" si="0"/>
        <v>SPS21XXX</v>
      </c>
      <c r="C32" s="8" t="s">
        <v>236</v>
      </c>
      <c r="D32" s="9" t="s">
        <v>2</v>
      </c>
      <c r="E32" s="4">
        <f>IFERROR(VLOOKUP(A32,'pivot tables'!$A:$G,7,FALSE),1)</f>
        <v>5</v>
      </c>
    </row>
    <row r="33" spans="1:5" x14ac:dyDescent="0.35">
      <c r="A33" s="8" t="s">
        <v>237</v>
      </c>
      <c r="B33" s="8" t="str">
        <f t="shared" si="0"/>
        <v>SPS21XXX</v>
      </c>
      <c r="C33" s="8" t="s">
        <v>34</v>
      </c>
      <c r="D33" s="9" t="s">
        <v>2</v>
      </c>
      <c r="E33" s="4">
        <f>IFERROR(VLOOKUP(A33,'pivot tables'!$A:$G,7,FALSE),1)</f>
        <v>10</v>
      </c>
    </row>
    <row r="34" spans="1:5" x14ac:dyDescent="0.35">
      <c r="A34" s="8" t="s">
        <v>238</v>
      </c>
      <c r="B34" s="8" t="str">
        <f t="shared" si="0"/>
        <v>SPS21XXX</v>
      </c>
      <c r="C34" s="8" t="s">
        <v>35</v>
      </c>
      <c r="D34" s="9" t="s">
        <v>2</v>
      </c>
      <c r="E34" s="4">
        <f>IFERROR(VLOOKUP(A34,'pivot tables'!$A:$G,7,FALSE),1)</f>
        <v>1</v>
      </c>
    </row>
    <row r="35" spans="1:5" x14ac:dyDescent="0.35">
      <c r="A35" s="8" t="s">
        <v>239</v>
      </c>
      <c r="B35" s="8" t="str">
        <f t="shared" si="0"/>
        <v>SPS21XXX</v>
      </c>
      <c r="C35" s="8" t="s">
        <v>36</v>
      </c>
      <c r="D35" s="9" t="s">
        <v>2</v>
      </c>
      <c r="E35" s="4">
        <f>IFERROR(VLOOKUP(A35,'pivot tables'!$A:$G,7,FALSE),1)</f>
        <v>1</v>
      </c>
    </row>
    <row r="36" spans="1:5" x14ac:dyDescent="0.35">
      <c r="A36" s="8" t="s">
        <v>240</v>
      </c>
      <c r="B36" s="8" t="str">
        <f t="shared" si="0"/>
        <v>SPS21XXX</v>
      </c>
      <c r="C36" s="8" t="s">
        <v>37</v>
      </c>
      <c r="D36" s="9" t="s">
        <v>2</v>
      </c>
      <c r="E36" s="4">
        <f>IFERROR(VLOOKUP(A36,'pivot tables'!$A:$G,7,FALSE),1)</f>
        <v>1</v>
      </c>
    </row>
    <row r="37" spans="1:5" x14ac:dyDescent="0.35">
      <c r="A37" s="8" t="s">
        <v>241</v>
      </c>
      <c r="B37" s="8" t="str">
        <f t="shared" si="0"/>
        <v>SPS21XXX</v>
      </c>
      <c r="C37" s="8" t="s">
        <v>38</v>
      </c>
      <c r="D37" s="9" t="s">
        <v>2</v>
      </c>
      <c r="E37" s="4">
        <f>IFERROR(VLOOKUP(A37,'pivot tables'!$A:$G,7,FALSE),1)</f>
        <v>1</v>
      </c>
    </row>
    <row r="38" spans="1:5" x14ac:dyDescent="0.35">
      <c r="A38" s="8" t="s">
        <v>242</v>
      </c>
      <c r="B38" s="8" t="str">
        <f t="shared" si="0"/>
        <v>SPS21XXX</v>
      </c>
      <c r="C38" s="8" t="s">
        <v>39</v>
      </c>
      <c r="D38" s="9" t="s">
        <v>2</v>
      </c>
      <c r="E38" s="4">
        <f>IFERROR(VLOOKUP(A38,'pivot tables'!$A:$G,7,FALSE),1)</f>
        <v>1</v>
      </c>
    </row>
    <row r="39" spans="1:5" x14ac:dyDescent="0.35">
      <c r="A39" s="8" t="s">
        <v>243</v>
      </c>
      <c r="B39" s="8" t="str">
        <f t="shared" si="0"/>
        <v>SPS21XXX</v>
      </c>
      <c r="C39" s="8" t="s">
        <v>40</v>
      </c>
      <c r="D39" s="9" t="s">
        <v>2</v>
      </c>
      <c r="E39" s="4">
        <f>IFERROR(VLOOKUP(A39,'pivot tables'!$A:$G,7,FALSE),1)</f>
        <v>1</v>
      </c>
    </row>
    <row r="40" spans="1:5" x14ac:dyDescent="0.35">
      <c r="A40" s="8" t="s">
        <v>244</v>
      </c>
      <c r="B40" s="8" t="str">
        <f t="shared" si="0"/>
        <v>SPS21XXX</v>
      </c>
      <c r="C40" s="8" t="s">
        <v>41</v>
      </c>
      <c r="D40" s="9" t="s">
        <v>2</v>
      </c>
      <c r="E40" s="4">
        <f>IFERROR(VLOOKUP(A40,'pivot tables'!$A:$G,7,FALSE),1)</f>
        <v>1</v>
      </c>
    </row>
    <row r="41" spans="1:5" x14ac:dyDescent="0.35">
      <c r="A41" s="8" t="s">
        <v>245</v>
      </c>
      <c r="B41" s="8" t="str">
        <f t="shared" si="0"/>
        <v>SPS21XXX</v>
      </c>
      <c r="C41" s="8" t="s">
        <v>42</v>
      </c>
      <c r="D41" s="9" t="s">
        <v>2</v>
      </c>
      <c r="E41" s="4">
        <f>IFERROR(VLOOKUP(A41,'pivot tables'!$A:$G,7,FALSE),1)</f>
        <v>1</v>
      </c>
    </row>
    <row r="42" spans="1:5" x14ac:dyDescent="0.35">
      <c r="A42" s="8" t="s">
        <v>246</v>
      </c>
      <c r="B42" s="8" t="str">
        <f t="shared" si="0"/>
        <v>SPS21XXX</v>
      </c>
      <c r="C42" s="8" t="s">
        <v>43</v>
      </c>
      <c r="D42" s="9" t="s">
        <v>2</v>
      </c>
      <c r="E42" s="4">
        <f>IFERROR(VLOOKUP(A42,'pivot tables'!$A:$G,7,FALSE),1)</f>
        <v>1</v>
      </c>
    </row>
    <row r="43" spans="1:5" x14ac:dyDescent="0.35">
      <c r="A43" s="8" t="s">
        <v>247</v>
      </c>
      <c r="B43" s="8" t="str">
        <f t="shared" si="0"/>
        <v>SPS21XXX</v>
      </c>
      <c r="C43" s="8" t="s">
        <v>44</v>
      </c>
      <c r="D43" s="9" t="s">
        <v>2</v>
      </c>
      <c r="E43" s="4">
        <f>IFERROR(VLOOKUP(A43,'pivot tables'!$A:$G,7,FALSE),1)</f>
        <v>1</v>
      </c>
    </row>
    <row r="44" spans="1:5" x14ac:dyDescent="0.35">
      <c r="A44" s="8" t="s">
        <v>248</v>
      </c>
      <c r="B44" s="8" t="str">
        <f t="shared" si="0"/>
        <v>SPS21XXX</v>
      </c>
      <c r="C44" s="8" t="s">
        <v>45</v>
      </c>
      <c r="D44" s="9" t="s">
        <v>2</v>
      </c>
      <c r="E44" s="4">
        <f>IFERROR(VLOOKUP(A44,'pivot tables'!$A:$G,7,FALSE),1)</f>
        <v>1</v>
      </c>
    </row>
    <row r="45" spans="1:5" x14ac:dyDescent="0.35">
      <c r="A45" s="8" t="s">
        <v>249</v>
      </c>
      <c r="B45" s="8" t="str">
        <f t="shared" si="0"/>
        <v>SPS21XXX</v>
      </c>
      <c r="C45" s="8" t="s">
        <v>46</v>
      </c>
      <c r="D45" s="9" t="s">
        <v>2</v>
      </c>
      <c r="E45" s="4">
        <f>IFERROR(VLOOKUP(A45,'pivot tables'!$A:$G,7,FALSE),1)</f>
        <v>1</v>
      </c>
    </row>
    <row r="46" spans="1:5" x14ac:dyDescent="0.35">
      <c r="A46" s="8" t="s">
        <v>250</v>
      </c>
      <c r="B46" s="8" t="str">
        <f t="shared" si="0"/>
        <v>SPS21XXX</v>
      </c>
      <c r="C46" s="8" t="s">
        <v>47</v>
      </c>
      <c r="D46" s="9" t="s">
        <v>2</v>
      </c>
      <c r="E46" s="4">
        <f>IFERROR(VLOOKUP(A46,'pivot tables'!$A:$G,7,FALSE),1)</f>
        <v>9</v>
      </c>
    </row>
    <row r="47" spans="1:5" x14ac:dyDescent="0.35">
      <c r="A47" s="8" t="s">
        <v>251</v>
      </c>
      <c r="B47" s="8" t="str">
        <f t="shared" si="0"/>
        <v>SPS21XXX</v>
      </c>
      <c r="C47" s="8" t="s">
        <v>48</v>
      </c>
      <c r="D47" s="9" t="s">
        <v>2</v>
      </c>
      <c r="E47" s="4">
        <f>IFERROR(VLOOKUP(A47,'pivot tables'!$A:$G,7,FALSE),1)</f>
        <v>1</v>
      </c>
    </row>
    <row r="48" spans="1:5" x14ac:dyDescent="0.35">
      <c r="A48" s="8" t="s">
        <v>252</v>
      </c>
      <c r="B48" s="8" t="str">
        <f t="shared" si="0"/>
        <v>SPS21XXX</v>
      </c>
      <c r="C48" s="8" t="s">
        <v>49</v>
      </c>
      <c r="D48" s="9" t="s">
        <v>2</v>
      </c>
      <c r="E48" s="4">
        <f>IFERROR(VLOOKUP(A48,'pivot tables'!$A:$G,7,FALSE),1)</f>
        <v>1</v>
      </c>
    </row>
    <row r="49" spans="1:5" x14ac:dyDescent="0.35">
      <c r="A49" s="8" t="s">
        <v>253</v>
      </c>
      <c r="B49" s="8" t="str">
        <f t="shared" si="0"/>
        <v>SPS21XXX</v>
      </c>
      <c r="C49" s="8" t="s">
        <v>50</v>
      </c>
      <c r="D49" s="9" t="s">
        <v>2</v>
      </c>
      <c r="E49" s="4">
        <f>IFERROR(VLOOKUP(A49,'pivot tables'!$A:$G,7,FALSE),1)</f>
        <v>3</v>
      </c>
    </row>
    <row r="50" spans="1:5" x14ac:dyDescent="0.35">
      <c r="A50" s="8" t="s">
        <v>254</v>
      </c>
      <c r="B50" s="8" t="str">
        <f t="shared" si="0"/>
        <v>SPS21XXX</v>
      </c>
      <c r="C50" s="8" t="s">
        <v>51</v>
      </c>
      <c r="D50" s="9" t="s">
        <v>2</v>
      </c>
      <c r="E50" s="4">
        <f>IFERROR(VLOOKUP(A50,'pivot tables'!$A:$G,7,FALSE),1)</f>
        <v>5</v>
      </c>
    </row>
    <row r="51" spans="1:5" x14ac:dyDescent="0.35">
      <c r="A51" s="8" t="s">
        <v>255</v>
      </c>
      <c r="B51" s="8" t="str">
        <f t="shared" si="0"/>
        <v>SPS21XXX</v>
      </c>
      <c r="C51" s="8" t="s">
        <v>52</v>
      </c>
      <c r="D51" s="9" t="s">
        <v>2</v>
      </c>
      <c r="E51" s="4">
        <f>IFERROR(VLOOKUP(A51,'pivot tables'!$A:$G,7,FALSE),1)</f>
        <v>9</v>
      </c>
    </row>
    <row r="52" spans="1:5" x14ac:dyDescent="0.35">
      <c r="A52" s="8" t="s">
        <v>256</v>
      </c>
      <c r="B52" s="8" t="str">
        <f t="shared" si="0"/>
        <v>SPS21XXX</v>
      </c>
      <c r="C52" s="8" t="s">
        <v>53</v>
      </c>
      <c r="D52" s="9" t="s">
        <v>2</v>
      </c>
      <c r="E52" s="4">
        <f>IFERROR(VLOOKUP(A52,'pivot tables'!$A:$G,7,FALSE),1)</f>
        <v>1</v>
      </c>
    </row>
    <row r="53" spans="1:5" x14ac:dyDescent="0.35">
      <c r="A53" s="8" t="s">
        <v>257</v>
      </c>
      <c r="B53" s="8" t="str">
        <f t="shared" si="0"/>
        <v>SPS21XXX</v>
      </c>
      <c r="C53" s="8" t="s">
        <v>54</v>
      </c>
      <c r="D53" s="9" t="s">
        <v>2</v>
      </c>
      <c r="E53" s="4">
        <f>IFERROR(VLOOKUP(A53,'pivot tables'!$A:$G,7,FALSE),1)</f>
        <v>1</v>
      </c>
    </row>
    <row r="54" spans="1:5" x14ac:dyDescent="0.35">
      <c r="A54" s="8" t="s">
        <v>258</v>
      </c>
      <c r="B54" s="8" t="str">
        <f t="shared" si="0"/>
        <v>SPS21XXX</v>
      </c>
      <c r="C54" s="8" t="s">
        <v>55</v>
      </c>
      <c r="D54" s="9" t="s">
        <v>2</v>
      </c>
      <c r="E54" s="4">
        <f>IFERROR(VLOOKUP(A54,'pivot tables'!$A:$G,7,FALSE),1)</f>
        <v>3</v>
      </c>
    </row>
    <row r="55" spans="1:5" x14ac:dyDescent="0.35">
      <c r="A55" s="8" t="s">
        <v>259</v>
      </c>
      <c r="B55" s="8" t="str">
        <f t="shared" si="0"/>
        <v>SPS21XXX</v>
      </c>
      <c r="C55" s="8" t="s">
        <v>56</v>
      </c>
      <c r="D55" s="9" t="s">
        <v>2</v>
      </c>
      <c r="E55" s="4">
        <f>IFERROR(VLOOKUP(A55,'pivot tables'!$A:$G,7,FALSE),1)</f>
        <v>1</v>
      </c>
    </row>
    <row r="56" spans="1:5" x14ac:dyDescent="0.35">
      <c r="A56" s="8" t="s">
        <v>260</v>
      </c>
      <c r="B56" s="8" t="str">
        <f t="shared" si="0"/>
        <v>SPS21XXX</v>
      </c>
      <c r="C56" s="8" t="s">
        <v>57</v>
      </c>
      <c r="D56" s="9" t="s">
        <v>2</v>
      </c>
      <c r="E56" s="4">
        <f>IFERROR(VLOOKUP(A56,'pivot tables'!$A:$G,7,FALSE),1)</f>
        <v>10</v>
      </c>
    </row>
    <row r="57" spans="1:5" x14ac:dyDescent="0.35">
      <c r="A57" s="8" t="s">
        <v>261</v>
      </c>
      <c r="B57" s="8" t="str">
        <f t="shared" si="0"/>
        <v>SPS21XXX</v>
      </c>
      <c r="C57" s="8" t="s">
        <v>58</v>
      </c>
      <c r="D57" s="9" t="s">
        <v>2</v>
      </c>
      <c r="E57" s="4">
        <f>IFERROR(VLOOKUP(A57,'pivot tables'!$A:$G,7,FALSE),1)</f>
        <v>1</v>
      </c>
    </row>
    <row r="58" spans="1:5" x14ac:dyDescent="0.35">
      <c r="A58" s="8" t="s">
        <v>262</v>
      </c>
      <c r="B58" s="8" t="str">
        <f t="shared" si="0"/>
        <v>SPS21XXX</v>
      </c>
      <c r="C58" s="8" t="s">
        <v>59</v>
      </c>
      <c r="D58" s="9" t="s">
        <v>2</v>
      </c>
      <c r="E58" s="4">
        <f>IFERROR(VLOOKUP(A58,'pivot tables'!$A:$G,7,FALSE),1)</f>
        <v>1</v>
      </c>
    </row>
    <row r="59" spans="1:5" x14ac:dyDescent="0.35">
      <c r="A59" s="8" t="s">
        <v>263</v>
      </c>
      <c r="B59" s="8" t="str">
        <f t="shared" si="0"/>
        <v>SPS21XXX</v>
      </c>
      <c r="C59" s="8" t="s">
        <v>60</v>
      </c>
      <c r="D59" s="9" t="s">
        <v>2</v>
      </c>
      <c r="E59" s="4">
        <f>IFERROR(VLOOKUP(A59,'pivot tables'!$A:$G,7,FALSE),1)</f>
        <v>10</v>
      </c>
    </row>
    <row r="60" spans="1:5" x14ac:dyDescent="0.35">
      <c r="A60" s="8" t="s">
        <v>264</v>
      </c>
      <c r="B60" s="8" t="str">
        <f t="shared" si="0"/>
        <v>SPS21XXX</v>
      </c>
      <c r="C60" s="8" t="s">
        <v>61</v>
      </c>
      <c r="D60" s="9" t="s">
        <v>2</v>
      </c>
      <c r="E60" s="4">
        <f>IFERROR(VLOOKUP(A60,'pivot tables'!$A:$G,7,FALSE),1)</f>
        <v>1</v>
      </c>
    </row>
    <row r="61" spans="1:5" x14ac:dyDescent="0.35">
      <c r="A61" s="8" t="s">
        <v>265</v>
      </c>
      <c r="B61" s="8" t="str">
        <f t="shared" si="0"/>
        <v>SPS21XXX</v>
      </c>
      <c r="C61" s="8" t="s">
        <v>62</v>
      </c>
      <c r="D61" s="9" t="s">
        <v>2</v>
      </c>
      <c r="E61" s="4">
        <f>IFERROR(VLOOKUP(A61,'pivot tables'!$A:$G,7,FALSE),1)</f>
        <v>1</v>
      </c>
    </row>
    <row r="62" spans="1:5" x14ac:dyDescent="0.35">
      <c r="A62" s="8" t="s">
        <v>266</v>
      </c>
      <c r="B62" s="8" t="str">
        <f t="shared" si="0"/>
        <v>SPS21XXX</v>
      </c>
      <c r="C62" s="8" t="s">
        <v>63</v>
      </c>
      <c r="D62" s="9" t="s">
        <v>2</v>
      </c>
      <c r="E62" s="4">
        <f>IFERROR(VLOOKUP(A62,'pivot tables'!$A:$G,7,FALSE),1)</f>
        <v>1</v>
      </c>
    </row>
    <row r="63" spans="1:5" x14ac:dyDescent="0.35">
      <c r="A63" s="8" t="s">
        <v>267</v>
      </c>
      <c r="B63" s="8" t="str">
        <f t="shared" si="0"/>
        <v>SPS21XXX</v>
      </c>
      <c r="C63" s="8" t="s">
        <v>64</v>
      </c>
      <c r="D63" s="9" t="s">
        <v>2</v>
      </c>
      <c r="E63" s="4">
        <f>IFERROR(VLOOKUP(A63,'pivot tables'!$A:$G,7,FALSE),1)</f>
        <v>1</v>
      </c>
    </row>
    <row r="64" spans="1:5" x14ac:dyDescent="0.35">
      <c r="A64" s="8" t="s">
        <v>268</v>
      </c>
      <c r="B64" s="8" t="str">
        <f t="shared" si="0"/>
        <v>SPS21XXX</v>
      </c>
      <c r="C64" s="8" t="s">
        <v>65</v>
      </c>
      <c r="D64" s="9" t="s">
        <v>2</v>
      </c>
      <c r="E64" s="4">
        <f>IFERROR(VLOOKUP(A64,'pivot tables'!$A:$G,7,FALSE),1)</f>
        <v>10</v>
      </c>
    </row>
    <row r="65" spans="1:5" x14ac:dyDescent="0.35">
      <c r="A65" s="8" t="s">
        <v>269</v>
      </c>
      <c r="B65" s="8" t="str">
        <f t="shared" si="0"/>
        <v>SPS21XXX</v>
      </c>
      <c r="C65" s="8" t="s">
        <v>66</v>
      </c>
      <c r="D65" s="9" t="s">
        <v>2</v>
      </c>
      <c r="E65" s="4">
        <f>IFERROR(VLOOKUP(A65,'pivot tables'!$A:$G,7,FALSE),1)</f>
        <v>9</v>
      </c>
    </row>
    <row r="66" spans="1:5" x14ac:dyDescent="0.35">
      <c r="A66" s="8" t="s">
        <v>270</v>
      </c>
      <c r="B66" s="8" t="str">
        <f t="shared" si="0"/>
        <v>SPS21XXX</v>
      </c>
      <c r="C66" s="8" t="s">
        <v>67</v>
      </c>
      <c r="D66" s="9" t="s">
        <v>2</v>
      </c>
      <c r="E66" s="4">
        <f>IFERROR(VLOOKUP(A66,'pivot tables'!$A:$G,7,FALSE),1)</f>
        <v>1</v>
      </c>
    </row>
    <row r="67" spans="1:5" x14ac:dyDescent="0.35">
      <c r="A67" s="8" t="s">
        <v>271</v>
      </c>
      <c r="B67" s="8" t="str">
        <f t="shared" ref="B67:B130" si="2">REPLACE(A67,6,3,"XXX")</f>
        <v>SPS21XXX</v>
      </c>
      <c r="C67" s="8" t="s">
        <v>68</v>
      </c>
      <c r="D67" s="9" t="s">
        <v>2</v>
      </c>
      <c r="E67" s="4">
        <f>IFERROR(VLOOKUP(A67,'pivot tables'!$A:$G,7,FALSE),1)</f>
        <v>1</v>
      </c>
    </row>
    <row r="68" spans="1:5" x14ac:dyDescent="0.35">
      <c r="A68" s="8" t="s">
        <v>272</v>
      </c>
      <c r="B68" s="8" t="str">
        <f t="shared" si="2"/>
        <v>SPS21XXX</v>
      </c>
      <c r="C68" s="8" t="s">
        <v>69</v>
      </c>
      <c r="D68" s="9" t="s">
        <v>2</v>
      </c>
      <c r="E68" s="4">
        <f>IFERROR(VLOOKUP(A68,'pivot tables'!$A:$G,7,FALSE),1)</f>
        <v>1</v>
      </c>
    </row>
    <row r="69" spans="1:5" x14ac:dyDescent="0.35">
      <c r="A69" s="8" t="s">
        <v>273</v>
      </c>
      <c r="B69" s="8" t="str">
        <f t="shared" si="2"/>
        <v>SPS21XXX</v>
      </c>
      <c r="C69" s="8" t="s">
        <v>70</v>
      </c>
      <c r="D69" s="9" t="s">
        <v>2</v>
      </c>
      <c r="E69" s="4">
        <f>IFERROR(VLOOKUP(A69,'pivot tables'!$A:$G,7,FALSE),1)</f>
        <v>1</v>
      </c>
    </row>
    <row r="70" spans="1:5" x14ac:dyDescent="0.35">
      <c r="A70" s="8" t="s">
        <v>274</v>
      </c>
      <c r="B70" s="8" t="str">
        <f t="shared" si="2"/>
        <v>SPS21XXX</v>
      </c>
      <c r="C70" s="8" t="s">
        <v>71</v>
      </c>
      <c r="D70" s="9" t="s">
        <v>2</v>
      </c>
      <c r="E70" s="4">
        <f>IFERROR(VLOOKUP(A70,'pivot tables'!$A:$G,7,FALSE),1)</f>
        <v>1</v>
      </c>
    </row>
    <row r="71" spans="1:5" x14ac:dyDescent="0.35">
      <c r="A71" s="8" t="s">
        <v>275</v>
      </c>
      <c r="B71" s="8" t="str">
        <f t="shared" si="2"/>
        <v>SPS21XXX</v>
      </c>
      <c r="C71" s="8" t="s">
        <v>72</v>
      </c>
      <c r="D71" s="9" t="s">
        <v>2</v>
      </c>
      <c r="E71" s="4">
        <f>IFERROR(VLOOKUP(A71,'pivot tables'!$A:$G,7,FALSE),1)</f>
        <v>10</v>
      </c>
    </row>
    <row r="72" spans="1:5" x14ac:dyDescent="0.35">
      <c r="A72" s="8" t="s">
        <v>276</v>
      </c>
      <c r="B72" s="8" t="str">
        <f t="shared" si="2"/>
        <v>SPS21XXX</v>
      </c>
      <c r="C72" s="8" t="s">
        <v>73</v>
      </c>
      <c r="D72" s="9" t="s">
        <v>2</v>
      </c>
      <c r="E72" s="4">
        <f>IFERROR(VLOOKUP(A72,'pivot tables'!$A:$G,7,FALSE),1)</f>
        <v>1</v>
      </c>
    </row>
    <row r="73" spans="1:5" x14ac:dyDescent="0.35">
      <c r="A73" s="8" t="s">
        <v>277</v>
      </c>
      <c r="B73" s="8" t="str">
        <f t="shared" si="2"/>
        <v>SPS21XXX</v>
      </c>
      <c r="C73" s="8" t="s">
        <v>74</v>
      </c>
      <c r="D73" s="9" t="s">
        <v>2</v>
      </c>
      <c r="E73" s="4">
        <f>IFERROR(VLOOKUP(A73,'pivot tables'!$A:$G,7,FALSE),1)</f>
        <v>1</v>
      </c>
    </row>
    <row r="74" spans="1:5" x14ac:dyDescent="0.35">
      <c r="A74" s="8" t="s">
        <v>278</v>
      </c>
      <c r="B74" s="8" t="str">
        <f t="shared" si="2"/>
        <v>SPS21XXX</v>
      </c>
      <c r="C74" s="8" t="s">
        <v>75</v>
      </c>
      <c r="D74" s="9" t="s">
        <v>2</v>
      </c>
      <c r="E74" s="4">
        <f>IFERROR(VLOOKUP(A74,'pivot tables'!$A:$G,7,FALSE),1)</f>
        <v>1</v>
      </c>
    </row>
    <row r="75" spans="1:5" x14ac:dyDescent="0.35">
      <c r="A75" s="8" t="s">
        <v>279</v>
      </c>
      <c r="B75" s="8" t="str">
        <f t="shared" si="2"/>
        <v>SPS21XXX</v>
      </c>
      <c r="C75" s="8" t="s">
        <v>76</v>
      </c>
      <c r="D75" s="9" t="s">
        <v>2</v>
      </c>
      <c r="E75" s="4">
        <f>IFERROR(VLOOKUP(A75,'pivot tables'!$A:$G,7,FALSE),1)</f>
        <v>1</v>
      </c>
    </row>
    <row r="76" spans="1:5" x14ac:dyDescent="0.35">
      <c r="A76" s="8" t="s">
        <v>280</v>
      </c>
      <c r="B76" s="8" t="str">
        <f t="shared" si="2"/>
        <v>SPS21XXX</v>
      </c>
      <c r="C76" s="8" t="s">
        <v>77</v>
      </c>
      <c r="D76" s="9" t="s">
        <v>2</v>
      </c>
      <c r="E76" s="4">
        <f>IFERROR(VLOOKUP(A76,'pivot tables'!$A:$G,7,FALSE),1)</f>
        <v>1</v>
      </c>
    </row>
    <row r="77" spans="1:5" x14ac:dyDescent="0.35">
      <c r="A77" s="8" t="s">
        <v>281</v>
      </c>
      <c r="B77" s="8" t="str">
        <f t="shared" si="2"/>
        <v>SPS21XXX</v>
      </c>
      <c r="C77" s="8" t="s">
        <v>78</v>
      </c>
      <c r="D77" s="9" t="s">
        <v>2</v>
      </c>
      <c r="E77" s="4">
        <f>IFERROR(VLOOKUP(A77,'pivot tables'!$A:$G,7,FALSE),1)</f>
        <v>1</v>
      </c>
    </row>
    <row r="78" spans="1:5" x14ac:dyDescent="0.35">
      <c r="A78" s="8" t="s">
        <v>282</v>
      </c>
      <c r="B78" s="8" t="str">
        <f t="shared" si="2"/>
        <v>SPS21XXX</v>
      </c>
      <c r="C78" s="8" t="s">
        <v>79</v>
      </c>
      <c r="D78" s="9" t="s">
        <v>2</v>
      </c>
      <c r="E78" s="4">
        <f>IFERROR(VLOOKUP(A78,'pivot tables'!$A:$G,7,FALSE),1)</f>
        <v>1</v>
      </c>
    </row>
    <row r="79" spans="1:5" x14ac:dyDescent="0.35">
      <c r="A79" s="8" t="s">
        <v>283</v>
      </c>
      <c r="B79" s="8" t="str">
        <f t="shared" si="2"/>
        <v>SPS21XXX</v>
      </c>
      <c r="C79" s="8" t="s">
        <v>80</v>
      </c>
      <c r="D79" s="9" t="s">
        <v>2</v>
      </c>
      <c r="E79" s="4">
        <f>IFERROR(VLOOKUP(A79,'pivot tables'!$A:$G,7,FALSE),1)</f>
        <v>1</v>
      </c>
    </row>
    <row r="80" spans="1:5" x14ac:dyDescent="0.35">
      <c r="A80" s="8" t="s">
        <v>284</v>
      </c>
      <c r="B80" s="8" t="str">
        <f t="shared" si="2"/>
        <v>SPS21XXX</v>
      </c>
      <c r="C80" s="8" t="s">
        <v>81</v>
      </c>
      <c r="D80" s="9" t="s">
        <v>2</v>
      </c>
      <c r="E80" s="4">
        <f>IFERROR(VLOOKUP(A80,'pivot tables'!$A:$G,7,FALSE),1)</f>
        <v>1</v>
      </c>
    </row>
    <row r="81" spans="1:5" x14ac:dyDescent="0.35">
      <c r="A81" s="8" t="s">
        <v>285</v>
      </c>
      <c r="B81" s="8" t="str">
        <f t="shared" si="2"/>
        <v>SPS21XXX</v>
      </c>
      <c r="C81" s="8" t="s">
        <v>82</v>
      </c>
      <c r="D81" s="9" t="s">
        <v>2</v>
      </c>
      <c r="E81" s="4">
        <f>IFERROR(VLOOKUP(A81,'pivot tables'!$A:$G,7,FALSE),1)</f>
        <v>1</v>
      </c>
    </row>
    <row r="82" spans="1:5" x14ac:dyDescent="0.35">
      <c r="A82" s="10" t="s">
        <v>286</v>
      </c>
      <c r="B82" s="8" t="str">
        <f t="shared" si="2"/>
        <v>SPS21XXX</v>
      </c>
      <c r="C82" s="10" t="s">
        <v>287</v>
      </c>
      <c r="D82" s="10" t="s">
        <v>3</v>
      </c>
      <c r="E82" s="4">
        <f>IFERROR(VLOOKUP(A82,'pivot tables'!$A:$G,7,FALSE),1)</f>
        <v>3</v>
      </c>
    </row>
    <row r="83" spans="1:5" x14ac:dyDescent="0.35">
      <c r="A83" s="10" t="s">
        <v>288</v>
      </c>
      <c r="B83" s="8" t="str">
        <f t="shared" si="2"/>
        <v>SPS21XXX</v>
      </c>
      <c r="C83" s="10" t="s">
        <v>289</v>
      </c>
      <c r="D83" s="10" t="s">
        <v>3</v>
      </c>
      <c r="E83" s="4">
        <f>IFERROR(VLOOKUP(A83,'pivot tables'!$A:$G,7,FALSE),1)</f>
        <v>9</v>
      </c>
    </row>
    <row r="84" spans="1:5" x14ac:dyDescent="0.35">
      <c r="A84" s="10" t="s">
        <v>290</v>
      </c>
      <c r="B84" s="8" t="str">
        <f t="shared" si="2"/>
        <v>SPS21XXX</v>
      </c>
      <c r="C84" s="10" t="s">
        <v>291</v>
      </c>
      <c r="D84" s="10" t="s">
        <v>3</v>
      </c>
      <c r="E84" s="4">
        <f>IFERROR(VLOOKUP(A84,'pivot tables'!$A:$G,7,FALSE),1)</f>
        <v>9</v>
      </c>
    </row>
    <row r="85" spans="1:5" x14ac:dyDescent="0.35">
      <c r="A85" s="10" t="s">
        <v>292</v>
      </c>
      <c r="B85" s="8" t="str">
        <f t="shared" si="2"/>
        <v>SPS21XXX</v>
      </c>
      <c r="C85" s="10" t="s">
        <v>293</v>
      </c>
      <c r="D85" s="10" t="s">
        <v>3</v>
      </c>
      <c r="E85" s="4">
        <f>IFERROR(VLOOKUP(A85,'pivot tables'!$A:$G,7,FALSE),1)</f>
        <v>1</v>
      </c>
    </row>
    <row r="86" spans="1:5" x14ac:dyDescent="0.35">
      <c r="A86" s="10" t="s">
        <v>294</v>
      </c>
      <c r="B86" s="8" t="str">
        <f t="shared" si="2"/>
        <v>SPS21XXX</v>
      </c>
      <c r="C86" s="10" t="s">
        <v>83</v>
      </c>
      <c r="D86" s="10" t="s">
        <v>3</v>
      </c>
      <c r="E86" s="4">
        <f>IFERROR(VLOOKUP(A86,'pivot tables'!$A:$G,7,FALSE),1)</f>
        <v>3</v>
      </c>
    </row>
    <row r="87" spans="1:5" x14ac:dyDescent="0.35">
      <c r="A87" s="10" t="s">
        <v>295</v>
      </c>
      <c r="B87" s="8" t="str">
        <f t="shared" si="2"/>
        <v>SPS21XXX</v>
      </c>
      <c r="C87" s="10" t="s">
        <v>84</v>
      </c>
      <c r="D87" s="10" t="s">
        <v>3</v>
      </c>
      <c r="E87" s="4">
        <f>IFERROR(VLOOKUP(A87,'pivot tables'!$A:$G,7,FALSE),1)</f>
        <v>1</v>
      </c>
    </row>
    <row r="88" spans="1:5" x14ac:dyDescent="0.35">
      <c r="A88" s="10" t="s">
        <v>296</v>
      </c>
      <c r="B88" s="8" t="str">
        <f t="shared" si="2"/>
        <v>SPS21XXX</v>
      </c>
      <c r="C88" s="10" t="s">
        <v>85</v>
      </c>
      <c r="D88" s="10" t="s">
        <v>3</v>
      </c>
      <c r="E88" s="4">
        <f>IFERROR(VLOOKUP(A88,'pivot tables'!$A:$G,7,FALSE),1)</f>
        <v>1</v>
      </c>
    </row>
    <row r="89" spans="1:5" x14ac:dyDescent="0.35">
      <c r="A89" s="10" t="s">
        <v>297</v>
      </c>
      <c r="B89" s="8" t="str">
        <f t="shared" si="2"/>
        <v>SPS21XXX</v>
      </c>
      <c r="C89" s="10" t="s">
        <v>86</v>
      </c>
      <c r="D89" s="10" t="s">
        <v>3</v>
      </c>
      <c r="E89" s="4">
        <f>IFERROR(VLOOKUP(A89,'pivot tables'!$A:$G,7,FALSE),1)</f>
        <v>1</v>
      </c>
    </row>
    <row r="90" spans="1:5" x14ac:dyDescent="0.35">
      <c r="A90" s="10" t="s">
        <v>298</v>
      </c>
      <c r="B90" s="8" t="str">
        <f t="shared" si="2"/>
        <v>SPS21XXX</v>
      </c>
      <c r="C90" s="10" t="s">
        <v>87</v>
      </c>
      <c r="D90" s="10" t="s">
        <v>3</v>
      </c>
      <c r="E90" s="4">
        <f>IFERROR(VLOOKUP(A90,'pivot tables'!$A:$G,7,FALSE),1)</f>
        <v>10</v>
      </c>
    </row>
    <row r="91" spans="1:5" x14ac:dyDescent="0.35">
      <c r="A91" s="10" t="s">
        <v>299</v>
      </c>
      <c r="B91" s="8" t="str">
        <f t="shared" si="2"/>
        <v>SPS21XXX</v>
      </c>
      <c r="C91" s="10" t="s">
        <v>88</v>
      </c>
      <c r="D91" s="10" t="s">
        <v>3</v>
      </c>
      <c r="E91" s="4">
        <f>IFERROR(VLOOKUP(A91,'pivot tables'!$A:$G,7,FALSE),1)</f>
        <v>1</v>
      </c>
    </row>
    <row r="92" spans="1:5" x14ac:dyDescent="0.35">
      <c r="A92" s="10" t="s">
        <v>300</v>
      </c>
      <c r="B92" s="8" t="str">
        <f t="shared" si="2"/>
        <v>SPS21XXX</v>
      </c>
      <c r="C92" s="10" t="s">
        <v>89</v>
      </c>
      <c r="D92" s="10" t="s">
        <v>3</v>
      </c>
      <c r="E92" s="4">
        <f>IFERROR(VLOOKUP(A92,'pivot tables'!$A:$G,7,FALSE),1)</f>
        <v>1</v>
      </c>
    </row>
    <row r="93" spans="1:5" x14ac:dyDescent="0.35">
      <c r="A93" s="10" t="s">
        <v>301</v>
      </c>
      <c r="B93" s="8" t="str">
        <f t="shared" si="2"/>
        <v>SPS21XXX</v>
      </c>
      <c r="C93" s="10" t="s">
        <v>91</v>
      </c>
      <c r="D93" s="10" t="s">
        <v>3</v>
      </c>
      <c r="E93" s="4">
        <f>IFERROR(VLOOKUP(A93,'pivot tables'!$A:$G,7,FALSE),1)</f>
        <v>1</v>
      </c>
    </row>
    <row r="94" spans="1:5" x14ac:dyDescent="0.35">
      <c r="A94" s="10" t="s">
        <v>302</v>
      </c>
      <c r="B94" s="8" t="str">
        <f t="shared" si="2"/>
        <v>SPS21XXX</v>
      </c>
      <c r="C94" s="10" t="s">
        <v>92</v>
      </c>
      <c r="D94" s="10" t="s">
        <v>3</v>
      </c>
      <c r="E94" s="4">
        <f>IFERROR(VLOOKUP(A94,'pivot tables'!$A:$G,7,FALSE),1)</f>
        <v>1</v>
      </c>
    </row>
    <row r="95" spans="1:5" x14ac:dyDescent="0.35">
      <c r="A95" s="10" t="s">
        <v>303</v>
      </c>
      <c r="B95" s="8" t="str">
        <f t="shared" si="2"/>
        <v>SPS21XXX</v>
      </c>
      <c r="C95" s="10" t="s">
        <v>93</v>
      </c>
      <c r="D95" s="10" t="s">
        <v>3</v>
      </c>
      <c r="E95" s="4">
        <f>IFERROR(VLOOKUP(A95,'pivot tables'!$A:$G,7,FALSE),1)</f>
        <v>5</v>
      </c>
    </row>
    <row r="96" spans="1:5" x14ac:dyDescent="0.35">
      <c r="A96" s="10" t="s">
        <v>304</v>
      </c>
      <c r="B96" s="8" t="str">
        <f t="shared" si="2"/>
        <v>SPS21XXX</v>
      </c>
      <c r="C96" s="10" t="s">
        <v>305</v>
      </c>
      <c r="D96" s="10" t="s">
        <v>3</v>
      </c>
      <c r="E96" s="4">
        <f>IFERROR(VLOOKUP(A96,'pivot tables'!$A:$G,7,FALSE),1)</f>
        <v>1</v>
      </c>
    </row>
    <row r="97" spans="1:5" x14ac:dyDescent="0.35">
      <c r="A97" s="10" t="s">
        <v>306</v>
      </c>
      <c r="B97" s="8" t="str">
        <f t="shared" si="2"/>
        <v>SPS21XXX</v>
      </c>
      <c r="C97" s="10" t="s">
        <v>307</v>
      </c>
      <c r="D97" s="10" t="s">
        <v>3</v>
      </c>
      <c r="E97" s="4">
        <f>IFERROR(VLOOKUP(A97,'pivot tables'!$A:$G,7,FALSE),1)</f>
        <v>1</v>
      </c>
    </row>
    <row r="98" spans="1:5" x14ac:dyDescent="0.35">
      <c r="A98" s="10" t="s">
        <v>308</v>
      </c>
      <c r="B98" s="8" t="str">
        <f t="shared" si="2"/>
        <v>SPS21XXX</v>
      </c>
      <c r="C98" s="10" t="s">
        <v>94</v>
      </c>
      <c r="D98" s="10" t="s">
        <v>3</v>
      </c>
      <c r="E98" s="4">
        <f>IFERROR(VLOOKUP(A98,'pivot tables'!$A:$G,7,FALSE),1)</f>
        <v>1</v>
      </c>
    </row>
    <row r="99" spans="1:5" x14ac:dyDescent="0.35">
      <c r="A99" s="10" t="s">
        <v>309</v>
      </c>
      <c r="B99" s="8" t="str">
        <f t="shared" si="2"/>
        <v>SPS21XXX</v>
      </c>
      <c r="C99" s="10" t="s">
        <v>95</v>
      </c>
      <c r="D99" s="10" t="s">
        <v>3</v>
      </c>
      <c r="E99" s="4">
        <f>IFERROR(VLOOKUP(A99,'pivot tables'!$A:$G,7,FALSE),1)</f>
        <v>1</v>
      </c>
    </row>
    <row r="100" spans="1:5" x14ac:dyDescent="0.35">
      <c r="A100" s="10" t="s">
        <v>310</v>
      </c>
      <c r="B100" s="8" t="str">
        <f t="shared" si="2"/>
        <v>SPS21XXX</v>
      </c>
      <c r="C100" s="10" t="s">
        <v>96</v>
      </c>
      <c r="D100" s="10" t="s">
        <v>3</v>
      </c>
      <c r="E100" s="4">
        <f>IFERROR(VLOOKUP(A100,'pivot tables'!$A:$G,7,FALSE),1)</f>
        <v>7</v>
      </c>
    </row>
    <row r="101" spans="1:5" x14ac:dyDescent="0.35">
      <c r="A101" s="10" t="s">
        <v>311</v>
      </c>
      <c r="B101" s="8" t="str">
        <f t="shared" si="2"/>
        <v>SPS21XXX</v>
      </c>
      <c r="C101" s="10" t="s">
        <v>97</v>
      </c>
      <c r="D101" s="10" t="s">
        <v>3</v>
      </c>
      <c r="E101" s="4">
        <f>IFERROR(VLOOKUP(A101,'pivot tables'!$A:$G,7,FALSE),1)</f>
        <v>1</v>
      </c>
    </row>
    <row r="102" spans="1:5" x14ac:dyDescent="0.35">
      <c r="A102" s="10" t="s">
        <v>312</v>
      </c>
      <c r="B102" s="8" t="str">
        <f t="shared" si="2"/>
        <v>SPS21XXX</v>
      </c>
      <c r="C102" s="10" t="s">
        <v>98</v>
      </c>
      <c r="D102" s="10" t="s">
        <v>3</v>
      </c>
      <c r="E102" s="4">
        <f>IFERROR(VLOOKUP(A102,'pivot tables'!$A:$G,7,FALSE),1)</f>
        <v>9</v>
      </c>
    </row>
    <row r="103" spans="1:5" x14ac:dyDescent="0.35">
      <c r="A103" s="10" t="s">
        <v>313</v>
      </c>
      <c r="B103" s="8" t="str">
        <f t="shared" si="2"/>
        <v>SPS21XXX</v>
      </c>
      <c r="C103" s="10" t="s">
        <v>99</v>
      </c>
      <c r="D103" s="10" t="s">
        <v>3</v>
      </c>
      <c r="E103" s="4">
        <f>IFERROR(VLOOKUP(A103,'pivot tables'!$A:$G,7,FALSE),1)</f>
        <v>1</v>
      </c>
    </row>
    <row r="104" spans="1:5" x14ac:dyDescent="0.35">
      <c r="A104" s="10" t="s">
        <v>314</v>
      </c>
      <c r="B104" s="8" t="str">
        <f t="shared" si="2"/>
        <v>SPS21XXX</v>
      </c>
      <c r="C104" s="10" t="s">
        <v>315</v>
      </c>
      <c r="D104" s="10" t="s">
        <v>3</v>
      </c>
      <c r="E104" s="4">
        <f>IFERROR(VLOOKUP(A104,'pivot tables'!$A:$G,7,FALSE),1)</f>
        <v>1</v>
      </c>
    </row>
    <row r="105" spans="1:5" x14ac:dyDescent="0.35">
      <c r="A105" s="10" t="s">
        <v>316</v>
      </c>
      <c r="B105" s="8" t="str">
        <f t="shared" si="2"/>
        <v>SPS21XXX</v>
      </c>
      <c r="C105" s="10" t="s">
        <v>317</v>
      </c>
      <c r="D105" s="10" t="s">
        <v>3</v>
      </c>
      <c r="E105" s="4">
        <f>IFERROR(VLOOKUP(A105,'pivot tables'!$A:$G,7,FALSE),1)</f>
        <v>1</v>
      </c>
    </row>
    <row r="106" spans="1:5" x14ac:dyDescent="0.35">
      <c r="A106" s="10" t="s">
        <v>318</v>
      </c>
      <c r="B106" s="8" t="str">
        <f t="shared" si="2"/>
        <v>SPS21XXX</v>
      </c>
      <c r="C106" s="10" t="s">
        <v>319</v>
      </c>
      <c r="D106" s="10" t="s">
        <v>3</v>
      </c>
      <c r="E106" s="4">
        <f>IFERROR(VLOOKUP(A106,'pivot tables'!$A:$G,7,FALSE),1)</f>
        <v>1</v>
      </c>
    </row>
    <row r="107" spans="1:5" x14ac:dyDescent="0.35">
      <c r="A107" s="10" t="s">
        <v>320</v>
      </c>
      <c r="B107" s="8" t="str">
        <f t="shared" si="2"/>
        <v>SPS21XXX</v>
      </c>
      <c r="C107" s="10" t="s">
        <v>100</v>
      </c>
      <c r="D107" s="10" t="s">
        <v>3</v>
      </c>
      <c r="E107" s="4">
        <f>IFERROR(VLOOKUP(A107,'pivot tables'!$A:$G,7,FALSE),1)</f>
        <v>1</v>
      </c>
    </row>
    <row r="108" spans="1:5" x14ac:dyDescent="0.35">
      <c r="A108" s="10" t="s">
        <v>321</v>
      </c>
      <c r="B108" s="8" t="str">
        <f t="shared" si="2"/>
        <v>SPS21XXX</v>
      </c>
      <c r="C108" s="10" t="s">
        <v>101</v>
      </c>
      <c r="D108" s="10" t="s">
        <v>3</v>
      </c>
      <c r="E108" s="4">
        <f>IFERROR(VLOOKUP(A108,'pivot tables'!$A:$G,7,FALSE),1)</f>
        <v>1</v>
      </c>
    </row>
    <row r="109" spans="1:5" x14ac:dyDescent="0.35">
      <c r="A109" s="10" t="s">
        <v>322</v>
      </c>
      <c r="B109" s="8" t="str">
        <f t="shared" si="2"/>
        <v>SPS21XXX</v>
      </c>
      <c r="C109" s="10" t="s">
        <v>102</v>
      </c>
      <c r="D109" s="10" t="s">
        <v>3</v>
      </c>
      <c r="E109" s="4">
        <f>IFERROR(VLOOKUP(A109,'pivot tables'!$A:$G,7,FALSE),1)</f>
        <v>1</v>
      </c>
    </row>
    <row r="110" spans="1:5" x14ac:dyDescent="0.35">
      <c r="A110" s="10" t="s">
        <v>323</v>
      </c>
      <c r="B110" s="8" t="str">
        <f t="shared" si="2"/>
        <v>SPS21XXX</v>
      </c>
      <c r="C110" s="10" t="s">
        <v>103</v>
      </c>
      <c r="D110" s="10" t="s">
        <v>3</v>
      </c>
      <c r="E110" s="4">
        <f>IFERROR(VLOOKUP(A110,'pivot tables'!$A:$G,7,FALSE),1)</f>
        <v>1</v>
      </c>
    </row>
    <row r="111" spans="1:5" x14ac:dyDescent="0.35">
      <c r="A111" s="10" t="s">
        <v>324</v>
      </c>
      <c r="B111" s="8" t="str">
        <f t="shared" si="2"/>
        <v>SPS21XXX</v>
      </c>
      <c r="C111" s="10" t="s">
        <v>104</v>
      </c>
      <c r="D111" s="10" t="s">
        <v>3</v>
      </c>
      <c r="E111" s="4">
        <f>IFERROR(VLOOKUP(A111,'pivot tables'!$A:$G,7,FALSE),1)</f>
        <v>1</v>
      </c>
    </row>
    <row r="112" spans="1:5" x14ac:dyDescent="0.35">
      <c r="A112" s="10" t="s">
        <v>325</v>
      </c>
      <c r="B112" s="8" t="str">
        <f t="shared" si="2"/>
        <v>SPS21XXX</v>
      </c>
      <c r="C112" s="10" t="s">
        <v>326</v>
      </c>
      <c r="D112" s="10" t="s">
        <v>3</v>
      </c>
      <c r="E112" s="4">
        <f>IFERROR(VLOOKUP(A112,'pivot tables'!$A:$G,7,FALSE),1)</f>
        <v>1</v>
      </c>
    </row>
    <row r="113" spans="1:5" x14ac:dyDescent="0.35">
      <c r="A113" s="10" t="s">
        <v>327</v>
      </c>
      <c r="B113" s="8" t="str">
        <f t="shared" si="2"/>
        <v>SPS21XXX</v>
      </c>
      <c r="C113" s="10" t="s">
        <v>105</v>
      </c>
      <c r="D113" s="10" t="s">
        <v>3</v>
      </c>
      <c r="E113" s="4">
        <f>IFERROR(VLOOKUP(A113,'pivot tables'!$A:$G,7,FALSE),1)</f>
        <v>1</v>
      </c>
    </row>
    <row r="114" spans="1:5" x14ac:dyDescent="0.35">
      <c r="A114" s="10" t="s">
        <v>328</v>
      </c>
      <c r="B114" s="8" t="str">
        <f t="shared" si="2"/>
        <v>SPS21XXX</v>
      </c>
      <c r="C114" s="10" t="s">
        <v>90</v>
      </c>
      <c r="D114" s="10" t="s">
        <v>3</v>
      </c>
      <c r="E114" s="4">
        <f>IFERROR(VLOOKUP(A114,'pivot tables'!$A:$G,7,FALSE),1)</f>
        <v>1</v>
      </c>
    </row>
    <row r="115" spans="1:5" x14ac:dyDescent="0.35">
      <c r="A115" s="10" t="s">
        <v>329</v>
      </c>
      <c r="B115" s="8" t="str">
        <f t="shared" si="2"/>
        <v>SPS21XXX</v>
      </c>
      <c r="C115" s="10" t="s">
        <v>330</v>
      </c>
      <c r="D115" s="10" t="s">
        <v>3</v>
      </c>
      <c r="E115" s="4">
        <f>IFERROR(VLOOKUP(A115,'pivot tables'!$A:$G,7,FALSE),1)</f>
        <v>1</v>
      </c>
    </row>
    <row r="116" spans="1:5" x14ac:dyDescent="0.35">
      <c r="A116" s="10" t="s">
        <v>331</v>
      </c>
      <c r="B116" s="8" t="str">
        <f t="shared" si="2"/>
        <v>SPS21XXX</v>
      </c>
      <c r="C116" s="10" t="s">
        <v>106</v>
      </c>
      <c r="D116" s="10" t="s">
        <v>3</v>
      </c>
      <c r="E116" s="4">
        <f>IFERROR(VLOOKUP(A116,'pivot tables'!$A:$G,7,FALSE),1)</f>
        <v>1</v>
      </c>
    </row>
    <row r="117" spans="1:5" x14ac:dyDescent="0.35">
      <c r="A117" s="10" t="s">
        <v>332</v>
      </c>
      <c r="B117" s="8" t="str">
        <f t="shared" si="2"/>
        <v>SPS21XXX</v>
      </c>
      <c r="C117" s="10" t="s">
        <v>108</v>
      </c>
      <c r="D117" s="10" t="s">
        <v>3</v>
      </c>
      <c r="E117" s="4">
        <f>IFERROR(VLOOKUP(A117,'pivot tables'!$A:$G,7,FALSE),1)</f>
        <v>1</v>
      </c>
    </row>
    <row r="118" spans="1:5" x14ac:dyDescent="0.35">
      <c r="A118" s="10" t="s">
        <v>333</v>
      </c>
      <c r="B118" s="8" t="str">
        <f t="shared" si="2"/>
        <v>SPS21XXX</v>
      </c>
      <c r="C118" s="10" t="s">
        <v>110</v>
      </c>
      <c r="D118" s="10" t="s">
        <v>3</v>
      </c>
      <c r="E118" s="4">
        <f>IFERROR(VLOOKUP(A118,'pivot tables'!$A:$G,7,FALSE),1)</f>
        <v>1</v>
      </c>
    </row>
    <row r="119" spans="1:5" x14ac:dyDescent="0.35">
      <c r="A119" s="10" t="s">
        <v>334</v>
      </c>
      <c r="B119" s="8" t="str">
        <f t="shared" si="2"/>
        <v>SPS21XXX</v>
      </c>
      <c r="C119" s="10" t="s">
        <v>111</v>
      </c>
      <c r="D119" s="10" t="s">
        <v>3</v>
      </c>
      <c r="E119" s="4">
        <f>IFERROR(VLOOKUP(A119,'pivot tables'!$A:$G,7,FALSE),1)</f>
        <v>1</v>
      </c>
    </row>
    <row r="120" spans="1:5" x14ac:dyDescent="0.35">
      <c r="A120" s="10" t="s">
        <v>335</v>
      </c>
      <c r="B120" s="8" t="str">
        <f t="shared" si="2"/>
        <v>SPS21XXX</v>
      </c>
      <c r="C120" s="10" t="s">
        <v>112</v>
      </c>
      <c r="D120" s="10" t="s">
        <v>3</v>
      </c>
      <c r="E120" s="4">
        <f>IFERROR(VLOOKUP(A120,'pivot tables'!$A:$G,7,FALSE),1)</f>
        <v>1</v>
      </c>
    </row>
    <row r="121" spans="1:5" x14ac:dyDescent="0.35">
      <c r="A121" s="10" t="s">
        <v>336</v>
      </c>
      <c r="B121" s="8" t="str">
        <f t="shared" si="2"/>
        <v>SPS21XXX</v>
      </c>
      <c r="C121" s="10" t="s">
        <v>113</v>
      </c>
      <c r="D121" s="10" t="s">
        <v>3</v>
      </c>
      <c r="E121" s="4">
        <f>IFERROR(VLOOKUP(A121,'pivot tables'!$A:$G,7,FALSE),1)</f>
        <v>1</v>
      </c>
    </row>
    <row r="122" spans="1:5" x14ac:dyDescent="0.35">
      <c r="A122" s="10" t="s">
        <v>337</v>
      </c>
      <c r="B122" s="8" t="str">
        <f t="shared" si="2"/>
        <v>SPS21XXX</v>
      </c>
      <c r="C122" s="10" t="s">
        <v>338</v>
      </c>
      <c r="D122" s="10" t="s">
        <v>3</v>
      </c>
      <c r="E122" s="4">
        <f>IFERROR(VLOOKUP(A122,'pivot tables'!$A:$G,7,FALSE),1)</f>
        <v>1</v>
      </c>
    </row>
    <row r="123" spans="1:5" x14ac:dyDescent="0.35">
      <c r="A123" s="10" t="s">
        <v>339</v>
      </c>
      <c r="B123" s="8" t="str">
        <f t="shared" si="2"/>
        <v>SPS21XXX</v>
      </c>
      <c r="C123" s="10" t="s">
        <v>109</v>
      </c>
      <c r="D123" s="10" t="s">
        <v>3</v>
      </c>
      <c r="E123" s="4">
        <f>IFERROR(VLOOKUP(A123,'pivot tables'!$A:$G,7,FALSE),1)</f>
        <v>1</v>
      </c>
    </row>
    <row r="124" spans="1:5" x14ac:dyDescent="0.35">
      <c r="A124" s="10" t="s">
        <v>340</v>
      </c>
      <c r="B124" s="8" t="str">
        <f t="shared" si="2"/>
        <v>SPS21XXX</v>
      </c>
      <c r="C124" s="10" t="s">
        <v>114</v>
      </c>
      <c r="D124" s="10" t="s">
        <v>3</v>
      </c>
      <c r="E124" s="4">
        <f>IFERROR(VLOOKUP(A124,'pivot tables'!$A:$G,7,FALSE),1)</f>
        <v>1</v>
      </c>
    </row>
    <row r="125" spans="1:5" x14ac:dyDescent="0.35">
      <c r="A125" s="10" t="s">
        <v>341</v>
      </c>
      <c r="B125" s="8" t="str">
        <f t="shared" si="2"/>
        <v>SPS21XXX</v>
      </c>
      <c r="C125" s="10" t="s">
        <v>342</v>
      </c>
      <c r="D125" s="10" t="s">
        <v>3</v>
      </c>
      <c r="E125" s="4">
        <f>IFERROR(VLOOKUP(A125,'pivot tables'!$A:$G,7,FALSE),1)</f>
        <v>1</v>
      </c>
    </row>
    <row r="126" spans="1:5" x14ac:dyDescent="0.35">
      <c r="A126" s="10" t="s">
        <v>343</v>
      </c>
      <c r="B126" s="8" t="str">
        <f t="shared" si="2"/>
        <v>SPS21XXX</v>
      </c>
      <c r="C126" s="10" t="s">
        <v>115</v>
      </c>
      <c r="D126" s="10" t="s">
        <v>3</v>
      </c>
      <c r="E126" s="4">
        <f>IFERROR(VLOOKUP(A126,'pivot tables'!$A:$G,7,FALSE),1)</f>
        <v>1</v>
      </c>
    </row>
    <row r="127" spans="1:5" x14ac:dyDescent="0.35">
      <c r="A127" s="10" t="s">
        <v>344</v>
      </c>
      <c r="B127" s="8" t="str">
        <f t="shared" si="2"/>
        <v>SPS21XXX</v>
      </c>
      <c r="C127" s="10" t="s">
        <v>116</v>
      </c>
      <c r="D127" s="10" t="s">
        <v>3</v>
      </c>
      <c r="E127" s="4">
        <f>IFERROR(VLOOKUP(A127,'pivot tables'!$A:$G,7,FALSE),1)</f>
        <v>1</v>
      </c>
    </row>
    <row r="128" spans="1:5" x14ac:dyDescent="0.35">
      <c r="A128" s="10" t="s">
        <v>345</v>
      </c>
      <c r="B128" s="8" t="str">
        <f t="shared" si="2"/>
        <v>SPS21XXX</v>
      </c>
      <c r="C128" s="10" t="s">
        <v>117</v>
      </c>
      <c r="D128" s="10" t="s">
        <v>3</v>
      </c>
      <c r="E128" s="4">
        <f>IFERROR(VLOOKUP(A128,'pivot tables'!$A:$G,7,FALSE),1)</f>
        <v>1</v>
      </c>
    </row>
    <row r="129" spans="1:5" x14ac:dyDescent="0.35">
      <c r="A129" s="10" t="s">
        <v>346</v>
      </c>
      <c r="B129" s="8" t="str">
        <f t="shared" si="2"/>
        <v>SPS21XXX</v>
      </c>
      <c r="C129" s="10" t="s">
        <v>118</v>
      </c>
      <c r="D129" s="10" t="s">
        <v>3</v>
      </c>
      <c r="E129" s="4">
        <f>IFERROR(VLOOKUP(A129,'pivot tables'!$A:$G,7,FALSE),1)</f>
        <v>10</v>
      </c>
    </row>
    <row r="130" spans="1:5" x14ac:dyDescent="0.35">
      <c r="A130" s="10" t="s">
        <v>347</v>
      </c>
      <c r="B130" s="8" t="str">
        <f t="shared" si="2"/>
        <v>SPS21XXX</v>
      </c>
      <c r="C130" s="10" t="s">
        <v>348</v>
      </c>
      <c r="D130" s="10" t="s">
        <v>3</v>
      </c>
      <c r="E130" s="4">
        <f>IFERROR(VLOOKUP(A130,'pivot tables'!$A:$G,7,FALSE),1)</f>
        <v>1</v>
      </c>
    </row>
    <row r="131" spans="1:5" x14ac:dyDescent="0.35">
      <c r="A131" s="10" t="s">
        <v>349</v>
      </c>
      <c r="B131" s="8" t="str">
        <f t="shared" ref="B131:B194" si="3">REPLACE(A131,6,3,"XXX")</f>
        <v>SPS21XXX</v>
      </c>
      <c r="C131" s="10" t="s">
        <v>107</v>
      </c>
      <c r="D131" s="10" t="s">
        <v>3</v>
      </c>
      <c r="E131" s="4">
        <f>IFERROR(VLOOKUP(A131,'pivot tables'!$A:$G,7,FALSE),1)</f>
        <v>1</v>
      </c>
    </row>
    <row r="132" spans="1:5" x14ac:dyDescent="0.35">
      <c r="A132" s="10" t="s">
        <v>350</v>
      </c>
      <c r="B132" s="8" t="str">
        <f t="shared" si="3"/>
        <v>SPS21XXX</v>
      </c>
      <c r="C132" s="10" t="s">
        <v>119</v>
      </c>
      <c r="D132" s="10" t="s">
        <v>3</v>
      </c>
      <c r="E132" s="4">
        <f>IFERROR(VLOOKUP(A132,'pivot tables'!$A:$G,7,FALSE),1)</f>
        <v>1</v>
      </c>
    </row>
    <row r="133" spans="1:5" x14ac:dyDescent="0.35">
      <c r="A133" s="10" t="s">
        <v>351</v>
      </c>
      <c r="B133" s="8" t="str">
        <f t="shared" si="3"/>
        <v>SPS21XXX</v>
      </c>
      <c r="C133" s="10" t="s">
        <v>352</v>
      </c>
      <c r="D133" s="10" t="s">
        <v>3</v>
      </c>
      <c r="E133" s="4">
        <f>IFERROR(VLOOKUP(A133,'pivot tables'!$A:$G,7,FALSE),1)</f>
        <v>1</v>
      </c>
    </row>
    <row r="134" spans="1:5" x14ac:dyDescent="0.35">
      <c r="A134" s="10" t="s">
        <v>353</v>
      </c>
      <c r="B134" s="8" t="str">
        <f t="shared" si="3"/>
        <v>SPS21XXX</v>
      </c>
      <c r="C134" s="10" t="s">
        <v>354</v>
      </c>
      <c r="D134" s="10" t="s">
        <v>3</v>
      </c>
      <c r="E134" s="4">
        <f>IFERROR(VLOOKUP(A134,'pivot tables'!$A:$G,7,FALSE),1)</f>
        <v>1</v>
      </c>
    </row>
    <row r="135" spans="1:5" x14ac:dyDescent="0.35">
      <c r="A135" s="10" t="s">
        <v>355</v>
      </c>
      <c r="B135" s="8" t="str">
        <f t="shared" si="3"/>
        <v>SPS21XXX</v>
      </c>
      <c r="C135" s="10" t="s">
        <v>356</v>
      </c>
      <c r="D135" s="10" t="s">
        <v>3</v>
      </c>
      <c r="E135" s="4">
        <f>IFERROR(VLOOKUP(A135,'pivot tables'!$A:$G,7,FALSE),1)</f>
        <v>3</v>
      </c>
    </row>
    <row r="136" spans="1:5" x14ac:dyDescent="0.35">
      <c r="A136" s="10" t="s">
        <v>357</v>
      </c>
      <c r="B136" s="8" t="str">
        <f t="shared" si="3"/>
        <v>SPS21XXX</v>
      </c>
      <c r="C136" s="10" t="s">
        <v>120</v>
      </c>
      <c r="D136" s="10" t="s">
        <v>3</v>
      </c>
      <c r="E136" s="4">
        <f>IFERROR(VLOOKUP(A136,'pivot tables'!$A:$G,7,FALSE),1)</f>
        <v>1</v>
      </c>
    </row>
    <row r="137" spans="1:5" x14ac:dyDescent="0.35">
      <c r="A137" s="10" t="s">
        <v>358</v>
      </c>
      <c r="B137" s="8" t="str">
        <f t="shared" si="3"/>
        <v>SPS21XXX</v>
      </c>
      <c r="C137" s="10" t="s">
        <v>359</v>
      </c>
      <c r="D137" s="10" t="s">
        <v>3</v>
      </c>
      <c r="E137" s="4">
        <f>IFERROR(VLOOKUP(A137,'pivot tables'!$A:$G,7,FALSE),1)</f>
        <v>1</v>
      </c>
    </row>
    <row r="138" spans="1:5" x14ac:dyDescent="0.35">
      <c r="A138" s="10" t="s">
        <v>360</v>
      </c>
      <c r="B138" s="8" t="str">
        <f t="shared" si="3"/>
        <v>SPS21XXX</v>
      </c>
      <c r="C138" s="10" t="s">
        <v>121</v>
      </c>
      <c r="D138" s="10" t="s">
        <v>3</v>
      </c>
      <c r="E138" s="4">
        <f>IFERROR(VLOOKUP(A138,'pivot tables'!$A:$G,7,FALSE),1)</f>
        <v>1</v>
      </c>
    </row>
    <row r="139" spans="1:5" x14ac:dyDescent="0.35">
      <c r="A139" s="10" t="s">
        <v>361</v>
      </c>
      <c r="B139" s="8" t="str">
        <f t="shared" si="3"/>
        <v>SPS21XXX</v>
      </c>
      <c r="C139" s="10" t="s">
        <v>122</v>
      </c>
      <c r="D139" s="10" t="s">
        <v>3</v>
      </c>
      <c r="E139" s="4">
        <f>IFERROR(VLOOKUP(A139,'pivot tables'!$A:$G,7,FALSE),1)</f>
        <v>1</v>
      </c>
    </row>
    <row r="140" spans="1:5" x14ac:dyDescent="0.35">
      <c r="A140" s="10" t="s">
        <v>362</v>
      </c>
      <c r="B140" s="8" t="str">
        <f t="shared" si="3"/>
        <v>SPS21XXX</v>
      </c>
      <c r="C140" s="10" t="s">
        <v>123</v>
      </c>
      <c r="D140" s="10" t="s">
        <v>3</v>
      </c>
      <c r="E140" s="4">
        <f>IFERROR(VLOOKUP(A140,'pivot tables'!$A:$G,7,FALSE),1)</f>
        <v>1</v>
      </c>
    </row>
    <row r="141" spans="1:5" x14ac:dyDescent="0.35">
      <c r="A141" s="10" t="s">
        <v>363</v>
      </c>
      <c r="B141" s="8" t="str">
        <f t="shared" si="3"/>
        <v>SPS21XXX</v>
      </c>
      <c r="C141" s="10" t="s">
        <v>124</v>
      </c>
      <c r="D141" s="10" t="s">
        <v>4</v>
      </c>
      <c r="E141" s="4">
        <f>IFERROR(VLOOKUP(A141,'pivot tables'!$A:$G,7,FALSE),1)</f>
        <v>1</v>
      </c>
    </row>
    <row r="142" spans="1:5" x14ac:dyDescent="0.35">
      <c r="A142" s="10" t="s">
        <v>364</v>
      </c>
      <c r="B142" s="8" t="str">
        <f t="shared" si="3"/>
        <v>SPS21XXX</v>
      </c>
      <c r="C142" s="10" t="s">
        <v>125</v>
      </c>
      <c r="D142" s="10" t="s">
        <v>4</v>
      </c>
      <c r="E142" s="4">
        <f>IFERROR(VLOOKUP(A142,'pivot tables'!$A:$G,7,FALSE),1)</f>
        <v>1</v>
      </c>
    </row>
    <row r="143" spans="1:5" x14ac:dyDescent="0.35">
      <c r="A143" s="10" t="s">
        <v>365</v>
      </c>
      <c r="B143" s="8" t="str">
        <f t="shared" si="3"/>
        <v>SPS21XXX</v>
      </c>
      <c r="C143" s="10" t="s">
        <v>126</v>
      </c>
      <c r="D143" s="10" t="s">
        <v>4</v>
      </c>
      <c r="E143" s="4">
        <f>IFERROR(VLOOKUP(A143,'pivot tables'!$A:$G,7,FALSE),1)</f>
        <v>1</v>
      </c>
    </row>
    <row r="144" spans="1:5" x14ac:dyDescent="0.35">
      <c r="A144" s="10" t="s">
        <v>366</v>
      </c>
      <c r="B144" s="8" t="str">
        <f t="shared" si="3"/>
        <v>SPS21XXX</v>
      </c>
      <c r="C144" s="10" t="s">
        <v>132</v>
      </c>
      <c r="D144" s="10" t="s">
        <v>4</v>
      </c>
      <c r="E144" s="4">
        <f>IFERROR(VLOOKUP(A144,'pivot tables'!$A:$G,7,FALSE),1)</f>
        <v>1</v>
      </c>
    </row>
    <row r="145" spans="1:5" x14ac:dyDescent="0.35">
      <c r="A145" s="10" t="s">
        <v>367</v>
      </c>
      <c r="B145" s="8" t="str">
        <f t="shared" si="3"/>
        <v>SPS21XXX</v>
      </c>
      <c r="C145" s="10" t="s">
        <v>127</v>
      </c>
      <c r="D145" s="10" t="s">
        <v>4</v>
      </c>
      <c r="E145" s="4">
        <f>IFERROR(VLOOKUP(A145,'pivot tables'!$A:$G,7,FALSE),1)</f>
        <v>1</v>
      </c>
    </row>
    <row r="146" spans="1:5" x14ac:dyDescent="0.35">
      <c r="A146" s="10" t="s">
        <v>368</v>
      </c>
      <c r="B146" s="8" t="str">
        <f t="shared" si="3"/>
        <v>SPS21XXX</v>
      </c>
      <c r="C146" s="10" t="s">
        <v>128</v>
      </c>
      <c r="D146" s="10" t="s">
        <v>4</v>
      </c>
      <c r="E146" s="4">
        <f>IFERROR(VLOOKUP(A146,'pivot tables'!$A:$G,7,FALSE),1)</f>
        <v>1</v>
      </c>
    </row>
    <row r="147" spans="1:5" x14ac:dyDescent="0.35">
      <c r="A147" s="10" t="s">
        <v>369</v>
      </c>
      <c r="B147" s="8" t="str">
        <f t="shared" si="3"/>
        <v>SPS21XXX</v>
      </c>
      <c r="C147" s="10" t="s">
        <v>129</v>
      </c>
      <c r="D147" s="10" t="s">
        <v>4</v>
      </c>
      <c r="E147" s="4">
        <f>IFERROR(VLOOKUP(A147,'pivot tables'!$A:$G,7,FALSE),1)</f>
        <v>1</v>
      </c>
    </row>
    <row r="148" spans="1:5" x14ac:dyDescent="0.35">
      <c r="A148" s="10" t="s">
        <v>370</v>
      </c>
      <c r="B148" s="8" t="str">
        <f t="shared" si="3"/>
        <v>SPS21XXX</v>
      </c>
      <c r="C148" s="10" t="s">
        <v>131</v>
      </c>
      <c r="D148" s="10" t="s">
        <v>4</v>
      </c>
      <c r="E148" s="4">
        <f>IFERROR(VLOOKUP(A148,'pivot tables'!$A:$G,7,FALSE),1)</f>
        <v>1</v>
      </c>
    </row>
    <row r="149" spans="1:5" x14ac:dyDescent="0.35">
      <c r="A149" s="10" t="s">
        <v>371</v>
      </c>
      <c r="B149" s="8" t="str">
        <f t="shared" si="3"/>
        <v>SPS21XXX</v>
      </c>
      <c r="C149" s="10" t="s">
        <v>372</v>
      </c>
      <c r="D149" s="10" t="s">
        <v>4</v>
      </c>
      <c r="E149" s="4">
        <f>IFERROR(VLOOKUP(A149,'pivot tables'!$A:$G,7,FALSE),1)</f>
        <v>1</v>
      </c>
    </row>
    <row r="150" spans="1:5" x14ac:dyDescent="0.35">
      <c r="A150" s="10" t="s">
        <v>373</v>
      </c>
      <c r="B150" s="8" t="str">
        <f t="shared" si="3"/>
        <v>SPS21XXX</v>
      </c>
      <c r="C150" s="10" t="s">
        <v>133</v>
      </c>
      <c r="D150" s="10" t="s">
        <v>4</v>
      </c>
      <c r="E150" s="4">
        <f>IFERROR(VLOOKUP(A150,'pivot tables'!$A:$G,7,FALSE),1)</f>
        <v>1</v>
      </c>
    </row>
    <row r="151" spans="1:5" x14ac:dyDescent="0.35">
      <c r="A151" s="10" t="s">
        <v>374</v>
      </c>
      <c r="B151" s="8" t="str">
        <f t="shared" si="3"/>
        <v>SPS21XXX</v>
      </c>
      <c r="C151" s="10" t="s">
        <v>134</v>
      </c>
      <c r="D151" s="10" t="s">
        <v>4</v>
      </c>
      <c r="E151" s="4">
        <f>IFERROR(VLOOKUP(A151,'pivot tables'!$A:$G,7,FALSE),1)</f>
        <v>1</v>
      </c>
    </row>
    <row r="152" spans="1:5" x14ac:dyDescent="0.35">
      <c r="A152" s="10" t="s">
        <v>375</v>
      </c>
      <c r="B152" s="8" t="str">
        <f t="shared" si="3"/>
        <v>SPS21XXX</v>
      </c>
      <c r="C152" s="10" t="s">
        <v>136</v>
      </c>
      <c r="D152" s="10" t="s">
        <v>4</v>
      </c>
      <c r="E152" s="4">
        <f>IFERROR(VLOOKUP(A152,'pivot tables'!$A:$G,7,FALSE),1)</f>
        <v>1</v>
      </c>
    </row>
    <row r="153" spans="1:5" x14ac:dyDescent="0.35">
      <c r="A153" s="10" t="s">
        <v>376</v>
      </c>
      <c r="B153" s="8" t="str">
        <f t="shared" si="3"/>
        <v>SPS21XXX</v>
      </c>
      <c r="C153" s="10" t="s">
        <v>137</v>
      </c>
      <c r="D153" s="10" t="s">
        <v>4</v>
      </c>
      <c r="E153" s="4">
        <f>IFERROR(VLOOKUP(A153,'pivot tables'!$A:$G,7,FALSE),1)</f>
        <v>1</v>
      </c>
    </row>
    <row r="154" spans="1:5" x14ac:dyDescent="0.35">
      <c r="A154" s="10" t="s">
        <v>377</v>
      </c>
      <c r="B154" s="8" t="str">
        <f t="shared" si="3"/>
        <v>SPS21XXX</v>
      </c>
      <c r="C154" s="10" t="s">
        <v>138</v>
      </c>
      <c r="D154" s="10" t="s">
        <v>4</v>
      </c>
      <c r="E154" s="4">
        <f>IFERROR(VLOOKUP(A154,'pivot tables'!$A:$G,7,FALSE),1)</f>
        <v>1</v>
      </c>
    </row>
    <row r="155" spans="1:5" x14ac:dyDescent="0.35">
      <c r="A155" s="10" t="s">
        <v>378</v>
      </c>
      <c r="B155" s="8" t="str">
        <f t="shared" si="3"/>
        <v>SPS21XXX</v>
      </c>
      <c r="C155" s="10" t="s">
        <v>379</v>
      </c>
      <c r="D155" s="10" t="s">
        <v>4</v>
      </c>
      <c r="E155" s="4">
        <f>IFERROR(VLOOKUP(A155,'pivot tables'!$A:$G,7,FALSE),1)</f>
        <v>1</v>
      </c>
    </row>
    <row r="156" spans="1:5" x14ac:dyDescent="0.35">
      <c r="A156" s="10" t="s">
        <v>380</v>
      </c>
      <c r="B156" s="8" t="str">
        <f t="shared" si="3"/>
        <v>SPS21XXX</v>
      </c>
      <c r="C156" s="10" t="s">
        <v>139</v>
      </c>
      <c r="D156" s="10" t="s">
        <v>4</v>
      </c>
      <c r="E156" s="4">
        <f>IFERROR(VLOOKUP(A156,'pivot tables'!$A:$G,7,FALSE),1)</f>
        <v>1</v>
      </c>
    </row>
    <row r="157" spans="1:5" x14ac:dyDescent="0.35">
      <c r="A157" s="10" t="s">
        <v>381</v>
      </c>
      <c r="B157" s="8" t="str">
        <f t="shared" si="3"/>
        <v>SPS21XXX</v>
      </c>
      <c r="C157" s="10" t="s">
        <v>140</v>
      </c>
      <c r="D157" s="10" t="s">
        <v>4</v>
      </c>
      <c r="E157" s="4">
        <f>IFERROR(VLOOKUP(A157,'pivot tables'!$A:$G,7,FALSE),1)</f>
        <v>1</v>
      </c>
    </row>
    <row r="158" spans="1:5" x14ac:dyDescent="0.35">
      <c r="A158" s="10" t="s">
        <v>382</v>
      </c>
      <c r="B158" s="8" t="str">
        <f t="shared" si="3"/>
        <v>SPS21XXX</v>
      </c>
      <c r="C158" s="10" t="s">
        <v>141</v>
      </c>
      <c r="D158" s="10" t="s">
        <v>4</v>
      </c>
      <c r="E158" s="4">
        <f>IFERROR(VLOOKUP(A158,'pivot tables'!$A:$G,7,FALSE),1)</f>
        <v>1</v>
      </c>
    </row>
    <row r="159" spans="1:5" x14ac:dyDescent="0.35">
      <c r="A159" s="10" t="s">
        <v>383</v>
      </c>
      <c r="B159" s="8" t="str">
        <f t="shared" si="3"/>
        <v>SPS21XXX</v>
      </c>
      <c r="C159" s="10" t="s">
        <v>142</v>
      </c>
      <c r="D159" s="10" t="s">
        <v>4</v>
      </c>
      <c r="E159" s="4">
        <f>IFERROR(VLOOKUP(A159,'pivot tables'!$A:$G,7,FALSE),1)</f>
        <v>1</v>
      </c>
    </row>
    <row r="160" spans="1:5" x14ac:dyDescent="0.35">
      <c r="A160" s="10" t="s">
        <v>384</v>
      </c>
      <c r="B160" s="8" t="str">
        <f t="shared" si="3"/>
        <v>SPS21XXX</v>
      </c>
      <c r="C160" s="10" t="s">
        <v>385</v>
      </c>
      <c r="D160" s="10" t="s">
        <v>4</v>
      </c>
      <c r="E160" s="4">
        <f>IFERROR(VLOOKUP(A160,'pivot tables'!$A:$G,7,FALSE),1)</f>
        <v>1</v>
      </c>
    </row>
    <row r="161" spans="1:5" x14ac:dyDescent="0.35">
      <c r="A161" s="10" t="s">
        <v>386</v>
      </c>
      <c r="B161" s="8" t="str">
        <f t="shared" si="3"/>
        <v>SPS21XXX</v>
      </c>
      <c r="C161" s="10" t="s">
        <v>143</v>
      </c>
      <c r="D161" s="10" t="s">
        <v>4</v>
      </c>
      <c r="E161" s="4">
        <f>IFERROR(VLOOKUP(A161,'pivot tables'!$A:$G,7,FALSE),1)</f>
        <v>5</v>
      </c>
    </row>
    <row r="162" spans="1:5" x14ac:dyDescent="0.35">
      <c r="A162" s="10" t="s">
        <v>387</v>
      </c>
      <c r="B162" s="8" t="str">
        <f t="shared" si="3"/>
        <v>SPS21XXX</v>
      </c>
      <c r="C162" s="10" t="s">
        <v>144</v>
      </c>
      <c r="D162" s="10" t="s">
        <v>4</v>
      </c>
      <c r="E162" s="4">
        <f>IFERROR(VLOOKUP(A162,'pivot tables'!$A:$G,7,FALSE),1)</f>
        <v>1</v>
      </c>
    </row>
    <row r="163" spans="1:5" x14ac:dyDescent="0.35">
      <c r="A163" s="10" t="s">
        <v>388</v>
      </c>
      <c r="B163" s="8" t="str">
        <f t="shared" si="3"/>
        <v>SPS21XXX</v>
      </c>
      <c r="C163" s="10" t="s">
        <v>169</v>
      </c>
      <c r="D163" s="10" t="s">
        <v>4</v>
      </c>
      <c r="E163" s="4">
        <f>IFERROR(VLOOKUP(A163,'pivot tables'!$A:$G,7,FALSE),1)</f>
        <v>1</v>
      </c>
    </row>
    <row r="164" spans="1:5" x14ac:dyDescent="0.35">
      <c r="A164" s="10" t="s">
        <v>389</v>
      </c>
      <c r="B164" s="8" t="str">
        <f t="shared" si="3"/>
        <v>SPS21XXX</v>
      </c>
      <c r="C164" s="10" t="s">
        <v>146</v>
      </c>
      <c r="D164" s="10" t="s">
        <v>4</v>
      </c>
      <c r="E164" s="4">
        <f>IFERROR(VLOOKUP(A164,'pivot tables'!$A:$G,7,FALSE),1)</f>
        <v>3</v>
      </c>
    </row>
    <row r="165" spans="1:5" x14ac:dyDescent="0.35">
      <c r="A165" s="10" t="s">
        <v>390</v>
      </c>
      <c r="B165" s="8" t="str">
        <f t="shared" si="3"/>
        <v>SPS21XXX</v>
      </c>
      <c r="C165" s="10" t="s">
        <v>148</v>
      </c>
      <c r="D165" s="10" t="s">
        <v>4</v>
      </c>
      <c r="E165" s="4">
        <f>IFERROR(VLOOKUP(A165,'pivot tables'!$A:$G,7,FALSE),1)</f>
        <v>1</v>
      </c>
    </row>
    <row r="166" spans="1:5" x14ac:dyDescent="0.35">
      <c r="A166" s="10" t="s">
        <v>391</v>
      </c>
      <c r="B166" s="8" t="str">
        <f t="shared" si="3"/>
        <v>SPS21XXX</v>
      </c>
      <c r="C166" s="10" t="s">
        <v>149</v>
      </c>
      <c r="D166" s="10" t="s">
        <v>4</v>
      </c>
      <c r="E166" s="4">
        <f>IFERROR(VLOOKUP(A166,'pivot tables'!$A:$G,7,FALSE),1)</f>
        <v>1</v>
      </c>
    </row>
    <row r="167" spans="1:5" x14ac:dyDescent="0.35">
      <c r="A167" s="10" t="s">
        <v>392</v>
      </c>
      <c r="B167" s="8" t="str">
        <f t="shared" si="3"/>
        <v>SPS21XXX</v>
      </c>
      <c r="C167" s="10" t="s">
        <v>393</v>
      </c>
      <c r="D167" s="10" t="s">
        <v>4</v>
      </c>
      <c r="E167" s="4">
        <f>IFERROR(VLOOKUP(A167,'pivot tables'!$A:$G,7,FALSE),1)</f>
        <v>1</v>
      </c>
    </row>
    <row r="168" spans="1:5" x14ac:dyDescent="0.35">
      <c r="A168" s="10" t="s">
        <v>394</v>
      </c>
      <c r="B168" s="8" t="str">
        <f t="shared" si="3"/>
        <v>SPS21XXX</v>
      </c>
      <c r="C168" s="10" t="s">
        <v>167</v>
      </c>
      <c r="D168" s="10" t="s">
        <v>4</v>
      </c>
      <c r="E168" s="4">
        <f>IFERROR(VLOOKUP(A168,'pivot tables'!$A:$G,7,FALSE),1)</f>
        <v>1</v>
      </c>
    </row>
    <row r="169" spans="1:5" x14ac:dyDescent="0.35">
      <c r="A169" s="10" t="s">
        <v>395</v>
      </c>
      <c r="B169" s="8" t="str">
        <f t="shared" si="3"/>
        <v>SPS21XXX</v>
      </c>
      <c r="C169" s="10" t="s">
        <v>150</v>
      </c>
      <c r="D169" s="10" t="s">
        <v>4</v>
      </c>
      <c r="E169" s="4">
        <f>IFERROR(VLOOKUP(A169,'pivot tables'!$A:$G,7,FALSE),1)</f>
        <v>1</v>
      </c>
    </row>
    <row r="170" spans="1:5" x14ac:dyDescent="0.35">
      <c r="A170" s="10" t="s">
        <v>396</v>
      </c>
      <c r="B170" s="8" t="str">
        <f t="shared" si="3"/>
        <v>SPS21XXX</v>
      </c>
      <c r="C170" s="10" t="s">
        <v>151</v>
      </c>
      <c r="D170" s="10" t="s">
        <v>4</v>
      </c>
      <c r="E170" s="4">
        <f>IFERROR(VLOOKUP(A170,'pivot tables'!$A:$G,7,FALSE),1)</f>
        <v>1</v>
      </c>
    </row>
    <row r="171" spans="1:5" x14ac:dyDescent="0.35">
      <c r="A171" s="10" t="s">
        <v>397</v>
      </c>
      <c r="B171" s="8" t="str">
        <f t="shared" si="3"/>
        <v>SPS21XXX</v>
      </c>
      <c r="C171" s="10" t="s">
        <v>152</v>
      </c>
      <c r="D171" s="10" t="s">
        <v>4</v>
      </c>
      <c r="E171" s="4">
        <f>IFERROR(VLOOKUP(A171,'pivot tables'!$A:$G,7,FALSE),1)</f>
        <v>1</v>
      </c>
    </row>
    <row r="172" spans="1:5" x14ac:dyDescent="0.35">
      <c r="A172" s="10" t="s">
        <v>398</v>
      </c>
      <c r="B172" s="8" t="str">
        <f t="shared" si="3"/>
        <v>SPS21XXX</v>
      </c>
      <c r="C172" s="10" t="s">
        <v>153</v>
      </c>
      <c r="D172" s="10" t="s">
        <v>4</v>
      </c>
      <c r="E172" s="4">
        <f>IFERROR(VLOOKUP(A172,'pivot tables'!$A:$G,7,FALSE),1)</f>
        <v>1</v>
      </c>
    </row>
    <row r="173" spans="1:5" x14ac:dyDescent="0.35">
      <c r="A173" s="10" t="s">
        <v>399</v>
      </c>
      <c r="B173" s="8" t="str">
        <f t="shared" si="3"/>
        <v>SPS21XXX</v>
      </c>
      <c r="C173" s="10" t="s">
        <v>154</v>
      </c>
      <c r="D173" s="10" t="s">
        <v>4</v>
      </c>
      <c r="E173" s="4">
        <f>IFERROR(VLOOKUP(A173,'pivot tables'!$A:$G,7,FALSE),1)</f>
        <v>1</v>
      </c>
    </row>
    <row r="174" spans="1:5" x14ac:dyDescent="0.35">
      <c r="A174" s="10" t="s">
        <v>400</v>
      </c>
      <c r="B174" s="8" t="str">
        <f t="shared" si="3"/>
        <v>SPS21XXX</v>
      </c>
      <c r="C174" s="10" t="s">
        <v>155</v>
      </c>
      <c r="D174" s="10" t="s">
        <v>4</v>
      </c>
      <c r="E174" s="4">
        <f>IFERROR(VLOOKUP(A174,'pivot tables'!$A:$G,7,FALSE),1)</f>
        <v>1</v>
      </c>
    </row>
    <row r="175" spans="1:5" x14ac:dyDescent="0.35">
      <c r="A175" s="10" t="s">
        <v>401</v>
      </c>
      <c r="B175" s="8" t="str">
        <f t="shared" si="3"/>
        <v>SPS21XXX</v>
      </c>
      <c r="C175" s="10" t="s">
        <v>402</v>
      </c>
      <c r="D175" s="10" t="s">
        <v>4</v>
      </c>
      <c r="E175" s="4">
        <f>IFERROR(VLOOKUP(A175,'pivot tables'!$A:$G,7,FALSE),1)</f>
        <v>1</v>
      </c>
    </row>
    <row r="176" spans="1:5" x14ac:dyDescent="0.35">
      <c r="A176" s="10" t="s">
        <v>403</v>
      </c>
      <c r="B176" s="8" t="str">
        <f t="shared" si="3"/>
        <v>SPS21XXX</v>
      </c>
      <c r="C176" s="10" t="s">
        <v>157</v>
      </c>
      <c r="D176" s="10" t="s">
        <v>4</v>
      </c>
      <c r="E176" s="4">
        <f>IFERROR(VLOOKUP(A176,'pivot tables'!$A:$G,7,FALSE),1)</f>
        <v>1</v>
      </c>
    </row>
    <row r="177" spans="1:5" x14ac:dyDescent="0.35">
      <c r="A177" s="10" t="s">
        <v>404</v>
      </c>
      <c r="B177" s="8" t="str">
        <f t="shared" si="3"/>
        <v>SPS21XXX</v>
      </c>
      <c r="C177" s="10" t="s">
        <v>156</v>
      </c>
      <c r="D177" s="10" t="s">
        <v>4</v>
      </c>
      <c r="E177" s="4">
        <f>IFERROR(VLOOKUP(A177,'pivot tables'!$A:$G,7,FALSE),1)</f>
        <v>1</v>
      </c>
    </row>
    <row r="178" spans="1:5" x14ac:dyDescent="0.35">
      <c r="A178" s="10" t="s">
        <v>405</v>
      </c>
      <c r="B178" s="8" t="str">
        <f t="shared" si="3"/>
        <v>SPS21XXX</v>
      </c>
      <c r="C178" s="10" t="s">
        <v>406</v>
      </c>
      <c r="D178" s="10" t="s">
        <v>4</v>
      </c>
      <c r="E178" s="4">
        <f>IFERROR(VLOOKUP(A178,'pivot tables'!$A:$G,7,FALSE),1)</f>
        <v>1</v>
      </c>
    </row>
    <row r="179" spans="1:5" x14ac:dyDescent="0.35">
      <c r="A179" s="10" t="s">
        <v>407</v>
      </c>
      <c r="B179" s="8" t="str">
        <f t="shared" si="3"/>
        <v>SPS21XXX</v>
      </c>
      <c r="C179" s="10" t="s">
        <v>158</v>
      </c>
      <c r="D179" s="10" t="s">
        <v>4</v>
      </c>
      <c r="E179" s="4">
        <f>IFERROR(VLOOKUP(A179,'pivot tables'!$A:$G,7,FALSE),1)</f>
        <v>7</v>
      </c>
    </row>
    <row r="180" spans="1:5" x14ac:dyDescent="0.35">
      <c r="A180" s="10" t="s">
        <v>408</v>
      </c>
      <c r="B180" s="8" t="str">
        <f t="shared" si="3"/>
        <v>SPS21XXX</v>
      </c>
      <c r="C180" s="10" t="s">
        <v>409</v>
      </c>
      <c r="D180" s="10" t="s">
        <v>4</v>
      </c>
      <c r="E180" s="4">
        <f>IFERROR(VLOOKUP(A180,'pivot tables'!$A:$G,7,FALSE),1)</f>
        <v>1</v>
      </c>
    </row>
    <row r="181" spans="1:5" x14ac:dyDescent="0.35">
      <c r="A181" s="10" t="s">
        <v>410</v>
      </c>
      <c r="B181" s="8" t="str">
        <f t="shared" si="3"/>
        <v>SPS21XXX</v>
      </c>
      <c r="C181" s="10" t="s">
        <v>159</v>
      </c>
      <c r="D181" s="10" t="s">
        <v>4</v>
      </c>
      <c r="E181" s="4">
        <f>IFERROR(VLOOKUP(A181,'pivot tables'!$A:$G,7,FALSE),1)</f>
        <v>1</v>
      </c>
    </row>
    <row r="182" spans="1:5" x14ac:dyDescent="0.35">
      <c r="A182" s="10" t="s">
        <v>411</v>
      </c>
      <c r="B182" s="8" t="str">
        <f t="shared" si="3"/>
        <v>SPS21XXX</v>
      </c>
      <c r="C182" s="10" t="s">
        <v>130</v>
      </c>
      <c r="D182" s="10" t="s">
        <v>4</v>
      </c>
      <c r="E182" s="4">
        <f>IFERROR(VLOOKUP(A182,'pivot tables'!$A:$G,7,FALSE),1)</f>
        <v>1</v>
      </c>
    </row>
    <row r="183" spans="1:5" x14ac:dyDescent="0.35">
      <c r="A183" s="10" t="s">
        <v>412</v>
      </c>
      <c r="B183" s="8" t="str">
        <f t="shared" si="3"/>
        <v>SPS21XXX</v>
      </c>
      <c r="C183" s="10" t="s">
        <v>160</v>
      </c>
      <c r="D183" s="10" t="s">
        <v>4</v>
      </c>
      <c r="E183" s="4">
        <f>IFERROR(VLOOKUP(A183,'pivot tables'!$A:$G,7,FALSE),1)</f>
        <v>1</v>
      </c>
    </row>
    <row r="184" spans="1:5" x14ac:dyDescent="0.35">
      <c r="A184" s="10" t="s">
        <v>413</v>
      </c>
      <c r="B184" s="8" t="str">
        <f t="shared" si="3"/>
        <v>SPS21XXX</v>
      </c>
      <c r="C184" s="10" t="s">
        <v>135</v>
      </c>
      <c r="D184" s="10" t="s">
        <v>4</v>
      </c>
      <c r="E184" s="4">
        <f>IFERROR(VLOOKUP(A184,'pivot tables'!$A:$G,7,FALSE),1)</f>
        <v>1</v>
      </c>
    </row>
    <row r="185" spans="1:5" x14ac:dyDescent="0.35">
      <c r="A185" s="10" t="s">
        <v>414</v>
      </c>
      <c r="B185" s="8" t="str">
        <f t="shared" si="3"/>
        <v>SPS21XXX</v>
      </c>
      <c r="C185" s="10" t="s">
        <v>415</v>
      </c>
      <c r="D185" s="10" t="s">
        <v>4</v>
      </c>
      <c r="E185" s="4">
        <f>IFERROR(VLOOKUP(A185,'pivot tables'!$A:$G,7,FALSE),1)</f>
        <v>1</v>
      </c>
    </row>
    <row r="186" spans="1:5" x14ac:dyDescent="0.35">
      <c r="A186" s="10" t="s">
        <v>416</v>
      </c>
      <c r="B186" s="8" t="str">
        <f t="shared" si="3"/>
        <v>SPS21XXX</v>
      </c>
      <c r="C186" s="10" t="s">
        <v>163</v>
      </c>
      <c r="D186" s="10" t="s">
        <v>4</v>
      </c>
      <c r="E186" s="4">
        <f>IFERROR(VLOOKUP(A186,'pivot tables'!$A:$G,7,FALSE),1)</f>
        <v>1</v>
      </c>
    </row>
    <row r="187" spans="1:5" x14ac:dyDescent="0.35">
      <c r="A187" s="10" t="s">
        <v>417</v>
      </c>
      <c r="B187" s="8" t="str">
        <f t="shared" si="3"/>
        <v>SPS21XXX</v>
      </c>
      <c r="C187" s="10" t="s">
        <v>164</v>
      </c>
      <c r="D187" s="10" t="s">
        <v>4</v>
      </c>
      <c r="E187" s="4">
        <f>IFERROR(VLOOKUP(A187,'pivot tables'!$A:$G,7,FALSE),1)</f>
        <v>1</v>
      </c>
    </row>
    <row r="188" spans="1:5" x14ac:dyDescent="0.35">
      <c r="A188" s="10" t="s">
        <v>418</v>
      </c>
      <c r="B188" s="8" t="str">
        <f t="shared" si="3"/>
        <v>SPS21XXX</v>
      </c>
      <c r="C188" s="10" t="s">
        <v>165</v>
      </c>
      <c r="D188" s="10" t="s">
        <v>4</v>
      </c>
      <c r="E188" s="4">
        <f>IFERROR(VLOOKUP(A188,'pivot tables'!$A:$G,7,FALSE),1)</f>
        <v>1</v>
      </c>
    </row>
    <row r="189" spans="1:5" x14ac:dyDescent="0.35">
      <c r="A189" s="10" t="s">
        <v>419</v>
      </c>
      <c r="B189" s="8" t="str">
        <f t="shared" si="3"/>
        <v>SPS21XXX</v>
      </c>
      <c r="C189" s="10" t="s">
        <v>162</v>
      </c>
      <c r="D189" s="10" t="s">
        <v>4</v>
      </c>
      <c r="E189" s="4">
        <f>IFERROR(VLOOKUP(A189,'pivot tables'!$A:$G,7,FALSE),1)</f>
        <v>1</v>
      </c>
    </row>
    <row r="190" spans="1:5" x14ac:dyDescent="0.35">
      <c r="A190" s="10" t="s">
        <v>420</v>
      </c>
      <c r="B190" s="8" t="str">
        <f t="shared" si="3"/>
        <v>SPS21XXX</v>
      </c>
      <c r="C190" s="10" t="s">
        <v>166</v>
      </c>
      <c r="D190" s="10" t="s">
        <v>4</v>
      </c>
      <c r="E190" s="4">
        <f>IFERROR(VLOOKUP(A190,'pivot tables'!$A:$G,7,FALSE),1)</f>
        <v>1</v>
      </c>
    </row>
    <row r="191" spans="1:5" x14ac:dyDescent="0.35">
      <c r="A191" s="10" t="s">
        <v>421</v>
      </c>
      <c r="B191" s="8" t="str">
        <f t="shared" si="3"/>
        <v>SPS21XXX</v>
      </c>
      <c r="C191" s="10" t="s">
        <v>168</v>
      </c>
      <c r="D191" s="10" t="s">
        <v>4</v>
      </c>
      <c r="E191" s="4">
        <f>IFERROR(VLOOKUP(A191,'pivot tables'!$A:$G,7,FALSE),1)</f>
        <v>1</v>
      </c>
    </row>
    <row r="192" spans="1:5" x14ac:dyDescent="0.35">
      <c r="A192" s="10" t="s">
        <v>422</v>
      </c>
      <c r="B192" s="8" t="str">
        <f t="shared" si="3"/>
        <v>SPS21XXX</v>
      </c>
      <c r="C192" s="10" t="s">
        <v>195</v>
      </c>
      <c r="D192" s="10" t="s">
        <v>4</v>
      </c>
      <c r="E192" s="4">
        <f>IFERROR(VLOOKUP(A192,'pivot tables'!$A:$G,7,FALSE),1)</f>
        <v>3</v>
      </c>
    </row>
    <row r="193" spans="1:5" x14ac:dyDescent="0.35">
      <c r="A193" s="10" t="s">
        <v>423</v>
      </c>
      <c r="B193" s="8" t="str">
        <f t="shared" si="3"/>
        <v>SPS21XXX</v>
      </c>
      <c r="C193" s="10" t="s">
        <v>424</v>
      </c>
      <c r="D193" s="10" t="s">
        <v>4</v>
      </c>
      <c r="E193" s="4">
        <f>IFERROR(VLOOKUP(A193,'pivot tables'!$A:$G,7,FALSE),1)</f>
        <v>1</v>
      </c>
    </row>
    <row r="194" spans="1:5" x14ac:dyDescent="0.35">
      <c r="A194" s="10" t="s">
        <v>425</v>
      </c>
      <c r="B194" s="8" t="str">
        <f t="shared" si="3"/>
        <v>SPS21XXX</v>
      </c>
      <c r="C194" s="10" t="s">
        <v>145</v>
      </c>
      <c r="D194" s="10" t="s">
        <v>4</v>
      </c>
      <c r="E194" s="4">
        <f>IFERROR(VLOOKUP(A194,'pivot tables'!$A:$G,7,FALSE),1)</f>
        <v>1</v>
      </c>
    </row>
    <row r="195" spans="1:5" x14ac:dyDescent="0.35">
      <c r="A195" s="10" t="s">
        <v>426</v>
      </c>
      <c r="B195" s="8" t="str">
        <f t="shared" ref="B195:B245" si="4">REPLACE(A195,6,3,"XXX")</f>
        <v>SPS21XXX</v>
      </c>
      <c r="C195" s="10" t="s">
        <v>170</v>
      </c>
      <c r="D195" s="10" t="s">
        <v>4</v>
      </c>
      <c r="E195" s="4">
        <f>IFERROR(VLOOKUP(A195,'pivot tables'!$A:$G,7,FALSE),1)</f>
        <v>1</v>
      </c>
    </row>
    <row r="196" spans="1:5" x14ac:dyDescent="0.35">
      <c r="A196" s="10" t="s">
        <v>427</v>
      </c>
      <c r="B196" s="8" t="str">
        <f t="shared" si="4"/>
        <v>SPS21XXX</v>
      </c>
      <c r="C196" s="10" t="s">
        <v>171</v>
      </c>
      <c r="D196" s="10" t="s">
        <v>4</v>
      </c>
      <c r="E196" s="4">
        <f>IFERROR(VLOOKUP(A196,'pivot tables'!$A:$G,7,FALSE),1)</f>
        <v>1</v>
      </c>
    </row>
    <row r="197" spans="1:5" x14ac:dyDescent="0.35">
      <c r="A197" s="10" t="s">
        <v>428</v>
      </c>
      <c r="B197" s="8" t="str">
        <f t="shared" si="4"/>
        <v>SPS21XXX</v>
      </c>
      <c r="C197" s="10" t="s">
        <v>172</v>
      </c>
      <c r="D197" s="10" t="s">
        <v>4</v>
      </c>
      <c r="E197" s="4">
        <f>IFERROR(VLOOKUP(A197,'pivot tables'!$A:$G,7,FALSE),1)</f>
        <v>1</v>
      </c>
    </row>
    <row r="198" spans="1:5" x14ac:dyDescent="0.35">
      <c r="A198" s="10" t="s">
        <v>429</v>
      </c>
      <c r="B198" s="8" t="str">
        <f t="shared" si="4"/>
        <v>SPS21XXX</v>
      </c>
      <c r="C198" s="10" t="s">
        <v>174</v>
      </c>
      <c r="D198" s="10" t="s">
        <v>4</v>
      </c>
      <c r="E198" s="4">
        <f>IFERROR(VLOOKUP(A198,'pivot tables'!$A:$G,7,FALSE),1)</f>
        <v>1</v>
      </c>
    </row>
    <row r="199" spans="1:5" x14ac:dyDescent="0.35">
      <c r="A199" s="10" t="s">
        <v>430</v>
      </c>
      <c r="B199" s="8" t="str">
        <f t="shared" si="4"/>
        <v>SPS21XXX</v>
      </c>
      <c r="C199" s="10" t="s">
        <v>175</v>
      </c>
      <c r="D199" s="10" t="s">
        <v>4</v>
      </c>
      <c r="E199" s="4">
        <f>IFERROR(VLOOKUP(A199,'pivot tables'!$A:$G,7,FALSE),1)</f>
        <v>1</v>
      </c>
    </row>
    <row r="200" spans="1:5" x14ac:dyDescent="0.35">
      <c r="A200" s="10" t="s">
        <v>431</v>
      </c>
      <c r="B200" s="8" t="str">
        <f t="shared" si="4"/>
        <v>SPS21XXX</v>
      </c>
      <c r="C200" s="10" t="s">
        <v>176</v>
      </c>
      <c r="D200" s="10" t="s">
        <v>4</v>
      </c>
      <c r="E200" s="4">
        <f>IFERROR(VLOOKUP(A200,'pivot tables'!$A:$G,7,FALSE),1)</f>
        <v>1</v>
      </c>
    </row>
    <row r="201" spans="1:5" x14ac:dyDescent="0.35">
      <c r="A201" s="10" t="s">
        <v>432</v>
      </c>
      <c r="B201" s="8" t="str">
        <f t="shared" si="4"/>
        <v>SPS21XXX</v>
      </c>
      <c r="C201" s="10" t="s">
        <v>177</v>
      </c>
      <c r="D201" s="10" t="s">
        <v>4</v>
      </c>
      <c r="E201" s="4">
        <f>IFERROR(VLOOKUP(A201,'pivot tables'!$A:$G,7,FALSE),1)</f>
        <v>1</v>
      </c>
    </row>
    <row r="202" spans="1:5" x14ac:dyDescent="0.35">
      <c r="A202" s="10" t="s">
        <v>433</v>
      </c>
      <c r="B202" s="8" t="str">
        <f t="shared" si="4"/>
        <v>SPS21XXX</v>
      </c>
      <c r="C202" s="10" t="s">
        <v>178</v>
      </c>
      <c r="D202" s="10" t="s">
        <v>4</v>
      </c>
      <c r="E202" s="4">
        <f>IFERROR(VLOOKUP(A202,'pivot tables'!$A:$G,7,FALSE),1)</f>
        <v>1</v>
      </c>
    </row>
    <row r="203" spans="1:5" x14ac:dyDescent="0.35">
      <c r="A203" s="10" t="s">
        <v>434</v>
      </c>
      <c r="B203" s="8" t="str">
        <f t="shared" si="4"/>
        <v>SPS21XXX</v>
      </c>
      <c r="C203" s="10" t="s">
        <v>179</v>
      </c>
      <c r="D203" s="10" t="s">
        <v>4</v>
      </c>
      <c r="E203" s="4">
        <f>IFERROR(VLOOKUP(A203,'pivot tables'!$A:$G,7,FALSE),1)</f>
        <v>1</v>
      </c>
    </row>
    <row r="204" spans="1:5" x14ac:dyDescent="0.35">
      <c r="A204" s="10" t="s">
        <v>435</v>
      </c>
      <c r="B204" s="8" t="str">
        <f t="shared" si="4"/>
        <v>SPS21XXX</v>
      </c>
      <c r="C204" s="10" t="s">
        <v>180</v>
      </c>
      <c r="D204" s="10" t="s">
        <v>4</v>
      </c>
      <c r="E204" s="4">
        <f>IFERROR(VLOOKUP(A204,'pivot tables'!$A:$G,7,FALSE),1)</f>
        <v>1</v>
      </c>
    </row>
    <row r="205" spans="1:5" x14ac:dyDescent="0.35">
      <c r="A205" s="10" t="s">
        <v>436</v>
      </c>
      <c r="B205" s="8" t="str">
        <f t="shared" si="4"/>
        <v>SPS21XXX</v>
      </c>
      <c r="C205" s="10" t="s">
        <v>181</v>
      </c>
      <c r="D205" s="10" t="s">
        <v>4</v>
      </c>
      <c r="E205" s="4">
        <f>IFERROR(VLOOKUP(A205,'pivot tables'!$A:$G,7,FALSE),1)</f>
        <v>1</v>
      </c>
    </row>
    <row r="206" spans="1:5" x14ac:dyDescent="0.35">
      <c r="A206" s="10" t="s">
        <v>437</v>
      </c>
      <c r="B206" s="8" t="str">
        <f t="shared" si="4"/>
        <v>SPS21XXX</v>
      </c>
      <c r="C206" s="10" t="s">
        <v>183</v>
      </c>
      <c r="D206" s="10" t="s">
        <v>4</v>
      </c>
      <c r="E206" s="4">
        <f>IFERROR(VLOOKUP(A206,'pivot tables'!$A:$G,7,FALSE),1)</f>
        <v>1</v>
      </c>
    </row>
    <row r="207" spans="1:5" x14ac:dyDescent="0.35">
      <c r="A207" s="10" t="s">
        <v>438</v>
      </c>
      <c r="B207" s="8" t="str">
        <f t="shared" si="4"/>
        <v>SPS21XXX</v>
      </c>
      <c r="C207" s="10" t="s">
        <v>161</v>
      </c>
      <c r="D207" s="10" t="s">
        <v>4</v>
      </c>
      <c r="E207" s="4">
        <f>IFERROR(VLOOKUP(A207,'pivot tables'!$A:$G,7,FALSE),1)</f>
        <v>1</v>
      </c>
    </row>
    <row r="208" spans="1:5" x14ac:dyDescent="0.35">
      <c r="A208" s="10" t="s">
        <v>439</v>
      </c>
      <c r="B208" s="8" t="str">
        <f t="shared" si="4"/>
        <v>SPS21XXX</v>
      </c>
      <c r="C208" s="10" t="s">
        <v>440</v>
      </c>
      <c r="D208" s="10" t="s">
        <v>4</v>
      </c>
      <c r="E208" s="4">
        <f>IFERROR(VLOOKUP(A208,'pivot tables'!$A:$G,7,FALSE),1)</f>
        <v>1</v>
      </c>
    </row>
    <row r="209" spans="1:5" x14ac:dyDescent="0.35">
      <c r="A209" s="10" t="s">
        <v>441</v>
      </c>
      <c r="B209" s="8" t="str">
        <f t="shared" si="4"/>
        <v>SPS21XXX</v>
      </c>
      <c r="C209" s="10" t="s">
        <v>184</v>
      </c>
      <c r="D209" s="10" t="s">
        <v>4</v>
      </c>
      <c r="E209" s="4">
        <f>IFERROR(VLOOKUP(A209,'pivot tables'!$A:$G,7,FALSE),1)</f>
        <v>1</v>
      </c>
    </row>
    <row r="210" spans="1:5" x14ac:dyDescent="0.35">
      <c r="A210" s="10" t="s">
        <v>442</v>
      </c>
      <c r="B210" s="8" t="str">
        <f t="shared" si="4"/>
        <v>SPS21XXX</v>
      </c>
      <c r="C210" s="10" t="s">
        <v>185</v>
      </c>
      <c r="D210" s="10" t="s">
        <v>4</v>
      </c>
      <c r="E210" s="4">
        <f>IFERROR(VLOOKUP(A210,'pivot tables'!$A:$G,7,FALSE),1)</f>
        <v>1</v>
      </c>
    </row>
    <row r="211" spans="1:5" x14ac:dyDescent="0.35">
      <c r="A211" s="10" t="s">
        <v>443</v>
      </c>
      <c r="B211" s="8" t="str">
        <f t="shared" si="4"/>
        <v>SPS21XXX</v>
      </c>
      <c r="C211" s="10" t="s">
        <v>444</v>
      </c>
      <c r="D211" s="10" t="s">
        <v>4</v>
      </c>
      <c r="E211" s="4">
        <f>IFERROR(VLOOKUP(A211,'pivot tables'!$A:$G,7,FALSE),1)</f>
        <v>1</v>
      </c>
    </row>
    <row r="212" spans="1:5" x14ac:dyDescent="0.35">
      <c r="A212" s="10" t="s">
        <v>445</v>
      </c>
      <c r="B212" s="8" t="str">
        <f t="shared" si="4"/>
        <v>SPS21XXX</v>
      </c>
      <c r="C212" s="10" t="s">
        <v>446</v>
      </c>
      <c r="D212" s="10" t="s">
        <v>4</v>
      </c>
      <c r="E212" s="4">
        <f>IFERROR(VLOOKUP(A212,'pivot tables'!$A:$G,7,FALSE),1)</f>
        <v>1</v>
      </c>
    </row>
    <row r="213" spans="1:5" x14ac:dyDescent="0.35">
      <c r="A213" s="10" t="s">
        <v>447</v>
      </c>
      <c r="B213" s="8" t="str">
        <f t="shared" si="4"/>
        <v>SPS21XXX</v>
      </c>
      <c r="C213" s="10" t="s">
        <v>186</v>
      </c>
      <c r="D213" s="10" t="s">
        <v>4</v>
      </c>
      <c r="E213" s="4">
        <f>IFERROR(VLOOKUP(A213,'pivot tables'!$A:$G,7,FALSE),1)</f>
        <v>1</v>
      </c>
    </row>
    <row r="214" spans="1:5" x14ac:dyDescent="0.35">
      <c r="A214" s="10" t="s">
        <v>448</v>
      </c>
      <c r="B214" s="8" t="str">
        <f t="shared" si="4"/>
        <v>SPS21XXX</v>
      </c>
      <c r="C214" s="10" t="s">
        <v>188</v>
      </c>
      <c r="D214" s="10" t="s">
        <v>4</v>
      </c>
      <c r="E214" s="4">
        <f>IFERROR(VLOOKUP(A214,'pivot tables'!$A:$G,7,FALSE),1)</f>
        <v>1</v>
      </c>
    </row>
    <row r="215" spans="1:5" x14ac:dyDescent="0.35">
      <c r="A215" s="10" t="s">
        <v>449</v>
      </c>
      <c r="B215" s="8" t="str">
        <f t="shared" si="4"/>
        <v>SPS21XXX</v>
      </c>
      <c r="C215" s="10" t="s">
        <v>450</v>
      </c>
      <c r="D215" s="10" t="s">
        <v>4</v>
      </c>
      <c r="E215" s="4">
        <f>IFERROR(VLOOKUP(A215,'pivot tables'!$A:$G,7,FALSE),1)</f>
        <v>1</v>
      </c>
    </row>
    <row r="216" spans="1:5" x14ac:dyDescent="0.35">
      <c r="A216" s="10" t="s">
        <v>451</v>
      </c>
      <c r="B216" s="8" t="str">
        <f t="shared" si="4"/>
        <v>SPS21XXX</v>
      </c>
      <c r="C216" s="10" t="s">
        <v>189</v>
      </c>
      <c r="D216" s="10" t="s">
        <v>4</v>
      </c>
      <c r="E216" s="4">
        <f>IFERROR(VLOOKUP(A216,'pivot tables'!$A:$G,7,FALSE),1)</f>
        <v>1</v>
      </c>
    </row>
    <row r="217" spans="1:5" x14ac:dyDescent="0.35">
      <c r="A217" s="10" t="s">
        <v>452</v>
      </c>
      <c r="B217" s="8" t="str">
        <f t="shared" si="4"/>
        <v>SPS21XXX</v>
      </c>
      <c r="C217" s="10" t="s">
        <v>147</v>
      </c>
      <c r="D217" s="10" t="s">
        <v>4</v>
      </c>
      <c r="E217" s="4">
        <f>IFERROR(VLOOKUP(A217,'pivot tables'!$A:$G,7,FALSE),1)</f>
        <v>1</v>
      </c>
    </row>
    <row r="218" spans="1:5" x14ac:dyDescent="0.35">
      <c r="A218" s="10" t="s">
        <v>453</v>
      </c>
      <c r="B218" s="8" t="str">
        <f t="shared" si="4"/>
        <v>SPS21XXX</v>
      </c>
      <c r="C218" s="10" t="s">
        <v>196</v>
      </c>
      <c r="D218" s="10" t="s">
        <v>4</v>
      </c>
      <c r="E218" s="4">
        <f>IFERROR(VLOOKUP(A218,'pivot tables'!$A:$G,7,FALSE),1)</f>
        <v>1</v>
      </c>
    </row>
    <row r="219" spans="1:5" x14ac:dyDescent="0.35">
      <c r="A219" s="10" t="s">
        <v>454</v>
      </c>
      <c r="B219" s="8" t="str">
        <f t="shared" si="4"/>
        <v>SPS21XXX</v>
      </c>
      <c r="C219" s="10" t="s">
        <v>455</v>
      </c>
      <c r="D219" s="10" t="s">
        <v>4</v>
      </c>
      <c r="E219" s="4">
        <f>IFERROR(VLOOKUP(A219,'pivot tables'!$A:$G,7,FALSE),1)</f>
        <v>1</v>
      </c>
    </row>
    <row r="220" spans="1:5" x14ac:dyDescent="0.35">
      <c r="A220" s="10" t="s">
        <v>456</v>
      </c>
      <c r="B220" s="8" t="str">
        <f t="shared" si="4"/>
        <v>SPS21XXX</v>
      </c>
      <c r="C220" s="10" t="s">
        <v>457</v>
      </c>
      <c r="D220" s="10" t="s">
        <v>4</v>
      </c>
      <c r="E220" s="4">
        <f>IFERROR(VLOOKUP(A220,'pivot tables'!$A:$G,7,FALSE),1)</f>
        <v>1</v>
      </c>
    </row>
    <row r="221" spans="1:5" x14ac:dyDescent="0.35">
      <c r="A221" s="10" t="s">
        <v>458</v>
      </c>
      <c r="B221" s="8" t="str">
        <f t="shared" si="4"/>
        <v>SPS21XXX</v>
      </c>
      <c r="C221" s="10" t="s">
        <v>190</v>
      </c>
      <c r="D221" s="10" t="s">
        <v>4</v>
      </c>
      <c r="E221" s="4">
        <f>IFERROR(VLOOKUP(A221,'pivot tables'!$A:$G,7,FALSE),1)</f>
        <v>1</v>
      </c>
    </row>
    <row r="222" spans="1:5" x14ac:dyDescent="0.35">
      <c r="A222" s="10" t="s">
        <v>459</v>
      </c>
      <c r="B222" s="8" t="str">
        <f t="shared" si="4"/>
        <v>SPS21XXX</v>
      </c>
      <c r="C222" s="10" t="s">
        <v>192</v>
      </c>
      <c r="D222" s="10" t="s">
        <v>4</v>
      </c>
      <c r="E222" s="4">
        <f>IFERROR(VLOOKUP(A222,'pivot tables'!$A:$G,7,FALSE),1)</f>
        <v>1</v>
      </c>
    </row>
    <row r="223" spans="1:5" x14ac:dyDescent="0.35">
      <c r="A223" s="10" t="s">
        <v>460</v>
      </c>
      <c r="B223" s="8" t="str">
        <f t="shared" si="4"/>
        <v>SPS21XXX</v>
      </c>
      <c r="C223" s="10" t="s">
        <v>461</v>
      </c>
      <c r="D223" s="10" t="s">
        <v>4</v>
      </c>
      <c r="E223" s="4">
        <f>IFERROR(VLOOKUP(A223,'pivot tables'!$A:$G,7,FALSE),1)</f>
        <v>1</v>
      </c>
    </row>
    <row r="224" spans="1:5" x14ac:dyDescent="0.35">
      <c r="A224" s="10" t="s">
        <v>462</v>
      </c>
      <c r="B224" s="8" t="str">
        <f t="shared" si="4"/>
        <v>SPS21XXX</v>
      </c>
      <c r="C224" s="10" t="s">
        <v>191</v>
      </c>
      <c r="D224" s="10" t="s">
        <v>4</v>
      </c>
      <c r="E224" s="4">
        <f>IFERROR(VLOOKUP(A224,'pivot tables'!$A:$G,7,FALSE),1)</f>
        <v>1</v>
      </c>
    </row>
    <row r="225" spans="1:5" x14ac:dyDescent="0.35">
      <c r="A225" s="10" t="s">
        <v>463</v>
      </c>
      <c r="B225" s="8" t="str">
        <f t="shared" si="4"/>
        <v>SPS21XXX</v>
      </c>
      <c r="C225" s="10" t="s">
        <v>464</v>
      </c>
      <c r="D225" s="10" t="s">
        <v>4</v>
      </c>
      <c r="E225" s="4">
        <f>IFERROR(VLOOKUP(A225,'pivot tables'!$A:$G,7,FALSE),1)</f>
        <v>1</v>
      </c>
    </row>
    <row r="226" spans="1:5" x14ac:dyDescent="0.35">
      <c r="A226" s="10" t="s">
        <v>465</v>
      </c>
      <c r="B226" s="8" t="str">
        <f t="shared" si="4"/>
        <v>SPS21XXX</v>
      </c>
      <c r="C226" s="10" t="s">
        <v>193</v>
      </c>
      <c r="D226" s="10" t="s">
        <v>4</v>
      </c>
      <c r="E226" s="4">
        <f>IFERROR(VLOOKUP(A226,'pivot tables'!$A:$G,7,FALSE),1)</f>
        <v>1</v>
      </c>
    </row>
    <row r="227" spans="1:5" x14ac:dyDescent="0.35">
      <c r="A227" s="10" t="s">
        <v>466</v>
      </c>
      <c r="B227" s="8" t="str">
        <f t="shared" si="4"/>
        <v>SPS21XXX</v>
      </c>
      <c r="C227" s="10" t="s">
        <v>467</v>
      </c>
      <c r="D227" s="10" t="s">
        <v>4</v>
      </c>
      <c r="E227" s="4">
        <f>IFERROR(VLOOKUP(A227,'pivot tables'!$A:$G,7,FALSE),1)</f>
        <v>1</v>
      </c>
    </row>
    <row r="228" spans="1:5" x14ac:dyDescent="0.35">
      <c r="A228" s="10" t="s">
        <v>468</v>
      </c>
      <c r="B228" s="8" t="str">
        <f t="shared" si="4"/>
        <v>SPS21XXX</v>
      </c>
      <c r="C228" s="10" t="s">
        <v>187</v>
      </c>
      <c r="D228" s="10" t="s">
        <v>4</v>
      </c>
      <c r="E228" s="4">
        <f>IFERROR(VLOOKUP(A228,'pivot tables'!$A:$G,7,FALSE),1)</f>
        <v>1</v>
      </c>
    </row>
    <row r="229" spans="1:5" x14ac:dyDescent="0.35">
      <c r="A229" s="10" t="s">
        <v>469</v>
      </c>
      <c r="B229" s="8" t="str">
        <f t="shared" si="4"/>
        <v>SPS21XXX</v>
      </c>
      <c r="C229" s="10" t="s">
        <v>173</v>
      </c>
      <c r="D229" s="10" t="s">
        <v>4</v>
      </c>
      <c r="E229" s="4">
        <f>IFERROR(VLOOKUP(A229,'pivot tables'!$A:$G,7,FALSE),1)</f>
        <v>1</v>
      </c>
    </row>
    <row r="230" spans="1:5" x14ac:dyDescent="0.35">
      <c r="A230" s="10" t="s">
        <v>470</v>
      </c>
      <c r="B230" s="8" t="str">
        <f t="shared" si="4"/>
        <v>SPS21XXX</v>
      </c>
      <c r="C230" s="10" t="s">
        <v>471</v>
      </c>
      <c r="D230" s="10" t="s">
        <v>4</v>
      </c>
      <c r="E230" s="4">
        <f>IFERROR(VLOOKUP(A230,'pivot tables'!$A:$G,7,FALSE),1)</f>
        <v>1</v>
      </c>
    </row>
    <row r="231" spans="1:5" x14ac:dyDescent="0.35">
      <c r="A231" s="10" t="s">
        <v>472</v>
      </c>
      <c r="B231" s="8" t="str">
        <f t="shared" si="4"/>
        <v>SPS21XXX</v>
      </c>
      <c r="C231" s="10" t="s">
        <v>473</v>
      </c>
      <c r="D231" s="10" t="s">
        <v>4</v>
      </c>
      <c r="E231" s="4">
        <f>IFERROR(VLOOKUP(A231,'pivot tables'!$A:$G,7,FALSE),1)</f>
        <v>1</v>
      </c>
    </row>
    <row r="232" spans="1:5" x14ac:dyDescent="0.35">
      <c r="A232" s="10" t="s">
        <v>474</v>
      </c>
      <c r="B232" s="8" t="str">
        <f t="shared" si="4"/>
        <v>SPS21XXX</v>
      </c>
      <c r="C232" s="10" t="s">
        <v>475</v>
      </c>
      <c r="D232" s="10" t="s">
        <v>4</v>
      </c>
      <c r="E232" s="4">
        <f>IFERROR(VLOOKUP(A232,'pivot tables'!$A:$G,7,FALSE),1)</f>
        <v>1</v>
      </c>
    </row>
    <row r="233" spans="1:5" x14ac:dyDescent="0.35">
      <c r="A233" s="10" t="s">
        <v>476</v>
      </c>
      <c r="B233" s="8" t="str">
        <f t="shared" si="4"/>
        <v>SPS21XXX</v>
      </c>
      <c r="C233" s="10" t="s">
        <v>194</v>
      </c>
      <c r="D233" s="10" t="s">
        <v>4</v>
      </c>
      <c r="E233" s="4">
        <f>IFERROR(VLOOKUP(A233,'pivot tables'!$A:$G,7,FALSE),1)</f>
        <v>1</v>
      </c>
    </row>
    <row r="234" spans="1:5" x14ac:dyDescent="0.35">
      <c r="A234" s="10" t="s">
        <v>477</v>
      </c>
      <c r="B234" s="8" t="str">
        <f t="shared" si="4"/>
        <v>SPS21XXX</v>
      </c>
      <c r="C234" s="10" t="s">
        <v>478</v>
      </c>
      <c r="D234" s="10" t="s">
        <v>4</v>
      </c>
      <c r="E234" s="4">
        <f>IFERROR(VLOOKUP(A234,'pivot tables'!$A:$G,7,FALSE),1)</f>
        <v>1</v>
      </c>
    </row>
    <row r="235" spans="1:5" x14ac:dyDescent="0.35">
      <c r="A235" s="10" t="s">
        <v>479</v>
      </c>
      <c r="B235" s="8" t="str">
        <f t="shared" si="4"/>
        <v>SPS21XXX</v>
      </c>
      <c r="C235" s="10" t="s">
        <v>198</v>
      </c>
      <c r="D235" s="10" t="s">
        <v>4</v>
      </c>
      <c r="E235" s="4">
        <f>IFERROR(VLOOKUP(A235,'pivot tables'!$A:$G,7,FALSE),1)</f>
        <v>1</v>
      </c>
    </row>
    <row r="236" spans="1:5" x14ac:dyDescent="0.35">
      <c r="A236" s="10" t="s">
        <v>480</v>
      </c>
      <c r="B236" s="8" t="str">
        <f t="shared" si="4"/>
        <v>SPS21XXX</v>
      </c>
      <c r="C236" s="10" t="s">
        <v>197</v>
      </c>
      <c r="D236" s="10" t="s">
        <v>4</v>
      </c>
      <c r="E236" s="4">
        <f>IFERROR(VLOOKUP(A236,'pivot tables'!$A:$G,7,FALSE),1)</f>
        <v>1</v>
      </c>
    </row>
    <row r="237" spans="1:5" x14ac:dyDescent="0.35">
      <c r="A237" s="10" t="s">
        <v>481</v>
      </c>
      <c r="B237" s="8" t="str">
        <f t="shared" si="4"/>
        <v>SPS21XXX</v>
      </c>
      <c r="C237" s="10" t="s">
        <v>482</v>
      </c>
      <c r="D237" s="10" t="s">
        <v>4</v>
      </c>
      <c r="E237" s="4">
        <f>IFERROR(VLOOKUP(A237,'pivot tables'!$A:$G,7,FALSE),1)</f>
        <v>1</v>
      </c>
    </row>
    <row r="238" spans="1:5" x14ac:dyDescent="0.35">
      <c r="A238" s="10" t="s">
        <v>483</v>
      </c>
      <c r="B238" s="8" t="str">
        <f t="shared" si="4"/>
        <v>SPS21XXX</v>
      </c>
      <c r="C238" s="10" t="s">
        <v>484</v>
      </c>
      <c r="D238" s="10" t="s">
        <v>4</v>
      </c>
      <c r="E238" s="4">
        <f>IFERROR(VLOOKUP(A238,'pivot tables'!$A:$G,7,FALSE),1)</f>
        <v>1</v>
      </c>
    </row>
    <row r="239" spans="1:5" x14ac:dyDescent="0.35">
      <c r="A239" s="10" t="s">
        <v>485</v>
      </c>
      <c r="B239" s="8" t="str">
        <f t="shared" si="4"/>
        <v>SPS21XXX</v>
      </c>
      <c r="C239" s="10" t="s">
        <v>486</v>
      </c>
      <c r="D239" s="10" t="s">
        <v>4</v>
      </c>
      <c r="E239" s="4">
        <f>IFERROR(VLOOKUP(A239,'pivot tables'!$A:$G,7,FALSE),1)</f>
        <v>1</v>
      </c>
    </row>
    <row r="240" spans="1:5" x14ac:dyDescent="0.35">
      <c r="A240" s="10" t="s">
        <v>487</v>
      </c>
      <c r="B240" s="8" t="str">
        <f t="shared" si="4"/>
        <v>SPS21XXX</v>
      </c>
      <c r="C240" s="10" t="s">
        <v>199</v>
      </c>
      <c r="D240" s="10" t="s">
        <v>4</v>
      </c>
      <c r="E240" s="4">
        <f>IFERROR(VLOOKUP(A240,'pivot tables'!$A:$G,7,FALSE),1)</f>
        <v>1</v>
      </c>
    </row>
    <row r="241" spans="1:5" x14ac:dyDescent="0.35">
      <c r="A241" s="10" t="s">
        <v>488</v>
      </c>
      <c r="B241" s="8" t="str">
        <f t="shared" si="4"/>
        <v>SPS21XXX</v>
      </c>
      <c r="C241" s="10" t="s">
        <v>489</v>
      </c>
      <c r="D241" s="10" t="s">
        <v>4</v>
      </c>
      <c r="E241" s="4">
        <f>IFERROR(VLOOKUP(A241,'pivot tables'!$A:$G,7,FALSE),1)</f>
        <v>1</v>
      </c>
    </row>
    <row r="242" spans="1:5" x14ac:dyDescent="0.35">
      <c r="A242" s="10" t="s">
        <v>490</v>
      </c>
      <c r="B242" s="8" t="str">
        <f t="shared" si="4"/>
        <v>SPS21XXX</v>
      </c>
      <c r="C242" s="10" t="s">
        <v>200</v>
      </c>
      <c r="D242" s="10" t="s">
        <v>4</v>
      </c>
      <c r="E242" s="4">
        <f>IFERROR(VLOOKUP(A242,'pivot tables'!$A:$G,7,FALSE),1)</f>
        <v>1</v>
      </c>
    </row>
    <row r="243" spans="1:5" x14ac:dyDescent="0.35">
      <c r="A243" s="10" t="s">
        <v>491</v>
      </c>
      <c r="B243" s="8" t="str">
        <f t="shared" si="4"/>
        <v>SPS21XXX</v>
      </c>
      <c r="C243" s="10" t="s">
        <v>492</v>
      </c>
      <c r="D243" s="10" t="s">
        <v>4</v>
      </c>
      <c r="E243" s="4">
        <f>IFERROR(VLOOKUP(A243,'pivot tables'!$A:$G,7,FALSE),1)</f>
        <v>1</v>
      </c>
    </row>
    <row r="244" spans="1:5" x14ac:dyDescent="0.35">
      <c r="A244" s="10" t="s">
        <v>493</v>
      </c>
      <c r="B244" s="8" t="str">
        <f t="shared" si="4"/>
        <v>SPS21XXX</v>
      </c>
      <c r="C244" s="10" t="s">
        <v>494</v>
      </c>
      <c r="D244" s="10" t="s">
        <v>4</v>
      </c>
      <c r="E244" s="4">
        <f>IFERROR(VLOOKUP(A244,'pivot tables'!$A:$G,7,FALSE),1)</f>
        <v>1</v>
      </c>
    </row>
    <row r="245" spans="1:5" x14ac:dyDescent="0.35">
      <c r="A245" s="10" t="s">
        <v>495</v>
      </c>
      <c r="B245" s="8" t="str">
        <f t="shared" si="4"/>
        <v>SPS21XXX</v>
      </c>
      <c r="C245" s="10" t="s">
        <v>182</v>
      </c>
      <c r="D245" s="10" t="s">
        <v>4</v>
      </c>
      <c r="E245" s="4">
        <f>IFERROR(VLOOKUP(A245,'pivot tables'!$A:$G,7,FALSE),1)</f>
        <v>3</v>
      </c>
    </row>
    <row r="246" spans="1:5" x14ac:dyDescent="0.35">
      <c r="E246" s="2"/>
    </row>
    <row r="247" spans="1:5" x14ac:dyDescent="0.35">
      <c r="E247" s="2"/>
    </row>
    <row r="248" spans="1:5" x14ac:dyDescent="0.35">
      <c r="E248" s="2"/>
    </row>
    <row r="249" spans="1:5" x14ac:dyDescent="0.35">
      <c r="E249" s="2"/>
    </row>
    <row r="250" spans="1:5" x14ac:dyDescent="0.35">
      <c r="E250" s="2"/>
    </row>
    <row r="251" spans="1:5" x14ac:dyDescent="0.35">
      <c r="E251" s="2"/>
    </row>
    <row r="252" spans="1:5" x14ac:dyDescent="0.35">
      <c r="E252" s="2"/>
    </row>
    <row r="253" spans="1:5" x14ac:dyDescent="0.35">
      <c r="E253" s="2"/>
    </row>
    <row r="254" spans="1:5" x14ac:dyDescent="0.35">
      <c r="E254" s="2"/>
    </row>
    <row r="255" spans="1:5" x14ac:dyDescent="0.35">
      <c r="E255" s="2"/>
    </row>
    <row r="256" spans="1:5" x14ac:dyDescent="0.35">
      <c r="E256" s="2"/>
    </row>
    <row r="257" spans="5:5" x14ac:dyDescent="0.35">
      <c r="E257" s="2"/>
    </row>
    <row r="258" spans="5:5" x14ac:dyDescent="0.35">
      <c r="E258" s="2"/>
    </row>
    <row r="259" spans="5:5" x14ac:dyDescent="0.35">
      <c r="E259" s="2"/>
    </row>
    <row r="260" spans="5:5" x14ac:dyDescent="0.35">
      <c r="E260" s="2"/>
    </row>
    <row r="261" spans="5:5" x14ac:dyDescent="0.35">
      <c r="E261" s="2"/>
    </row>
    <row r="262" spans="5:5" x14ac:dyDescent="0.35">
      <c r="E262" s="2"/>
    </row>
    <row r="263" spans="5:5" x14ac:dyDescent="0.35">
      <c r="E263" s="2"/>
    </row>
    <row r="264" spans="5:5" x14ac:dyDescent="0.35">
      <c r="E264" s="2"/>
    </row>
    <row r="265" spans="5:5" x14ac:dyDescent="0.35">
      <c r="E265" s="2"/>
    </row>
    <row r="266" spans="5:5" x14ac:dyDescent="0.35">
      <c r="E266" s="2"/>
    </row>
    <row r="267" spans="5:5" x14ac:dyDescent="0.35">
      <c r="E267" s="2"/>
    </row>
    <row r="268" spans="5:5" x14ac:dyDescent="0.35">
      <c r="E268" s="2"/>
    </row>
    <row r="269" spans="5:5" x14ac:dyDescent="0.35">
      <c r="E269" s="2"/>
    </row>
    <row r="270" spans="5:5" x14ac:dyDescent="0.35">
      <c r="E270" s="2"/>
    </row>
    <row r="271" spans="5:5" x14ac:dyDescent="0.35">
      <c r="E271" s="2"/>
    </row>
    <row r="272" spans="5:5" x14ac:dyDescent="0.35">
      <c r="E272" s="2"/>
    </row>
    <row r="273" spans="5:5" x14ac:dyDescent="0.35">
      <c r="E273" s="2"/>
    </row>
    <row r="274" spans="5:5" x14ac:dyDescent="0.35">
      <c r="E274" s="2"/>
    </row>
    <row r="275" spans="5:5" x14ac:dyDescent="0.35">
      <c r="E275" s="2"/>
    </row>
    <row r="276" spans="5:5" x14ac:dyDescent="0.35">
      <c r="E276" s="2"/>
    </row>
    <row r="277" spans="5:5" x14ac:dyDescent="0.35">
      <c r="E277" s="2"/>
    </row>
    <row r="278" spans="5:5" x14ac:dyDescent="0.35">
      <c r="E278" s="2"/>
    </row>
    <row r="279" spans="5:5" x14ac:dyDescent="0.35">
      <c r="E279" s="2"/>
    </row>
    <row r="280" spans="5:5" x14ac:dyDescent="0.35">
      <c r="E280" s="2"/>
    </row>
    <row r="281" spans="5:5" x14ac:dyDescent="0.35">
      <c r="E281" s="2"/>
    </row>
    <row r="282" spans="5:5" x14ac:dyDescent="0.35">
      <c r="E282" s="2"/>
    </row>
    <row r="283" spans="5:5" x14ac:dyDescent="0.35">
      <c r="E283" s="2"/>
    </row>
    <row r="284" spans="5:5" x14ac:dyDescent="0.35">
      <c r="E284" s="2"/>
    </row>
    <row r="285" spans="5:5" x14ac:dyDescent="0.35">
      <c r="E285" s="2"/>
    </row>
    <row r="286" spans="5:5" x14ac:dyDescent="0.35">
      <c r="E286" s="2"/>
    </row>
    <row r="287" spans="5:5" x14ac:dyDescent="0.35">
      <c r="E287" s="2"/>
    </row>
    <row r="288" spans="5:5" x14ac:dyDescent="0.35">
      <c r="E288" s="2"/>
    </row>
    <row r="289" spans="5:5" x14ac:dyDescent="0.35">
      <c r="E289" s="2"/>
    </row>
    <row r="290" spans="5:5" x14ac:dyDescent="0.35">
      <c r="E290" s="2"/>
    </row>
    <row r="291" spans="5:5" x14ac:dyDescent="0.35">
      <c r="E291" s="2"/>
    </row>
    <row r="292" spans="5:5" x14ac:dyDescent="0.35">
      <c r="E292" s="2"/>
    </row>
    <row r="293" spans="5:5" x14ac:dyDescent="0.35">
      <c r="E293" s="2"/>
    </row>
    <row r="294" spans="5:5" x14ac:dyDescent="0.35">
      <c r="E294" s="2"/>
    </row>
    <row r="295" spans="5:5" x14ac:dyDescent="0.35">
      <c r="E295" s="2"/>
    </row>
    <row r="296" spans="5:5" x14ac:dyDescent="0.35">
      <c r="E296" s="2"/>
    </row>
    <row r="297" spans="5:5" x14ac:dyDescent="0.35">
      <c r="E297" s="2"/>
    </row>
    <row r="298" spans="5:5" x14ac:dyDescent="0.35">
      <c r="E298" s="2"/>
    </row>
    <row r="299" spans="5:5" x14ac:dyDescent="0.35">
      <c r="E299" s="2"/>
    </row>
    <row r="300" spans="5:5" x14ac:dyDescent="0.35">
      <c r="E300" s="2"/>
    </row>
    <row r="301" spans="5:5" x14ac:dyDescent="0.35">
      <c r="E301" s="2"/>
    </row>
    <row r="302" spans="5:5" x14ac:dyDescent="0.35">
      <c r="E302" s="2"/>
    </row>
    <row r="303" spans="5:5" x14ac:dyDescent="0.35">
      <c r="E303" s="2"/>
    </row>
    <row r="304" spans="5:5" x14ac:dyDescent="0.35">
      <c r="E304" s="2"/>
    </row>
    <row r="305" spans="5:5" x14ac:dyDescent="0.35">
      <c r="E305" s="2"/>
    </row>
    <row r="306" spans="5:5" x14ac:dyDescent="0.35">
      <c r="E306" s="2"/>
    </row>
    <row r="307" spans="5:5" x14ac:dyDescent="0.35">
      <c r="E307" s="2"/>
    </row>
    <row r="308" spans="5:5" x14ac:dyDescent="0.35">
      <c r="E308" s="2"/>
    </row>
    <row r="309" spans="5:5" x14ac:dyDescent="0.35">
      <c r="E309" s="2"/>
    </row>
    <row r="310" spans="5:5" x14ac:dyDescent="0.35">
      <c r="E310" s="2"/>
    </row>
    <row r="311" spans="5:5" x14ac:dyDescent="0.35">
      <c r="E311" s="2"/>
    </row>
    <row r="312" spans="5:5" x14ac:dyDescent="0.35">
      <c r="E312" s="2"/>
    </row>
    <row r="313" spans="5:5" x14ac:dyDescent="0.35">
      <c r="E313" s="2"/>
    </row>
    <row r="314" spans="5:5" x14ac:dyDescent="0.35">
      <c r="E314" s="2"/>
    </row>
    <row r="315" spans="5:5" x14ac:dyDescent="0.35">
      <c r="E315" s="2"/>
    </row>
    <row r="316" spans="5:5" x14ac:dyDescent="0.35">
      <c r="E316" s="2"/>
    </row>
    <row r="317" spans="5:5" x14ac:dyDescent="0.35">
      <c r="E317" s="2"/>
    </row>
    <row r="318" spans="5:5" x14ac:dyDescent="0.35">
      <c r="E318" s="2"/>
    </row>
    <row r="319" spans="5:5" x14ac:dyDescent="0.35">
      <c r="E319" s="2"/>
    </row>
    <row r="320" spans="5:5" x14ac:dyDescent="0.35">
      <c r="E320" s="2"/>
    </row>
    <row r="321" spans="5:5" x14ac:dyDescent="0.35">
      <c r="E321" s="2"/>
    </row>
    <row r="322" spans="5:5" x14ac:dyDescent="0.35">
      <c r="E322" s="2"/>
    </row>
    <row r="323" spans="5:5" x14ac:dyDescent="0.35">
      <c r="E323" s="2"/>
    </row>
    <row r="324" spans="5:5" x14ac:dyDescent="0.35">
      <c r="E324" s="2"/>
    </row>
    <row r="325" spans="5:5" x14ac:dyDescent="0.35">
      <c r="E325" s="2"/>
    </row>
    <row r="326" spans="5:5" x14ac:dyDescent="0.35">
      <c r="E326" s="2"/>
    </row>
    <row r="327" spans="5:5" x14ac:dyDescent="0.35">
      <c r="E327" s="2"/>
    </row>
    <row r="328" spans="5:5" x14ac:dyDescent="0.35">
      <c r="E328" s="2"/>
    </row>
    <row r="329" spans="5:5" x14ac:dyDescent="0.35">
      <c r="E329" s="2"/>
    </row>
    <row r="330" spans="5:5" x14ac:dyDescent="0.35">
      <c r="E330" s="2"/>
    </row>
    <row r="331" spans="5:5" x14ac:dyDescent="0.35">
      <c r="E331" s="2"/>
    </row>
    <row r="332" spans="5:5" x14ac:dyDescent="0.35">
      <c r="E332" s="2"/>
    </row>
    <row r="333" spans="5:5" x14ac:dyDescent="0.35">
      <c r="E333" s="2"/>
    </row>
    <row r="334" spans="5:5" x14ac:dyDescent="0.35">
      <c r="E334" s="2"/>
    </row>
    <row r="335" spans="5:5" x14ac:dyDescent="0.35">
      <c r="E335" s="2"/>
    </row>
    <row r="336" spans="5:5" x14ac:dyDescent="0.35">
      <c r="E336" s="2"/>
    </row>
    <row r="337" spans="5:5" x14ac:dyDescent="0.35">
      <c r="E337" s="2"/>
    </row>
    <row r="338" spans="5:5" x14ac:dyDescent="0.35">
      <c r="E338" s="2"/>
    </row>
    <row r="339" spans="5:5" x14ac:dyDescent="0.35">
      <c r="E339" s="2"/>
    </row>
    <row r="340" spans="5:5" x14ac:dyDescent="0.35">
      <c r="E340" s="2"/>
    </row>
    <row r="341" spans="5:5" x14ac:dyDescent="0.35">
      <c r="E341" s="2"/>
    </row>
    <row r="342" spans="5:5" x14ac:dyDescent="0.35">
      <c r="E342" s="2"/>
    </row>
    <row r="343" spans="5:5" x14ac:dyDescent="0.35">
      <c r="E343" s="2"/>
    </row>
    <row r="344" spans="5:5" x14ac:dyDescent="0.35">
      <c r="E344" s="2"/>
    </row>
    <row r="345" spans="5:5" x14ac:dyDescent="0.35">
      <c r="E345" s="2"/>
    </row>
    <row r="346" spans="5:5" x14ac:dyDescent="0.35">
      <c r="E346" s="2"/>
    </row>
    <row r="347" spans="5:5" x14ac:dyDescent="0.35">
      <c r="E347" s="2"/>
    </row>
  </sheetData>
  <sheetProtection algorithmName="SHA-512" hashValue="p9q49A0U/O1+XTUylpxC1//LPjV/4Kuaz384ARFmkK9y7loOZSDVhsxxEXdn27goUv7b9ZT5/FIlSMVyN5K6ug==" saltValue="F73oTnt28ZZDWiyjXJD2OQ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data</vt:lpstr>
      <vt:lpstr>pivot tables</vt:lpstr>
      <vt:lpstr>6.7 score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2022-01-20T13:59:54Z</dcterms:created>
  <dcterms:modified xsi:type="dcterms:W3CDTF">2022-05-19T15:34:06Z</dcterms:modified>
</cp:coreProperties>
</file>