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3258BA72-31FF-4A73-9E71-468B125F1AD4}" xr6:coauthVersionLast="47" xr6:coauthVersionMax="47" xr10:uidLastSave="{00000000-0000-0000-0000-000000000000}"/>
  <bookViews>
    <workbookView xWindow="3320" yWindow="100" windowWidth="26360" windowHeight="20400" activeTab="2" xr2:uid="{00000000-000D-0000-FFFF-FFFF00000000}"/>
  </bookViews>
  <sheets>
    <sheet name="input data" sheetId="5" r:id="rId1"/>
    <sheet name="pivot table" sheetId="4" r:id="rId2"/>
    <sheet name="6.1 score" sheetId="1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9" i="5" l="1"/>
  <c r="C371" i="5"/>
  <c r="C372" i="5"/>
  <c r="C373" i="5"/>
  <c r="C374" i="5"/>
  <c r="C375" i="5"/>
  <c r="C376" i="5"/>
  <c r="C377" i="5"/>
  <c r="C378" i="5"/>
  <c r="J24" i="4"/>
  <c r="C24" i="1"/>
  <c r="C326" i="5" l="1"/>
  <c r="C327" i="5"/>
  <c r="C328" i="5"/>
  <c r="C329" i="5"/>
  <c r="C330" i="5"/>
  <c r="C331" i="5"/>
  <c r="C332" i="5"/>
  <c r="C333" i="5"/>
  <c r="C334" i="5"/>
  <c r="J20" i="4"/>
  <c r="C20" i="1"/>
  <c r="C21" i="1"/>
  <c r="C22" i="1"/>
  <c r="C23" i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1" i="4"/>
  <c r="J22" i="4"/>
  <c r="J23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" i="1"/>
  <c r="J2" i="4"/>
  <c r="C2" i="5"/>
  <c r="S3" i="1" l="1"/>
  <c r="T3" i="1"/>
  <c r="U3" i="1"/>
  <c r="V3" i="1"/>
  <c r="S4" i="1"/>
  <c r="T4" i="1"/>
  <c r="U4" i="1"/>
  <c r="V4" i="1"/>
  <c r="S5" i="1"/>
  <c r="T5" i="1"/>
  <c r="U5" i="1"/>
  <c r="V5" i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S31" i="1"/>
  <c r="T31" i="1"/>
  <c r="U31" i="1"/>
  <c r="V31" i="1"/>
  <c r="S32" i="1"/>
  <c r="T32" i="1"/>
  <c r="U32" i="1"/>
  <c r="V32" i="1"/>
  <c r="S33" i="1"/>
  <c r="T33" i="1"/>
  <c r="U33" i="1"/>
  <c r="V33" i="1"/>
  <c r="S34" i="1"/>
  <c r="T34" i="1"/>
  <c r="U34" i="1"/>
  <c r="V34" i="1"/>
  <c r="S35" i="1"/>
  <c r="T35" i="1"/>
  <c r="U35" i="1"/>
  <c r="V35" i="1"/>
  <c r="S36" i="1"/>
  <c r="T36" i="1"/>
  <c r="U36" i="1"/>
  <c r="V36" i="1"/>
  <c r="S37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V40" i="1"/>
  <c r="S41" i="1"/>
  <c r="T41" i="1"/>
  <c r="U41" i="1"/>
  <c r="V41" i="1"/>
  <c r="S42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U45" i="1"/>
  <c r="V45" i="1"/>
  <c r="S46" i="1"/>
  <c r="T46" i="1"/>
  <c r="U46" i="1"/>
  <c r="V46" i="1"/>
  <c r="S47" i="1"/>
  <c r="T47" i="1"/>
  <c r="U47" i="1"/>
  <c r="V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S54" i="1"/>
  <c r="T54" i="1"/>
  <c r="U54" i="1"/>
  <c r="V54" i="1"/>
  <c r="S55" i="1"/>
  <c r="T55" i="1"/>
  <c r="U55" i="1"/>
  <c r="V55" i="1"/>
  <c r="S56" i="1"/>
  <c r="T56" i="1"/>
  <c r="U56" i="1"/>
  <c r="V56" i="1"/>
  <c r="S57" i="1"/>
  <c r="T57" i="1"/>
  <c r="U57" i="1"/>
  <c r="V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U63" i="1"/>
  <c r="V63" i="1"/>
  <c r="S64" i="1"/>
  <c r="T64" i="1"/>
  <c r="U64" i="1"/>
  <c r="V64" i="1"/>
  <c r="S65" i="1"/>
  <c r="T65" i="1"/>
  <c r="U65" i="1"/>
  <c r="V65" i="1"/>
  <c r="S66" i="1"/>
  <c r="T66" i="1"/>
  <c r="U66" i="1"/>
  <c r="V66" i="1"/>
  <c r="S67" i="1"/>
  <c r="T67" i="1"/>
  <c r="U67" i="1"/>
  <c r="V67" i="1"/>
  <c r="S68" i="1"/>
  <c r="T68" i="1"/>
  <c r="U68" i="1"/>
  <c r="V68" i="1"/>
  <c r="S69" i="1"/>
  <c r="T69" i="1"/>
  <c r="U69" i="1"/>
  <c r="V69" i="1"/>
  <c r="S70" i="1"/>
  <c r="T70" i="1"/>
  <c r="U70" i="1"/>
  <c r="V70" i="1"/>
  <c r="S71" i="1"/>
  <c r="T71" i="1"/>
  <c r="U71" i="1"/>
  <c r="V71" i="1"/>
  <c r="S72" i="1"/>
  <c r="T72" i="1"/>
  <c r="U72" i="1"/>
  <c r="V72" i="1"/>
  <c r="S73" i="1"/>
  <c r="T73" i="1"/>
  <c r="U73" i="1"/>
  <c r="V73" i="1"/>
  <c r="S74" i="1"/>
  <c r="T74" i="1"/>
  <c r="U74" i="1"/>
  <c r="V74" i="1"/>
  <c r="S75" i="1"/>
  <c r="T75" i="1"/>
  <c r="U75" i="1"/>
  <c r="V75" i="1"/>
  <c r="S76" i="1"/>
  <c r="T76" i="1"/>
  <c r="U76" i="1"/>
  <c r="V76" i="1"/>
  <c r="S77" i="1"/>
  <c r="T77" i="1"/>
  <c r="U77" i="1"/>
  <c r="V77" i="1"/>
  <c r="S78" i="1"/>
  <c r="T78" i="1"/>
  <c r="U78" i="1"/>
  <c r="V78" i="1"/>
  <c r="S79" i="1"/>
  <c r="T79" i="1"/>
  <c r="U79" i="1"/>
  <c r="V79" i="1"/>
  <c r="S80" i="1"/>
  <c r="T80" i="1"/>
  <c r="U80" i="1"/>
  <c r="V80" i="1"/>
  <c r="S81" i="1"/>
  <c r="T81" i="1"/>
  <c r="U81" i="1"/>
  <c r="V81" i="1"/>
  <c r="S82" i="1"/>
  <c r="T82" i="1"/>
  <c r="U82" i="1"/>
  <c r="V82" i="1"/>
  <c r="S83" i="1"/>
  <c r="T83" i="1"/>
  <c r="U83" i="1"/>
  <c r="V83" i="1"/>
  <c r="S84" i="1"/>
  <c r="T84" i="1"/>
  <c r="U84" i="1"/>
  <c r="V84" i="1"/>
  <c r="S85" i="1"/>
  <c r="T85" i="1"/>
  <c r="U85" i="1"/>
  <c r="V85" i="1"/>
  <c r="S86" i="1"/>
  <c r="T86" i="1"/>
  <c r="U86" i="1"/>
  <c r="V86" i="1"/>
  <c r="S87" i="1"/>
  <c r="T87" i="1"/>
  <c r="U87" i="1"/>
  <c r="V87" i="1"/>
  <c r="S88" i="1"/>
  <c r="T88" i="1"/>
  <c r="U88" i="1"/>
  <c r="V88" i="1"/>
  <c r="S89" i="1"/>
  <c r="T89" i="1"/>
  <c r="U89" i="1"/>
  <c r="V89" i="1"/>
  <c r="S90" i="1"/>
  <c r="T90" i="1"/>
  <c r="U90" i="1"/>
  <c r="V90" i="1"/>
  <c r="S91" i="1"/>
  <c r="T91" i="1"/>
  <c r="U91" i="1"/>
  <c r="V91" i="1"/>
  <c r="S92" i="1"/>
  <c r="T92" i="1"/>
  <c r="U92" i="1"/>
  <c r="V92" i="1"/>
  <c r="S93" i="1"/>
  <c r="T93" i="1"/>
  <c r="U93" i="1"/>
  <c r="V93" i="1"/>
  <c r="S94" i="1"/>
  <c r="T94" i="1"/>
  <c r="U94" i="1"/>
  <c r="V94" i="1"/>
  <c r="S95" i="1"/>
  <c r="T95" i="1"/>
  <c r="U95" i="1"/>
  <c r="V95" i="1"/>
  <c r="S96" i="1"/>
  <c r="T96" i="1"/>
  <c r="U96" i="1"/>
  <c r="V96" i="1"/>
  <c r="S97" i="1"/>
  <c r="T97" i="1"/>
  <c r="U97" i="1"/>
  <c r="V97" i="1"/>
  <c r="S98" i="1"/>
  <c r="T98" i="1"/>
  <c r="U98" i="1"/>
  <c r="V98" i="1"/>
  <c r="S99" i="1"/>
  <c r="T99" i="1"/>
  <c r="U99" i="1"/>
  <c r="V99" i="1"/>
  <c r="S100" i="1"/>
  <c r="T100" i="1"/>
  <c r="U100" i="1"/>
  <c r="V100" i="1"/>
  <c r="S101" i="1"/>
  <c r="T101" i="1"/>
  <c r="U101" i="1"/>
  <c r="V101" i="1"/>
  <c r="S102" i="1"/>
  <c r="T102" i="1"/>
  <c r="U102" i="1"/>
  <c r="V102" i="1"/>
  <c r="S103" i="1"/>
  <c r="T103" i="1"/>
  <c r="U103" i="1"/>
  <c r="V103" i="1"/>
  <c r="S104" i="1"/>
  <c r="T104" i="1"/>
  <c r="U104" i="1"/>
  <c r="V104" i="1"/>
  <c r="S105" i="1"/>
  <c r="T105" i="1"/>
  <c r="U105" i="1"/>
  <c r="V105" i="1"/>
  <c r="S106" i="1"/>
  <c r="T106" i="1"/>
  <c r="U106" i="1"/>
  <c r="V106" i="1"/>
  <c r="S107" i="1"/>
  <c r="T107" i="1"/>
  <c r="U107" i="1"/>
  <c r="V107" i="1"/>
  <c r="S108" i="1"/>
  <c r="T108" i="1"/>
  <c r="U108" i="1"/>
  <c r="V108" i="1"/>
  <c r="S109" i="1"/>
  <c r="T109" i="1"/>
  <c r="U109" i="1"/>
  <c r="V109" i="1"/>
  <c r="S110" i="1"/>
  <c r="T110" i="1"/>
  <c r="U110" i="1"/>
  <c r="V110" i="1"/>
  <c r="S111" i="1"/>
  <c r="T111" i="1"/>
  <c r="U111" i="1"/>
  <c r="V111" i="1"/>
  <c r="S112" i="1"/>
  <c r="T112" i="1"/>
  <c r="U112" i="1"/>
  <c r="V112" i="1"/>
  <c r="S113" i="1"/>
  <c r="T113" i="1"/>
  <c r="U113" i="1"/>
  <c r="V113" i="1"/>
  <c r="S114" i="1"/>
  <c r="T114" i="1"/>
  <c r="U114" i="1"/>
  <c r="V114" i="1"/>
  <c r="S115" i="1"/>
  <c r="T115" i="1"/>
  <c r="U115" i="1"/>
  <c r="V115" i="1"/>
  <c r="S116" i="1"/>
  <c r="T116" i="1"/>
  <c r="U116" i="1"/>
  <c r="V116" i="1"/>
  <c r="S117" i="1"/>
  <c r="T117" i="1"/>
  <c r="U117" i="1"/>
  <c r="V117" i="1"/>
  <c r="S118" i="1"/>
  <c r="T118" i="1"/>
  <c r="U118" i="1"/>
  <c r="V118" i="1"/>
  <c r="S119" i="1"/>
  <c r="T119" i="1"/>
  <c r="U119" i="1"/>
  <c r="V119" i="1"/>
  <c r="S120" i="1"/>
  <c r="T120" i="1"/>
  <c r="U120" i="1"/>
  <c r="V120" i="1"/>
  <c r="S121" i="1"/>
  <c r="T121" i="1"/>
  <c r="U121" i="1"/>
  <c r="V121" i="1"/>
  <c r="S122" i="1"/>
  <c r="T122" i="1"/>
  <c r="U122" i="1"/>
  <c r="V122" i="1"/>
  <c r="S123" i="1"/>
  <c r="T123" i="1"/>
  <c r="U123" i="1"/>
  <c r="V123" i="1"/>
  <c r="S124" i="1"/>
  <c r="T124" i="1"/>
  <c r="U124" i="1"/>
  <c r="V124" i="1"/>
  <c r="S125" i="1"/>
  <c r="T125" i="1"/>
  <c r="U125" i="1"/>
  <c r="V125" i="1"/>
  <c r="S126" i="1"/>
  <c r="T126" i="1"/>
  <c r="U126" i="1"/>
  <c r="V126" i="1"/>
  <c r="S127" i="1"/>
  <c r="T127" i="1"/>
  <c r="U127" i="1"/>
  <c r="V127" i="1"/>
  <c r="S128" i="1"/>
  <c r="T128" i="1"/>
  <c r="U128" i="1"/>
  <c r="V128" i="1"/>
  <c r="S129" i="1"/>
  <c r="T129" i="1"/>
  <c r="U129" i="1"/>
  <c r="V129" i="1"/>
  <c r="S130" i="1"/>
  <c r="T130" i="1"/>
  <c r="U130" i="1"/>
  <c r="V130" i="1"/>
  <c r="S131" i="1"/>
  <c r="T131" i="1"/>
  <c r="U131" i="1"/>
  <c r="V131" i="1"/>
  <c r="S132" i="1"/>
  <c r="T132" i="1"/>
  <c r="U132" i="1"/>
  <c r="V132" i="1"/>
  <c r="S133" i="1"/>
  <c r="T133" i="1"/>
  <c r="U133" i="1"/>
  <c r="V133" i="1"/>
  <c r="S134" i="1"/>
  <c r="T134" i="1"/>
  <c r="U134" i="1"/>
  <c r="V134" i="1"/>
  <c r="S135" i="1"/>
  <c r="T135" i="1"/>
  <c r="U135" i="1"/>
  <c r="V135" i="1"/>
  <c r="S136" i="1"/>
  <c r="T136" i="1"/>
  <c r="U136" i="1"/>
  <c r="V136" i="1"/>
  <c r="S137" i="1"/>
  <c r="T137" i="1"/>
  <c r="U137" i="1"/>
  <c r="V137" i="1"/>
  <c r="S138" i="1"/>
  <c r="T138" i="1"/>
  <c r="U138" i="1"/>
  <c r="V138" i="1"/>
  <c r="S139" i="1"/>
  <c r="T139" i="1"/>
  <c r="U139" i="1"/>
  <c r="V139" i="1"/>
  <c r="S140" i="1"/>
  <c r="T140" i="1"/>
  <c r="U140" i="1"/>
  <c r="V140" i="1"/>
  <c r="S141" i="1"/>
  <c r="T141" i="1"/>
  <c r="U141" i="1"/>
  <c r="V141" i="1"/>
  <c r="S142" i="1"/>
  <c r="T142" i="1"/>
  <c r="U142" i="1"/>
  <c r="V142" i="1"/>
  <c r="S143" i="1"/>
  <c r="T143" i="1"/>
  <c r="U143" i="1"/>
  <c r="V143" i="1"/>
  <c r="S144" i="1"/>
  <c r="T144" i="1"/>
  <c r="U144" i="1"/>
  <c r="V144" i="1"/>
  <c r="S145" i="1"/>
  <c r="T145" i="1"/>
  <c r="U145" i="1"/>
  <c r="V145" i="1"/>
  <c r="S146" i="1"/>
  <c r="T146" i="1"/>
  <c r="U146" i="1"/>
  <c r="V146" i="1"/>
  <c r="S147" i="1"/>
  <c r="T147" i="1"/>
  <c r="U147" i="1"/>
  <c r="V147" i="1"/>
  <c r="S148" i="1"/>
  <c r="T148" i="1"/>
  <c r="U148" i="1"/>
  <c r="V148" i="1"/>
  <c r="S149" i="1"/>
  <c r="T149" i="1"/>
  <c r="U149" i="1"/>
  <c r="V149" i="1"/>
  <c r="S150" i="1"/>
  <c r="T150" i="1"/>
  <c r="U150" i="1"/>
  <c r="V150" i="1"/>
  <c r="S151" i="1"/>
  <c r="T151" i="1"/>
  <c r="U151" i="1"/>
  <c r="V151" i="1"/>
  <c r="S152" i="1"/>
  <c r="T152" i="1"/>
  <c r="U152" i="1"/>
  <c r="V152" i="1"/>
  <c r="S153" i="1"/>
  <c r="T153" i="1"/>
  <c r="U153" i="1"/>
  <c r="V153" i="1"/>
  <c r="S154" i="1"/>
  <c r="T154" i="1"/>
  <c r="U154" i="1"/>
  <c r="V154" i="1"/>
  <c r="S155" i="1"/>
  <c r="T155" i="1"/>
  <c r="U155" i="1"/>
  <c r="V155" i="1"/>
  <c r="S156" i="1"/>
  <c r="T156" i="1"/>
  <c r="U156" i="1"/>
  <c r="V156" i="1"/>
  <c r="S157" i="1"/>
  <c r="T157" i="1"/>
  <c r="U157" i="1"/>
  <c r="V157" i="1"/>
  <c r="S158" i="1"/>
  <c r="T158" i="1"/>
  <c r="U158" i="1"/>
  <c r="V158" i="1"/>
  <c r="S159" i="1"/>
  <c r="T159" i="1"/>
  <c r="U159" i="1"/>
  <c r="V159" i="1"/>
  <c r="S160" i="1"/>
  <c r="T160" i="1"/>
  <c r="U160" i="1"/>
  <c r="V160" i="1"/>
  <c r="S161" i="1"/>
  <c r="T161" i="1"/>
  <c r="U161" i="1"/>
  <c r="V161" i="1"/>
  <c r="S162" i="1"/>
  <c r="T162" i="1"/>
  <c r="U162" i="1"/>
  <c r="V162" i="1"/>
  <c r="S163" i="1"/>
  <c r="T163" i="1"/>
  <c r="U163" i="1"/>
  <c r="V163" i="1"/>
  <c r="S164" i="1"/>
  <c r="T164" i="1"/>
  <c r="U164" i="1"/>
  <c r="V164" i="1"/>
  <c r="S165" i="1"/>
  <c r="T165" i="1"/>
  <c r="U165" i="1"/>
  <c r="V165" i="1"/>
  <c r="S166" i="1"/>
  <c r="T166" i="1"/>
  <c r="U166" i="1"/>
  <c r="V166" i="1"/>
  <c r="S167" i="1"/>
  <c r="T167" i="1"/>
  <c r="U167" i="1"/>
  <c r="V167" i="1"/>
  <c r="S168" i="1"/>
  <c r="T168" i="1"/>
  <c r="U168" i="1"/>
  <c r="V168" i="1"/>
  <c r="S169" i="1"/>
  <c r="T169" i="1"/>
  <c r="U169" i="1"/>
  <c r="V169" i="1"/>
  <c r="S170" i="1"/>
  <c r="T170" i="1"/>
  <c r="U170" i="1"/>
  <c r="V170" i="1"/>
  <c r="S171" i="1"/>
  <c r="T171" i="1"/>
  <c r="U171" i="1"/>
  <c r="V171" i="1"/>
  <c r="S172" i="1"/>
  <c r="T172" i="1"/>
  <c r="U172" i="1"/>
  <c r="V172" i="1"/>
  <c r="S173" i="1"/>
  <c r="T173" i="1"/>
  <c r="U173" i="1"/>
  <c r="V173" i="1"/>
  <c r="S174" i="1"/>
  <c r="T174" i="1"/>
  <c r="U174" i="1"/>
  <c r="V174" i="1"/>
  <c r="S175" i="1"/>
  <c r="T175" i="1"/>
  <c r="U175" i="1"/>
  <c r="V175" i="1"/>
  <c r="S176" i="1"/>
  <c r="T176" i="1"/>
  <c r="U176" i="1"/>
  <c r="V176" i="1"/>
  <c r="S177" i="1"/>
  <c r="T177" i="1"/>
  <c r="U177" i="1"/>
  <c r="V177" i="1"/>
  <c r="S178" i="1"/>
  <c r="T178" i="1"/>
  <c r="U178" i="1"/>
  <c r="V178" i="1"/>
  <c r="S179" i="1"/>
  <c r="T179" i="1"/>
  <c r="U179" i="1"/>
  <c r="V179" i="1"/>
  <c r="S180" i="1"/>
  <c r="T180" i="1"/>
  <c r="U180" i="1"/>
  <c r="V180" i="1"/>
  <c r="S181" i="1"/>
  <c r="T181" i="1"/>
  <c r="U181" i="1"/>
  <c r="V181" i="1"/>
  <c r="S182" i="1"/>
  <c r="T182" i="1"/>
  <c r="U182" i="1"/>
  <c r="V182" i="1"/>
  <c r="S183" i="1"/>
  <c r="T183" i="1"/>
  <c r="U183" i="1"/>
  <c r="V183" i="1"/>
  <c r="S184" i="1"/>
  <c r="T184" i="1"/>
  <c r="U184" i="1"/>
  <c r="V184" i="1"/>
  <c r="S185" i="1"/>
  <c r="T185" i="1"/>
  <c r="U185" i="1"/>
  <c r="V185" i="1"/>
  <c r="S186" i="1"/>
  <c r="T186" i="1"/>
  <c r="U186" i="1"/>
  <c r="V186" i="1"/>
  <c r="S187" i="1"/>
  <c r="T187" i="1"/>
  <c r="U187" i="1"/>
  <c r="V187" i="1"/>
  <c r="S188" i="1"/>
  <c r="T188" i="1"/>
  <c r="U188" i="1"/>
  <c r="V188" i="1"/>
  <c r="S189" i="1"/>
  <c r="T189" i="1"/>
  <c r="U189" i="1"/>
  <c r="V189" i="1"/>
  <c r="S190" i="1"/>
  <c r="T190" i="1"/>
  <c r="U190" i="1"/>
  <c r="V190" i="1"/>
  <c r="S191" i="1"/>
  <c r="T191" i="1"/>
  <c r="U191" i="1"/>
  <c r="V191" i="1"/>
  <c r="S192" i="1"/>
  <c r="T192" i="1"/>
  <c r="U192" i="1"/>
  <c r="V192" i="1"/>
  <c r="S193" i="1"/>
  <c r="T193" i="1"/>
  <c r="U193" i="1"/>
  <c r="V193" i="1"/>
  <c r="S194" i="1"/>
  <c r="T194" i="1"/>
  <c r="U194" i="1"/>
  <c r="V194" i="1"/>
  <c r="S195" i="1"/>
  <c r="T195" i="1"/>
  <c r="U195" i="1"/>
  <c r="V195" i="1"/>
  <c r="S196" i="1"/>
  <c r="T196" i="1"/>
  <c r="U196" i="1"/>
  <c r="V196" i="1"/>
  <c r="S197" i="1"/>
  <c r="T197" i="1"/>
  <c r="U197" i="1"/>
  <c r="V197" i="1"/>
  <c r="S198" i="1"/>
  <c r="T198" i="1"/>
  <c r="U198" i="1"/>
  <c r="V198" i="1"/>
  <c r="S199" i="1"/>
  <c r="T199" i="1"/>
  <c r="U199" i="1"/>
  <c r="V199" i="1"/>
  <c r="S200" i="1"/>
  <c r="T200" i="1"/>
  <c r="U200" i="1"/>
  <c r="V200" i="1"/>
  <c r="S201" i="1"/>
  <c r="T201" i="1"/>
  <c r="U201" i="1"/>
  <c r="V201" i="1"/>
  <c r="S202" i="1"/>
  <c r="T202" i="1"/>
  <c r="U202" i="1"/>
  <c r="V202" i="1"/>
  <c r="S203" i="1"/>
  <c r="T203" i="1"/>
  <c r="U203" i="1"/>
  <c r="V203" i="1"/>
  <c r="S204" i="1"/>
  <c r="T204" i="1"/>
  <c r="U204" i="1"/>
  <c r="V204" i="1"/>
  <c r="S205" i="1"/>
  <c r="T205" i="1"/>
  <c r="U205" i="1"/>
  <c r="V205" i="1"/>
  <c r="S206" i="1"/>
  <c r="T206" i="1"/>
  <c r="U206" i="1"/>
  <c r="V206" i="1"/>
  <c r="S207" i="1"/>
  <c r="T207" i="1"/>
  <c r="U207" i="1"/>
  <c r="V207" i="1"/>
  <c r="S208" i="1"/>
  <c r="T208" i="1"/>
  <c r="U208" i="1"/>
  <c r="V208" i="1"/>
  <c r="S209" i="1"/>
  <c r="T209" i="1"/>
  <c r="U209" i="1"/>
  <c r="V209" i="1"/>
  <c r="S210" i="1"/>
  <c r="T210" i="1"/>
  <c r="U210" i="1"/>
  <c r="V210" i="1"/>
  <c r="S211" i="1"/>
  <c r="T211" i="1"/>
  <c r="U211" i="1"/>
  <c r="V211" i="1"/>
  <c r="S212" i="1"/>
  <c r="T212" i="1"/>
  <c r="U212" i="1"/>
  <c r="V212" i="1"/>
  <c r="S213" i="1"/>
  <c r="T213" i="1"/>
  <c r="U213" i="1"/>
  <c r="V213" i="1"/>
  <c r="S214" i="1"/>
  <c r="T214" i="1"/>
  <c r="U214" i="1"/>
  <c r="V214" i="1"/>
  <c r="S215" i="1"/>
  <c r="T215" i="1"/>
  <c r="U215" i="1"/>
  <c r="V215" i="1"/>
  <c r="S216" i="1"/>
  <c r="T216" i="1"/>
  <c r="U216" i="1"/>
  <c r="V216" i="1"/>
  <c r="S217" i="1"/>
  <c r="T217" i="1"/>
  <c r="U217" i="1"/>
  <c r="V217" i="1"/>
  <c r="S218" i="1"/>
  <c r="T218" i="1"/>
  <c r="U218" i="1"/>
  <c r="V218" i="1"/>
  <c r="S219" i="1"/>
  <c r="T219" i="1"/>
  <c r="U219" i="1"/>
  <c r="V219" i="1"/>
  <c r="S220" i="1"/>
  <c r="T220" i="1"/>
  <c r="U220" i="1"/>
  <c r="V220" i="1"/>
  <c r="S221" i="1"/>
  <c r="T221" i="1"/>
  <c r="U221" i="1"/>
  <c r="V221" i="1"/>
  <c r="S222" i="1"/>
  <c r="T222" i="1"/>
  <c r="U222" i="1"/>
  <c r="V222" i="1"/>
  <c r="S223" i="1"/>
  <c r="T223" i="1"/>
  <c r="U223" i="1"/>
  <c r="V223" i="1"/>
  <c r="S224" i="1"/>
  <c r="T224" i="1"/>
  <c r="U224" i="1"/>
  <c r="V224" i="1"/>
  <c r="S225" i="1"/>
  <c r="T225" i="1"/>
  <c r="U225" i="1"/>
  <c r="V225" i="1"/>
  <c r="S226" i="1"/>
  <c r="T226" i="1"/>
  <c r="U226" i="1"/>
  <c r="V226" i="1"/>
  <c r="S227" i="1"/>
  <c r="T227" i="1"/>
  <c r="U227" i="1"/>
  <c r="V227" i="1"/>
  <c r="S228" i="1"/>
  <c r="T228" i="1"/>
  <c r="U228" i="1"/>
  <c r="V228" i="1"/>
  <c r="S229" i="1"/>
  <c r="T229" i="1"/>
  <c r="U229" i="1"/>
  <c r="V229" i="1"/>
  <c r="S230" i="1"/>
  <c r="T230" i="1"/>
  <c r="U230" i="1"/>
  <c r="V230" i="1"/>
  <c r="S231" i="1"/>
  <c r="T231" i="1"/>
  <c r="U231" i="1"/>
  <c r="V231" i="1"/>
  <c r="S232" i="1"/>
  <c r="T232" i="1"/>
  <c r="U232" i="1"/>
  <c r="V232" i="1"/>
  <c r="S233" i="1"/>
  <c r="T233" i="1"/>
  <c r="U233" i="1"/>
  <c r="V233" i="1"/>
  <c r="S234" i="1"/>
  <c r="T234" i="1"/>
  <c r="U234" i="1"/>
  <c r="V234" i="1"/>
  <c r="S235" i="1"/>
  <c r="T235" i="1"/>
  <c r="U235" i="1"/>
  <c r="V235" i="1"/>
  <c r="S236" i="1"/>
  <c r="T236" i="1"/>
  <c r="U236" i="1"/>
  <c r="V236" i="1"/>
  <c r="S237" i="1"/>
  <c r="T237" i="1"/>
  <c r="U237" i="1"/>
  <c r="V237" i="1"/>
  <c r="S238" i="1"/>
  <c r="T238" i="1"/>
  <c r="U238" i="1"/>
  <c r="V238" i="1"/>
  <c r="S239" i="1"/>
  <c r="T239" i="1"/>
  <c r="U239" i="1"/>
  <c r="V239" i="1"/>
  <c r="S240" i="1"/>
  <c r="T240" i="1"/>
  <c r="U240" i="1"/>
  <c r="V240" i="1"/>
  <c r="S241" i="1"/>
  <c r="T241" i="1"/>
  <c r="U241" i="1"/>
  <c r="V241" i="1"/>
  <c r="S242" i="1"/>
  <c r="T242" i="1"/>
  <c r="U242" i="1"/>
  <c r="V242" i="1"/>
  <c r="S243" i="1"/>
  <c r="T243" i="1"/>
  <c r="U243" i="1"/>
  <c r="V243" i="1"/>
  <c r="S244" i="1"/>
  <c r="T244" i="1"/>
  <c r="U244" i="1"/>
  <c r="V244" i="1"/>
  <c r="S245" i="1"/>
  <c r="T245" i="1"/>
  <c r="U245" i="1"/>
  <c r="V245" i="1"/>
  <c r="S2" i="1"/>
  <c r="K3" i="1"/>
  <c r="L3" i="1"/>
  <c r="M3" i="1"/>
  <c r="N3" i="1"/>
  <c r="K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K149" i="1"/>
  <c r="L149" i="1"/>
  <c r="M149" i="1"/>
  <c r="N149" i="1"/>
  <c r="K150" i="1"/>
  <c r="L150" i="1"/>
  <c r="M150" i="1"/>
  <c r="N150" i="1"/>
  <c r="K151" i="1"/>
  <c r="L151" i="1"/>
  <c r="M151" i="1"/>
  <c r="N151" i="1"/>
  <c r="K152" i="1"/>
  <c r="L152" i="1"/>
  <c r="M152" i="1"/>
  <c r="N152" i="1"/>
  <c r="K153" i="1"/>
  <c r="L153" i="1"/>
  <c r="M153" i="1"/>
  <c r="N153" i="1"/>
  <c r="K154" i="1"/>
  <c r="L154" i="1"/>
  <c r="M154" i="1"/>
  <c r="N154" i="1"/>
  <c r="K155" i="1"/>
  <c r="L155" i="1"/>
  <c r="M155" i="1"/>
  <c r="N155" i="1"/>
  <c r="K156" i="1"/>
  <c r="L156" i="1"/>
  <c r="M156" i="1"/>
  <c r="N156" i="1"/>
  <c r="K157" i="1"/>
  <c r="L157" i="1"/>
  <c r="M157" i="1"/>
  <c r="N157" i="1"/>
  <c r="K158" i="1"/>
  <c r="L158" i="1"/>
  <c r="M158" i="1"/>
  <c r="N158" i="1"/>
  <c r="K159" i="1"/>
  <c r="L159" i="1"/>
  <c r="M159" i="1"/>
  <c r="N159" i="1"/>
  <c r="K160" i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K171" i="1"/>
  <c r="L171" i="1"/>
  <c r="M171" i="1"/>
  <c r="N171" i="1"/>
  <c r="K172" i="1"/>
  <c r="L172" i="1"/>
  <c r="M172" i="1"/>
  <c r="N172" i="1"/>
  <c r="K173" i="1"/>
  <c r="L173" i="1"/>
  <c r="M173" i="1"/>
  <c r="N173" i="1"/>
  <c r="K174" i="1"/>
  <c r="L174" i="1"/>
  <c r="M174" i="1"/>
  <c r="N174" i="1"/>
  <c r="K175" i="1"/>
  <c r="L175" i="1"/>
  <c r="M175" i="1"/>
  <c r="N175" i="1"/>
  <c r="K176" i="1"/>
  <c r="L176" i="1"/>
  <c r="M176" i="1"/>
  <c r="N176" i="1"/>
  <c r="K177" i="1"/>
  <c r="L177" i="1"/>
  <c r="M177" i="1"/>
  <c r="N177" i="1"/>
  <c r="K178" i="1"/>
  <c r="L178" i="1"/>
  <c r="M178" i="1"/>
  <c r="N178" i="1"/>
  <c r="K179" i="1"/>
  <c r="L179" i="1"/>
  <c r="M179" i="1"/>
  <c r="N179" i="1"/>
  <c r="K180" i="1"/>
  <c r="L180" i="1"/>
  <c r="M180" i="1"/>
  <c r="N180" i="1"/>
  <c r="K181" i="1"/>
  <c r="L181" i="1"/>
  <c r="M181" i="1"/>
  <c r="N181" i="1"/>
  <c r="K182" i="1"/>
  <c r="L182" i="1"/>
  <c r="M182" i="1"/>
  <c r="N182" i="1"/>
  <c r="K183" i="1"/>
  <c r="L183" i="1"/>
  <c r="M183" i="1"/>
  <c r="N183" i="1"/>
  <c r="K184" i="1"/>
  <c r="L184" i="1"/>
  <c r="M184" i="1"/>
  <c r="N184" i="1"/>
  <c r="K185" i="1"/>
  <c r="L185" i="1"/>
  <c r="M185" i="1"/>
  <c r="N185" i="1"/>
  <c r="K186" i="1"/>
  <c r="L186" i="1"/>
  <c r="M186" i="1"/>
  <c r="N186" i="1"/>
  <c r="K187" i="1"/>
  <c r="L187" i="1"/>
  <c r="M187" i="1"/>
  <c r="N187" i="1"/>
  <c r="K188" i="1"/>
  <c r="L188" i="1"/>
  <c r="M188" i="1"/>
  <c r="N188" i="1"/>
  <c r="K189" i="1"/>
  <c r="L189" i="1"/>
  <c r="M189" i="1"/>
  <c r="N189" i="1"/>
  <c r="K190" i="1"/>
  <c r="L190" i="1"/>
  <c r="M190" i="1"/>
  <c r="N190" i="1"/>
  <c r="K191" i="1"/>
  <c r="L191" i="1"/>
  <c r="M191" i="1"/>
  <c r="N191" i="1"/>
  <c r="K192" i="1"/>
  <c r="L192" i="1"/>
  <c r="M192" i="1"/>
  <c r="N192" i="1"/>
  <c r="K193" i="1"/>
  <c r="L193" i="1"/>
  <c r="M193" i="1"/>
  <c r="N193" i="1"/>
  <c r="K194" i="1"/>
  <c r="L194" i="1"/>
  <c r="M194" i="1"/>
  <c r="N194" i="1"/>
  <c r="K195" i="1"/>
  <c r="L195" i="1"/>
  <c r="M195" i="1"/>
  <c r="N195" i="1"/>
  <c r="K196" i="1"/>
  <c r="L196" i="1"/>
  <c r="M196" i="1"/>
  <c r="N196" i="1"/>
  <c r="K197" i="1"/>
  <c r="L197" i="1"/>
  <c r="M197" i="1"/>
  <c r="N197" i="1"/>
  <c r="K198" i="1"/>
  <c r="L198" i="1"/>
  <c r="M198" i="1"/>
  <c r="N198" i="1"/>
  <c r="K199" i="1"/>
  <c r="L199" i="1"/>
  <c r="M199" i="1"/>
  <c r="N199" i="1"/>
  <c r="K200" i="1"/>
  <c r="L200" i="1"/>
  <c r="M200" i="1"/>
  <c r="N200" i="1"/>
  <c r="K201" i="1"/>
  <c r="L201" i="1"/>
  <c r="M201" i="1"/>
  <c r="N201" i="1"/>
  <c r="K202" i="1"/>
  <c r="L202" i="1"/>
  <c r="M202" i="1"/>
  <c r="N202" i="1"/>
  <c r="K203" i="1"/>
  <c r="L203" i="1"/>
  <c r="M203" i="1"/>
  <c r="N203" i="1"/>
  <c r="K204" i="1"/>
  <c r="L204" i="1"/>
  <c r="M204" i="1"/>
  <c r="N204" i="1"/>
  <c r="K205" i="1"/>
  <c r="L205" i="1"/>
  <c r="M205" i="1"/>
  <c r="N205" i="1"/>
  <c r="K206" i="1"/>
  <c r="L206" i="1"/>
  <c r="M206" i="1"/>
  <c r="N206" i="1"/>
  <c r="K207" i="1"/>
  <c r="L207" i="1"/>
  <c r="M207" i="1"/>
  <c r="N207" i="1"/>
  <c r="K208" i="1"/>
  <c r="L208" i="1"/>
  <c r="M208" i="1"/>
  <c r="N208" i="1"/>
  <c r="K209" i="1"/>
  <c r="L209" i="1"/>
  <c r="M209" i="1"/>
  <c r="N209" i="1"/>
  <c r="K210" i="1"/>
  <c r="L210" i="1"/>
  <c r="M210" i="1"/>
  <c r="N210" i="1"/>
  <c r="K211" i="1"/>
  <c r="L211" i="1"/>
  <c r="M211" i="1"/>
  <c r="N211" i="1"/>
  <c r="K212" i="1"/>
  <c r="L212" i="1"/>
  <c r="M212" i="1"/>
  <c r="N212" i="1"/>
  <c r="K213" i="1"/>
  <c r="L213" i="1"/>
  <c r="M213" i="1"/>
  <c r="N213" i="1"/>
  <c r="K214" i="1"/>
  <c r="L214" i="1"/>
  <c r="M214" i="1"/>
  <c r="N214" i="1"/>
  <c r="K215" i="1"/>
  <c r="L215" i="1"/>
  <c r="M215" i="1"/>
  <c r="N215" i="1"/>
  <c r="K216" i="1"/>
  <c r="L216" i="1"/>
  <c r="M216" i="1"/>
  <c r="N216" i="1"/>
  <c r="K217" i="1"/>
  <c r="L217" i="1"/>
  <c r="M217" i="1"/>
  <c r="N217" i="1"/>
  <c r="K218" i="1"/>
  <c r="L218" i="1"/>
  <c r="M218" i="1"/>
  <c r="N218" i="1"/>
  <c r="K219" i="1"/>
  <c r="L219" i="1"/>
  <c r="M219" i="1"/>
  <c r="N219" i="1"/>
  <c r="K220" i="1"/>
  <c r="L220" i="1"/>
  <c r="M220" i="1"/>
  <c r="N220" i="1"/>
  <c r="K221" i="1"/>
  <c r="L221" i="1"/>
  <c r="M221" i="1"/>
  <c r="N221" i="1"/>
  <c r="K222" i="1"/>
  <c r="L222" i="1"/>
  <c r="M222" i="1"/>
  <c r="N222" i="1"/>
  <c r="K223" i="1"/>
  <c r="L223" i="1"/>
  <c r="M223" i="1"/>
  <c r="N223" i="1"/>
  <c r="K224" i="1"/>
  <c r="L224" i="1"/>
  <c r="M224" i="1"/>
  <c r="N224" i="1"/>
  <c r="K225" i="1"/>
  <c r="L225" i="1"/>
  <c r="M225" i="1"/>
  <c r="N225" i="1"/>
  <c r="K226" i="1"/>
  <c r="L226" i="1"/>
  <c r="M226" i="1"/>
  <c r="N226" i="1"/>
  <c r="K227" i="1"/>
  <c r="L227" i="1"/>
  <c r="M227" i="1"/>
  <c r="N227" i="1"/>
  <c r="K228" i="1"/>
  <c r="L228" i="1"/>
  <c r="M228" i="1"/>
  <c r="N228" i="1"/>
  <c r="K229" i="1"/>
  <c r="L229" i="1"/>
  <c r="M229" i="1"/>
  <c r="N229" i="1"/>
  <c r="K230" i="1"/>
  <c r="L230" i="1"/>
  <c r="M230" i="1"/>
  <c r="N230" i="1"/>
  <c r="K231" i="1"/>
  <c r="L231" i="1"/>
  <c r="M231" i="1"/>
  <c r="N231" i="1"/>
  <c r="K232" i="1"/>
  <c r="L232" i="1"/>
  <c r="M232" i="1"/>
  <c r="N232" i="1"/>
  <c r="K233" i="1"/>
  <c r="L233" i="1"/>
  <c r="M233" i="1"/>
  <c r="N233" i="1"/>
  <c r="K234" i="1"/>
  <c r="L234" i="1"/>
  <c r="M234" i="1"/>
  <c r="N234" i="1"/>
  <c r="K235" i="1"/>
  <c r="L235" i="1"/>
  <c r="M235" i="1"/>
  <c r="N235" i="1"/>
  <c r="K236" i="1"/>
  <c r="L236" i="1"/>
  <c r="M236" i="1"/>
  <c r="N236" i="1"/>
  <c r="K237" i="1"/>
  <c r="L237" i="1"/>
  <c r="M237" i="1"/>
  <c r="N237" i="1"/>
  <c r="K238" i="1"/>
  <c r="L238" i="1"/>
  <c r="M238" i="1"/>
  <c r="N238" i="1"/>
  <c r="K239" i="1"/>
  <c r="L239" i="1"/>
  <c r="M239" i="1"/>
  <c r="N239" i="1"/>
  <c r="K240" i="1"/>
  <c r="L240" i="1"/>
  <c r="M240" i="1"/>
  <c r="N240" i="1"/>
  <c r="K241" i="1"/>
  <c r="L241" i="1"/>
  <c r="M241" i="1"/>
  <c r="N241" i="1"/>
  <c r="K242" i="1"/>
  <c r="L242" i="1"/>
  <c r="M242" i="1"/>
  <c r="N242" i="1"/>
  <c r="K243" i="1"/>
  <c r="L243" i="1"/>
  <c r="M243" i="1"/>
  <c r="N243" i="1"/>
  <c r="K244" i="1"/>
  <c r="L244" i="1"/>
  <c r="M244" i="1"/>
  <c r="N244" i="1"/>
  <c r="K245" i="1"/>
  <c r="L245" i="1"/>
  <c r="M245" i="1"/>
  <c r="N245" i="1"/>
  <c r="S2" i="5"/>
  <c r="R2" i="5"/>
  <c r="Q2" i="5"/>
  <c r="P2" i="5"/>
  <c r="O2" i="5"/>
  <c r="X245" i="1" l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81" i="1"/>
  <c r="W181" i="1"/>
  <c r="W242" i="1"/>
  <c r="W238" i="1"/>
  <c r="W234" i="1"/>
  <c r="W230" i="1"/>
  <c r="W226" i="1"/>
  <c r="W222" i="1"/>
  <c r="W218" i="1"/>
  <c r="W214" i="1"/>
  <c r="W210" i="1"/>
  <c r="W206" i="1"/>
  <c r="W202" i="1"/>
  <c r="W198" i="1"/>
  <c r="W194" i="1"/>
  <c r="X182" i="1"/>
  <c r="W182" i="1"/>
  <c r="W245" i="1"/>
  <c r="W241" i="1"/>
  <c r="W237" i="1"/>
  <c r="W233" i="1"/>
  <c r="W229" i="1"/>
  <c r="W225" i="1"/>
  <c r="W221" i="1"/>
  <c r="W217" i="1"/>
  <c r="W213" i="1"/>
  <c r="W209" i="1"/>
  <c r="W205" i="1"/>
  <c r="W201" i="1"/>
  <c r="W197" i="1"/>
  <c r="W193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  <c r="X3" i="1"/>
  <c r="W3" i="1"/>
  <c r="W243" i="1"/>
  <c r="W239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O1946" i="5" l="1"/>
  <c r="P1946" i="5"/>
  <c r="Q1946" i="5"/>
  <c r="R1946" i="5"/>
  <c r="S1946" i="5"/>
  <c r="O1947" i="5"/>
  <c r="P1947" i="5"/>
  <c r="Q1947" i="5"/>
  <c r="R1947" i="5"/>
  <c r="S1947" i="5"/>
  <c r="O1948" i="5"/>
  <c r="P1948" i="5"/>
  <c r="Q1948" i="5"/>
  <c r="R1948" i="5"/>
  <c r="S1948" i="5"/>
  <c r="O1949" i="5"/>
  <c r="P1949" i="5"/>
  <c r="Q1949" i="5"/>
  <c r="R1949" i="5"/>
  <c r="S1949" i="5"/>
  <c r="O1950" i="5"/>
  <c r="P1950" i="5"/>
  <c r="Q1950" i="5"/>
  <c r="R1950" i="5"/>
  <c r="S1950" i="5"/>
  <c r="O1951" i="5"/>
  <c r="P1951" i="5"/>
  <c r="Q1951" i="5"/>
  <c r="R1951" i="5"/>
  <c r="S1951" i="5"/>
  <c r="O1952" i="5"/>
  <c r="P1952" i="5"/>
  <c r="Q1952" i="5"/>
  <c r="R1952" i="5"/>
  <c r="S1952" i="5"/>
  <c r="O1953" i="5"/>
  <c r="P1953" i="5"/>
  <c r="Q1953" i="5"/>
  <c r="R1953" i="5"/>
  <c r="S1953" i="5"/>
  <c r="O1954" i="5"/>
  <c r="P1954" i="5"/>
  <c r="Q1954" i="5"/>
  <c r="R1954" i="5"/>
  <c r="S1954" i="5"/>
  <c r="O1955" i="5"/>
  <c r="P1955" i="5"/>
  <c r="Q1955" i="5"/>
  <c r="R1955" i="5"/>
  <c r="S1955" i="5"/>
  <c r="O1956" i="5"/>
  <c r="P1956" i="5"/>
  <c r="Q1956" i="5"/>
  <c r="R1956" i="5"/>
  <c r="S1956" i="5"/>
  <c r="O1957" i="5"/>
  <c r="P1957" i="5"/>
  <c r="Q1957" i="5"/>
  <c r="R1957" i="5"/>
  <c r="S1957" i="5"/>
  <c r="O1958" i="5"/>
  <c r="P1958" i="5"/>
  <c r="Q1958" i="5"/>
  <c r="R1958" i="5"/>
  <c r="S1958" i="5"/>
  <c r="O1959" i="5"/>
  <c r="P1959" i="5"/>
  <c r="Q1959" i="5"/>
  <c r="R1959" i="5"/>
  <c r="S1959" i="5"/>
  <c r="O1960" i="5"/>
  <c r="P1960" i="5"/>
  <c r="Q1960" i="5"/>
  <c r="R1960" i="5"/>
  <c r="S1960" i="5"/>
  <c r="O1961" i="5"/>
  <c r="P1961" i="5"/>
  <c r="Q1961" i="5"/>
  <c r="R1961" i="5"/>
  <c r="S1961" i="5"/>
  <c r="O1962" i="5"/>
  <c r="P1962" i="5"/>
  <c r="Q1962" i="5"/>
  <c r="R1962" i="5"/>
  <c r="S1962" i="5"/>
  <c r="O1963" i="5"/>
  <c r="P1963" i="5"/>
  <c r="Q1963" i="5"/>
  <c r="R1963" i="5"/>
  <c r="S1963" i="5"/>
  <c r="O1964" i="5"/>
  <c r="P1964" i="5"/>
  <c r="Q1964" i="5"/>
  <c r="R1964" i="5"/>
  <c r="S1964" i="5"/>
  <c r="O1965" i="5"/>
  <c r="P1965" i="5"/>
  <c r="Q1965" i="5"/>
  <c r="R1965" i="5"/>
  <c r="S1965" i="5"/>
  <c r="O1966" i="5"/>
  <c r="P1966" i="5"/>
  <c r="Q1966" i="5"/>
  <c r="R1966" i="5"/>
  <c r="S1966" i="5"/>
  <c r="O1967" i="5"/>
  <c r="P1967" i="5"/>
  <c r="Q1967" i="5"/>
  <c r="R1967" i="5"/>
  <c r="S1967" i="5"/>
  <c r="O1968" i="5"/>
  <c r="P1968" i="5"/>
  <c r="Q1968" i="5"/>
  <c r="R1968" i="5"/>
  <c r="S1968" i="5"/>
  <c r="O1969" i="5"/>
  <c r="P1969" i="5"/>
  <c r="Q1969" i="5"/>
  <c r="R1969" i="5"/>
  <c r="S1969" i="5"/>
  <c r="O1970" i="5"/>
  <c r="P1970" i="5"/>
  <c r="Q1970" i="5"/>
  <c r="R1970" i="5"/>
  <c r="S1970" i="5"/>
  <c r="O1971" i="5"/>
  <c r="P1971" i="5"/>
  <c r="Q1971" i="5"/>
  <c r="R1971" i="5"/>
  <c r="S1971" i="5"/>
  <c r="O1972" i="5"/>
  <c r="P1972" i="5"/>
  <c r="Q1972" i="5"/>
  <c r="R1972" i="5"/>
  <c r="S1972" i="5"/>
  <c r="O1973" i="5"/>
  <c r="P1973" i="5"/>
  <c r="Q1973" i="5"/>
  <c r="R1973" i="5"/>
  <c r="S1973" i="5"/>
  <c r="O1974" i="5"/>
  <c r="P1974" i="5"/>
  <c r="Q1974" i="5"/>
  <c r="R1974" i="5"/>
  <c r="S1974" i="5"/>
  <c r="O1975" i="5"/>
  <c r="P1975" i="5"/>
  <c r="Q1975" i="5"/>
  <c r="R1975" i="5"/>
  <c r="S1975" i="5"/>
  <c r="O1976" i="5"/>
  <c r="P1976" i="5"/>
  <c r="Q1976" i="5"/>
  <c r="R1976" i="5"/>
  <c r="S1976" i="5"/>
  <c r="O1977" i="5"/>
  <c r="P1977" i="5"/>
  <c r="Q1977" i="5"/>
  <c r="R1977" i="5"/>
  <c r="S1977" i="5"/>
  <c r="O1978" i="5"/>
  <c r="P1978" i="5"/>
  <c r="Q1978" i="5"/>
  <c r="R1978" i="5"/>
  <c r="S1978" i="5"/>
  <c r="O1979" i="5"/>
  <c r="P1979" i="5"/>
  <c r="Q1979" i="5"/>
  <c r="R1979" i="5"/>
  <c r="S1979" i="5"/>
  <c r="O1980" i="5"/>
  <c r="P1980" i="5"/>
  <c r="Q1980" i="5"/>
  <c r="R1980" i="5"/>
  <c r="S1980" i="5"/>
  <c r="O1981" i="5"/>
  <c r="P1981" i="5"/>
  <c r="Q1981" i="5"/>
  <c r="R1981" i="5"/>
  <c r="S1981" i="5"/>
  <c r="O1982" i="5"/>
  <c r="P1982" i="5"/>
  <c r="Q1982" i="5"/>
  <c r="R1982" i="5"/>
  <c r="S1982" i="5"/>
  <c r="O1983" i="5"/>
  <c r="P1983" i="5"/>
  <c r="Q1983" i="5"/>
  <c r="R1983" i="5"/>
  <c r="S1983" i="5"/>
  <c r="O1984" i="5"/>
  <c r="P1984" i="5"/>
  <c r="Q1984" i="5"/>
  <c r="R1984" i="5"/>
  <c r="S1984" i="5"/>
  <c r="O1985" i="5"/>
  <c r="P1985" i="5"/>
  <c r="Q1985" i="5"/>
  <c r="R1985" i="5"/>
  <c r="S1985" i="5"/>
  <c r="O1986" i="5"/>
  <c r="P1986" i="5"/>
  <c r="Q1986" i="5"/>
  <c r="R1986" i="5"/>
  <c r="S1986" i="5"/>
  <c r="O1987" i="5"/>
  <c r="P1987" i="5"/>
  <c r="Q1987" i="5"/>
  <c r="R1987" i="5"/>
  <c r="S1987" i="5"/>
  <c r="O1988" i="5"/>
  <c r="P1988" i="5"/>
  <c r="Q1988" i="5"/>
  <c r="R1988" i="5"/>
  <c r="S1988" i="5"/>
  <c r="O1989" i="5"/>
  <c r="P1989" i="5"/>
  <c r="Q1989" i="5"/>
  <c r="R1989" i="5"/>
  <c r="S1989" i="5"/>
  <c r="O1990" i="5"/>
  <c r="P1990" i="5"/>
  <c r="Q1990" i="5"/>
  <c r="R1990" i="5"/>
  <c r="S1990" i="5"/>
  <c r="O1991" i="5"/>
  <c r="P1991" i="5"/>
  <c r="Q1991" i="5"/>
  <c r="R1991" i="5"/>
  <c r="S1991" i="5"/>
  <c r="O1992" i="5"/>
  <c r="P1992" i="5"/>
  <c r="Q1992" i="5"/>
  <c r="R1992" i="5"/>
  <c r="S1992" i="5"/>
  <c r="O1993" i="5"/>
  <c r="P1993" i="5"/>
  <c r="Q1993" i="5"/>
  <c r="R1993" i="5"/>
  <c r="S1993" i="5"/>
  <c r="O1994" i="5"/>
  <c r="P1994" i="5"/>
  <c r="Q1994" i="5"/>
  <c r="R1994" i="5"/>
  <c r="S1994" i="5"/>
  <c r="O1995" i="5"/>
  <c r="P1995" i="5"/>
  <c r="Q1995" i="5"/>
  <c r="R1995" i="5"/>
  <c r="S1995" i="5"/>
  <c r="O1996" i="5"/>
  <c r="P1996" i="5"/>
  <c r="Q1996" i="5"/>
  <c r="R1996" i="5"/>
  <c r="S1996" i="5"/>
  <c r="O1997" i="5"/>
  <c r="P1997" i="5"/>
  <c r="Q1997" i="5"/>
  <c r="R1997" i="5"/>
  <c r="S1997" i="5"/>
  <c r="O1998" i="5"/>
  <c r="P1998" i="5"/>
  <c r="Q1998" i="5"/>
  <c r="R1998" i="5"/>
  <c r="S1998" i="5"/>
  <c r="O1999" i="5"/>
  <c r="P1999" i="5"/>
  <c r="Q1999" i="5"/>
  <c r="R1999" i="5"/>
  <c r="S1999" i="5"/>
  <c r="O2008" i="5"/>
  <c r="P2008" i="5"/>
  <c r="Q2008" i="5"/>
  <c r="R2008" i="5"/>
  <c r="S2008" i="5"/>
  <c r="O2000" i="5"/>
  <c r="P2000" i="5"/>
  <c r="Q2000" i="5"/>
  <c r="R2000" i="5"/>
  <c r="S2000" i="5"/>
  <c r="O2001" i="5"/>
  <c r="P2001" i="5"/>
  <c r="Q2001" i="5"/>
  <c r="R2001" i="5"/>
  <c r="S2001" i="5"/>
  <c r="O2002" i="5"/>
  <c r="P2002" i="5"/>
  <c r="Q2002" i="5"/>
  <c r="R2002" i="5"/>
  <c r="S2002" i="5"/>
  <c r="O2003" i="5"/>
  <c r="P2003" i="5"/>
  <c r="Q2003" i="5"/>
  <c r="R2003" i="5"/>
  <c r="S2003" i="5"/>
  <c r="O2004" i="5"/>
  <c r="P2004" i="5"/>
  <c r="Q2004" i="5"/>
  <c r="R2004" i="5"/>
  <c r="S2004" i="5"/>
  <c r="O2005" i="5"/>
  <c r="P2005" i="5"/>
  <c r="Q2005" i="5"/>
  <c r="R2005" i="5"/>
  <c r="S2005" i="5"/>
  <c r="O2006" i="5"/>
  <c r="P2006" i="5"/>
  <c r="Q2006" i="5"/>
  <c r="R2006" i="5"/>
  <c r="S2006" i="5"/>
  <c r="O2007" i="5"/>
  <c r="P2007" i="5"/>
  <c r="Q2007" i="5"/>
  <c r="R2007" i="5"/>
  <c r="S2007" i="5"/>
  <c r="O2009" i="5"/>
  <c r="P2009" i="5"/>
  <c r="Q2009" i="5"/>
  <c r="R2009" i="5"/>
  <c r="S2009" i="5"/>
  <c r="O2010" i="5"/>
  <c r="P2010" i="5"/>
  <c r="Q2010" i="5"/>
  <c r="R2010" i="5"/>
  <c r="S2010" i="5"/>
  <c r="O2011" i="5"/>
  <c r="P2011" i="5"/>
  <c r="Q2011" i="5"/>
  <c r="R2011" i="5"/>
  <c r="S2011" i="5"/>
  <c r="O2012" i="5"/>
  <c r="P2012" i="5"/>
  <c r="Q2012" i="5"/>
  <c r="R2012" i="5"/>
  <c r="S2012" i="5"/>
  <c r="O2013" i="5"/>
  <c r="P2013" i="5"/>
  <c r="Q2013" i="5"/>
  <c r="R2013" i="5"/>
  <c r="S2013" i="5"/>
  <c r="O2014" i="5"/>
  <c r="P2014" i="5"/>
  <c r="Q2014" i="5"/>
  <c r="R2014" i="5"/>
  <c r="S2014" i="5"/>
  <c r="O2015" i="5"/>
  <c r="P2015" i="5"/>
  <c r="Q2015" i="5"/>
  <c r="R2015" i="5"/>
  <c r="S2015" i="5"/>
  <c r="O2016" i="5"/>
  <c r="P2016" i="5"/>
  <c r="Q2016" i="5"/>
  <c r="R2016" i="5"/>
  <c r="S2016" i="5"/>
  <c r="O2017" i="5"/>
  <c r="P2017" i="5"/>
  <c r="Q2017" i="5"/>
  <c r="R2017" i="5"/>
  <c r="S2017" i="5"/>
  <c r="O2018" i="5"/>
  <c r="P2018" i="5"/>
  <c r="Q2018" i="5"/>
  <c r="R2018" i="5"/>
  <c r="S2018" i="5"/>
  <c r="O2019" i="5"/>
  <c r="P2019" i="5"/>
  <c r="Q2019" i="5"/>
  <c r="R2019" i="5"/>
  <c r="S2019" i="5"/>
  <c r="O2020" i="5"/>
  <c r="P2020" i="5"/>
  <c r="Q2020" i="5"/>
  <c r="R2020" i="5"/>
  <c r="S2020" i="5"/>
  <c r="O2021" i="5"/>
  <c r="P2021" i="5"/>
  <c r="Q2021" i="5"/>
  <c r="R2021" i="5"/>
  <c r="S2021" i="5"/>
  <c r="O2022" i="5"/>
  <c r="P2022" i="5"/>
  <c r="Q2022" i="5"/>
  <c r="R2022" i="5"/>
  <c r="S2022" i="5"/>
  <c r="O2023" i="5"/>
  <c r="P2023" i="5"/>
  <c r="Q2023" i="5"/>
  <c r="R2023" i="5"/>
  <c r="S2023" i="5"/>
  <c r="O2024" i="5"/>
  <c r="P2024" i="5"/>
  <c r="Q2024" i="5"/>
  <c r="R2024" i="5"/>
  <c r="S2024" i="5"/>
  <c r="O2025" i="5"/>
  <c r="P2025" i="5"/>
  <c r="Q2025" i="5"/>
  <c r="R2025" i="5"/>
  <c r="S2025" i="5"/>
  <c r="O2026" i="5"/>
  <c r="P2026" i="5"/>
  <c r="Q2026" i="5"/>
  <c r="R2026" i="5"/>
  <c r="S2026" i="5"/>
  <c r="O2027" i="5"/>
  <c r="P2027" i="5"/>
  <c r="Q2027" i="5"/>
  <c r="R2027" i="5"/>
  <c r="S2027" i="5"/>
  <c r="O2028" i="5"/>
  <c r="P2028" i="5"/>
  <c r="Q2028" i="5"/>
  <c r="R2028" i="5"/>
  <c r="S2028" i="5"/>
  <c r="O2035" i="5"/>
  <c r="P2035" i="5"/>
  <c r="Q2035" i="5"/>
  <c r="R2035" i="5"/>
  <c r="S2035" i="5"/>
  <c r="O2029" i="5"/>
  <c r="P2029" i="5"/>
  <c r="Q2029" i="5"/>
  <c r="R2029" i="5"/>
  <c r="S2029" i="5"/>
  <c r="O2030" i="5"/>
  <c r="P2030" i="5"/>
  <c r="Q2030" i="5"/>
  <c r="R2030" i="5"/>
  <c r="S2030" i="5"/>
  <c r="O2031" i="5"/>
  <c r="P2031" i="5"/>
  <c r="Q2031" i="5"/>
  <c r="R2031" i="5"/>
  <c r="S2031" i="5"/>
  <c r="O2032" i="5"/>
  <c r="P2032" i="5"/>
  <c r="Q2032" i="5"/>
  <c r="R2032" i="5"/>
  <c r="S2032" i="5"/>
  <c r="O2033" i="5"/>
  <c r="P2033" i="5"/>
  <c r="Q2033" i="5"/>
  <c r="R2033" i="5"/>
  <c r="S2033" i="5"/>
  <c r="O2034" i="5"/>
  <c r="P2034" i="5"/>
  <c r="Q2034" i="5"/>
  <c r="R2034" i="5"/>
  <c r="S2034" i="5"/>
  <c r="O2036" i="5"/>
  <c r="P2036" i="5"/>
  <c r="Q2036" i="5"/>
  <c r="R2036" i="5"/>
  <c r="S2036" i="5"/>
  <c r="O2037" i="5"/>
  <c r="P2037" i="5"/>
  <c r="Q2037" i="5"/>
  <c r="R2037" i="5"/>
  <c r="S2037" i="5"/>
  <c r="O2038" i="5"/>
  <c r="P2038" i="5"/>
  <c r="Q2038" i="5"/>
  <c r="R2038" i="5"/>
  <c r="S2038" i="5"/>
  <c r="O2039" i="5"/>
  <c r="P2039" i="5"/>
  <c r="Q2039" i="5"/>
  <c r="R2039" i="5"/>
  <c r="S2039" i="5"/>
  <c r="O2040" i="5"/>
  <c r="P2040" i="5"/>
  <c r="Q2040" i="5"/>
  <c r="R2040" i="5"/>
  <c r="S2040" i="5"/>
  <c r="O2041" i="5"/>
  <c r="P2041" i="5"/>
  <c r="Q2041" i="5"/>
  <c r="R2041" i="5"/>
  <c r="S2041" i="5"/>
  <c r="O2042" i="5"/>
  <c r="P2042" i="5"/>
  <c r="Q2042" i="5"/>
  <c r="R2042" i="5"/>
  <c r="S2042" i="5"/>
  <c r="O2043" i="5"/>
  <c r="P2043" i="5"/>
  <c r="Q2043" i="5"/>
  <c r="R2043" i="5"/>
  <c r="S2043" i="5"/>
  <c r="O2044" i="5"/>
  <c r="P2044" i="5"/>
  <c r="Q2044" i="5"/>
  <c r="R2044" i="5"/>
  <c r="S2044" i="5"/>
  <c r="O2045" i="5"/>
  <c r="P2045" i="5"/>
  <c r="Q2045" i="5"/>
  <c r="R2045" i="5"/>
  <c r="S2045" i="5"/>
  <c r="O2046" i="5"/>
  <c r="P2046" i="5"/>
  <c r="Q2046" i="5"/>
  <c r="R2046" i="5"/>
  <c r="S2046" i="5"/>
  <c r="O2047" i="5"/>
  <c r="P2047" i="5"/>
  <c r="Q2047" i="5"/>
  <c r="R2047" i="5"/>
  <c r="S2047" i="5"/>
  <c r="O2048" i="5"/>
  <c r="P2048" i="5"/>
  <c r="Q2048" i="5"/>
  <c r="R2048" i="5"/>
  <c r="S2048" i="5"/>
  <c r="O2049" i="5"/>
  <c r="P2049" i="5"/>
  <c r="Q2049" i="5"/>
  <c r="R2049" i="5"/>
  <c r="S2049" i="5"/>
  <c r="O2050" i="5"/>
  <c r="P2050" i="5"/>
  <c r="Q2050" i="5"/>
  <c r="R2050" i="5"/>
  <c r="S2050" i="5"/>
  <c r="O2051" i="5"/>
  <c r="P2051" i="5"/>
  <c r="Q2051" i="5"/>
  <c r="R2051" i="5"/>
  <c r="S2051" i="5"/>
  <c r="O2052" i="5"/>
  <c r="P2052" i="5"/>
  <c r="Q2052" i="5"/>
  <c r="R2052" i="5"/>
  <c r="S2052" i="5"/>
  <c r="O2053" i="5"/>
  <c r="P2053" i="5"/>
  <c r="Q2053" i="5"/>
  <c r="R2053" i="5"/>
  <c r="S2053" i="5"/>
  <c r="O2054" i="5"/>
  <c r="P2054" i="5"/>
  <c r="Q2054" i="5"/>
  <c r="R2054" i="5"/>
  <c r="S2054" i="5"/>
  <c r="O2055" i="5"/>
  <c r="P2055" i="5"/>
  <c r="Q2055" i="5"/>
  <c r="R2055" i="5"/>
  <c r="S2055" i="5"/>
  <c r="O2056" i="5"/>
  <c r="P2056" i="5"/>
  <c r="Q2056" i="5"/>
  <c r="R2056" i="5"/>
  <c r="S2056" i="5"/>
  <c r="O2057" i="5"/>
  <c r="P2057" i="5"/>
  <c r="Q2057" i="5"/>
  <c r="R2057" i="5"/>
  <c r="S2057" i="5"/>
  <c r="O2058" i="5"/>
  <c r="P2058" i="5"/>
  <c r="Q2058" i="5"/>
  <c r="R2058" i="5"/>
  <c r="S2058" i="5"/>
  <c r="O2059" i="5"/>
  <c r="P2059" i="5"/>
  <c r="Q2059" i="5"/>
  <c r="R2059" i="5"/>
  <c r="S2059" i="5"/>
  <c r="O2060" i="5"/>
  <c r="P2060" i="5"/>
  <c r="Q2060" i="5"/>
  <c r="R2060" i="5"/>
  <c r="S2060" i="5"/>
  <c r="O2061" i="5"/>
  <c r="P2061" i="5"/>
  <c r="Q2061" i="5"/>
  <c r="R2061" i="5"/>
  <c r="S2061" i="5"/>
  <c r="O2062" i="5"/>
  <c r="P2062" i="5"/>
  <c r="Q2062" i="5"/>
  <c r="R2062" i="5"/>
  <c r="S2062" i="5"/>
  <c r="O2063" i="5"/>
  <c r="P2063" i="5"/>
  <c r="Q2063" i="5"/>
  <c r="R2063" i="5"/>
  <c r="S2063" i="5"/>
  <c r="O2069" i="5"/>
  <c r="P2069" i="5"/>
  <c r="Q2069" i="5"/>
  <c r="R2069" i="5"/>
  <c r="S2069" i="5"/>
  <c r="O2070" i="5"/>
  <c r="P2070" i="5"/>
  <c r="Q2070" i="5"/>
  <c r="R2070" i="5"/>
  <c r="S2070" i="5"/>
  <c r="O2064" i="5"/>
  <c r="P2064" i="5"/>
  <c r="Q2064" i="5"/>
  <c r="R2064" i="5"/>
  <c r="S2064" i="5"/>
  <c r="O2071" i="5"/>
  <c r="P2071" i="5"/>
  <c r="Q2071" i="5"/>
  <c r="R2071" i="5"/>
  <c r="S2071" i="5"/>
  <c r="O2065" i="5"/>
  <c r="P2065" i="5"/>
  <c r="Q2065" i="5"/>
  <c r="R2065" i="5"/>
  <c r="S2065" i="5"/>
  <c r="O2066" i="5"/>
  <c r="P2066" i="5"/>
  <c r="Q2066" i="5"/>
  <c r="R2066" i="5"/>
  <c r="S2066" i="5"/>
  <c r="O2067" i="5"/>
  <c r="P2067" i="5"/>
  <c r="Q2067" i="5"/>
  <c r="R2067" i="5"/>
  <c r="S2067" i="5"/>
  <c r="O2068" i="5"/>
  <c r="P2068" i="5"/>
  <c r="Q2068" i="5"/>
  <c r="R2068" i="5"/>
  <c r="S2068" i="5"/>
  <c r="O2072" i="5"/>
  <c r="P2072" i="5"/>
  <c r="Q2072" i="5"/>
  <c r="R2072" i="5"/>
  <c r="S2072" i="5"/>
  <c r="O2073" i="5"/>
  <c r="P2073" i="5"/>
  <c r="Q2073" i="5"/>
  <c r="R2073" i="5"/>
  <c r="S2073" i="5"/>
  <c r="O2074" i="5"/>
  <c r="P2074" i="5"/>
  <c r="Q2074" i="5"/>
  <c r="R2074" i="5"/>
  <c r="S2074" i="5"/>
  <c r="O2075" i="5"/>
  <c r="P2075" i="5"/>
  <c r="Q2075" i="5"/>
  <c r="R2075" i="5"/>
  <c r="S2075" i="5"/>
  <c r="O2076" i="5"/>
  <c r="P2076" i="5"/>
  <c r="Q2076" i="5"/>
  <c r="R2076" i="5"/>
  <c r="S2076" i="5"/>
  <c r="O2077" i="5"/>
  <c r="P2077" i="5"/>
  <c r="Q2077" i="5"/>
  <c r="R2077" i="5"/>
  <c r="S2077" i="5"/>
  <c r="O2078" i="5"/>
  <c r="P2078" i="5"/>
  <c r="Q2078" i="5"/>
  <c r="R2078" i="5"/>
  <c r="S2078" i="5"/>
  <c r="O2079" i="5"/>
  <c r="P2079" i="5"/>
  <c r="Q2079" i="5"/>
  <c r="R2079" i="5"/>
  <c r="S2079" i="5"/>
  <c r="O2080" i="5"/>
  <c r="P2080" i="5"/>
  <c r="Q2080" i="5"/>
  <c r="R2080" i="5"/>
  <c r="S2080" i="5"/>
  <c r="O2081" i="5"/>
  <c r="P2081" i="5"/>
  <c r="Q2081" i="5"/>
  <c r="R2081" i="5"/>
  <c r="S2081" i="5"/>
  <c r="O2082" i="5"/>
  <c r="P2082" i="5"/>
  <c r="Q2082" i="5"/>
  <c r="R2082" i="5"/>
  <c r="S2082" i="5"/>
  <c r="O2083" i="5"/>
  <c r="P2083" i="5"/>
  <c r="Q2083" i="5"/>
  <c r="R2083" i="5"/>
  <c r="S2083" i="5"/>
  <c r="O2084" i="5"/>
  <c r="P2084" i="5"/>
  <c r="Q2084" i="5"/>
  <c r="R2084" i="5"/>
  <c r="S2084" i="5"/>
  <c r="O2085" i="5"/>
  <c r="P2085" i="5"/>
  <c r="Q2085" i="5"/>
  <c r="R2085" i="5"/>
  <c r="S2085" i="5"/>
  <c r="O2086" i="5"/>
  <c r="P2086" i="5"/>
  <c r="Q2086" i="5"/>
  <c r="R2086" i="5"/>
  <c r="S2086" i="5"/>
  <c r="O2087" i="5"/>
  <c r="P2087" i="5"/>
  <c r="Q2087" i="5"/>
  <c r="R2087" i="5"/>
  <c r="S2087" i="5"/>
  <c r="O2089" i="5"/>
  <c r="P2089" i="5"/>
  <c r="Q2089" i="5"/>
  <c r="R2089" i="5"/>
  <c r="S2089" i="5"/>
  <c r="O2088" i="5"/>
  <c r="P2088" i="5"/>
  <c r="Q2088" i="5"/>
  <c r="R2088" i="5"/>
  <c r="S2088" i="5"/>
  <c r="O2098" i="5"/>
  <c r="P2098" i="5"/>
  <c r="Q2098" i="5"/>
  <c r="R2098" i="5"/>
  <c r="S2098" i="5"/>
  <c r="O2090" i="5"/>
  <c r="P2090" i="5"/>
  <c r="Q2090" i="5"/>
  <c r="R2090" i="5"/>
  <c r="S2090" i="5"/>
  <c r="O2091" i="5"/>
  <c r="P2091" i="5"/>
  <c r="Q2091" i="5"/>
  <c r="R2091" i="5"/>
  <c r="S2091" i="5"/>
  <c r="O2092" i="5"/>
  <c r="P2092" i="5"/>
  <c r="Q2092" i="5"/>
  <c r="R2092" i="5"/>
  <c r="S2092" i="5"/>
  <c r="O2093" i="5"/>
  <c r="P2093" i="5"/>
  <c r="Q2093" i="5"/>
  <c r="R2093" i="5"/>
  <c r="S2093" i="5"/>
  <c r="O2094" i="5"/>
  <c r="P2094" i="5"/>
  <c r="Q2094" i="5"/>
  <c r="R2094" i="5"/>
  <c r="S2094" i="5"/>
  <c r="O2095" i="5"/>
  <c r="P2095" i="5"/>
  <c r="Q2095" i="5"/>
  <c r="R2095" i="5"/>
  <c r="S2095" i="5"/>
  <c r="O2096" i="5"/>
  <c r="P2096" i="5"/>
  <c r="Q2096" i="5"/>
  <c r="R2096" i="5"/>
  <c r="S2096" i="5"/>
  <c r="O2097" i="5"/>
  <c r="P2097" i="5"/>
  <c r="Q2097" i="5"/>
  <c r="R2097" i="5"/>
  <c r="S2097" i="5"/>
  <c r="O2099" i="5"/>
  <c r="P2099" i="5"/>
  <c r="Q2099" i="5"/>
  <c r="R2099" i="5"/>
  <c r="S2099" i="5"/>
  <c r="O2100" i="5"/>
  <c r="P2100" i="5"/>
  <c r="Q2100" i="5"/>
  <c r="R2100" i="5"/>
  <c r="S2100" i="5"/>
  <c r="O2101" i="5"/>
  <c r="P2101" i="5"/>
  <c r="Q2101" i="5"/>
  <c r="R2101" i="5"/>
  <c r="S2101" i="5"/>
  <c r="O2102" i="5"/>
  <c r="P2102" i="5"/>
  <c r="Q2102" i="5"/>
  <c r="R2102" i="5"/>
  <c r="S2102" i="5"/>
  <c r="O2103" i="5"/>
  <c r="P2103" i="5"/>
  <c r="Q2103" i="5"/>
  <c r="R2103" i="5"/>
  <c r="S2103" i="5"/>
  <c r="O2104" i="5"/>
  <c r="P2104" i="5"/>
  <c r="Q2104" i="5"/>
  <c r="R2104" i="5"/>
  <c r="S2104" i="5"/>
  <c r="O2105" i="5"/>
  <c r="P2105" i="5"/>
  <c r="Q2105" i="5"/>
  <c r="R2105" i="5"/>
  <c r="S2105" i="5"/>
  <c r="O2106" i="5"/>
  <c r="P2106" i="5"/>
  <c r="Q2106" i="5"/>
  <c r="R2106" i="5"/>
  <c r="S2106" i="5"/>
  <c r="O2107" i="5"/>
  <c r="P2107" i="5"/>
  <c r="Q2107" i="5"/>
  <c r="R2107" i="5"/>
  <c r="S2107" i="5"/>
  <c r="O2108" i="5"/>
  <c r="P2108" i="5"/>
  <c r="Q2108" i="5"/>
  <c r="R2108" i="5"/>
  <c r="S2108" i="5"/>
  <c r="O2109" i="5"/>
  <c r="P2109" i="5"/>
  <c r="Q2109" i="5"/>
  <c r="R2109" i="5"/>
  <c r="S2109" i="5"/>
  <c r="O2110" i="5"/>
  <c r="P2110" i="5"/>
  <c r="Q2110" i="5"/>
  <c r="R2110" i="5"/>
  <c r="S2110" i="5"/>
  <c r="O2111" i="5"/>
  <c r="P2111" i="5"/>
  <c r="Q2111" i="5"/>
  <c r="R2111" i="5"/>
  <c r="S2111" i="5"/>
  <c r="O2112" i="5"/>
  <c r="P2112" i="5"/>
  <c r="Q2112" i="5"/>
  <c r="R2112" i="5"/>
  <c r="S2112" i="5"/>
  <c r="O2113" i="5"/>
  <c r="P2113" i="5"/>
  <c r="Q2113" i="5"/>
  <c r="R2113" i="5"/>
  <c r="S2113" i="5"/>
  <c r="O2114" i="5"/>
  <c r="P2114" i="5"/>
  <c r="Q2114" i="5"/>
  <c r="R2114" i="5"/>
  <c r="S2114" i="5"/>
  <c r="O2115" i="5"/>
  <c r="P2115" i="5"/>
  <c r="Q2115" i="5"/>
  <c r="R2115" i="5"/>
  <c r="S2115" i="5"/>
  <c r="O2116" i="5"/>
  <c r="P2116" i="5"/>
  <c r="Q2116" i="5"/>
  <c r="R2116" i="5"/>
  <c r="S2116" i="5"/>
  <c r="O2117" i="5"/>
  <c r="P2117" i="5"/>
  <c r="Q2117" i="5"/>
  <c r="R2117" i="5"/>
  <c r="S2117" i="5"/>
  <c r="O2118" i="5"/>
  <c r="P2118" i="5"/>
  <c r="Q2118" i="5"/>
  <c r="R2118" i="5"/>
  <c r="S2118" i="5"/>
  <c r="O2119" i="5"/>
  <c r="P2119" i="5"/>
  <c r="Q2119" i="5"/>
  <c r="R2119" i="5"/>
  <c r="S2119" i="5"/>
  <c r="O2120" i="5"/>
  <c r="P2120" i="5"/>
  <c r="Q2120" i="5"/>
  <c r="R2120" i="5"/>
  <c r="S2120" i="5"/>
  <c r="O2121" i="5"/>
  <c r="P2121" i="5"/>
  <c r="Q2121" i="5"/>
  <c r="R2121" i="5"/>
  <c r="S2121" i="5"/>
  <c r="O2122" i="5"/>
  <c r="P2122" i="5"/>
  <c r="Q2122" i="5"/>
  <c r="R2122" i="5"/>
  <c r="S2122" i="5"/>
  <c r="O2123" i="5"/>
  <c r="P2123" i="5"/>
  <c r="Q2123" i="5"/>
  <c r="R2123" i="5"/>
  <c r="S2123" i="5"/>
  <c r="O2124" i="5"/>
  <c r="P2124" i="5"/>
  <c r="Q2124" i="5"/>
  <c r="R2124" i="5"/>
  <c r="S2124" i="5"/>
  <c r="O2125" i="5"/>
  <c r="P2125" i="5"/>
  <c r="Q2125" i="5"/>
  <c r="R2125" i="5"/>
  <c r="S2125" i="5"/>
  <c r="O2126" i="5"/>
  <c r="P2126" i="5"/>
  <c r="Q2126" i="5"/>
  <c r="R2126" i="5"/>
  <c r="S2126" i="5"/>
  <c r="O2127" i="5"/>
  <c r="P2127" i="5"/>
  <c r="Q2127" i="5"/>
  <c r="R2127" i="5"/>
  <c r="S2127" i="5"/>
  <c r="O2128" i="5"/>
  <c r="P2128" i="5"/>
  <c r="Q2128" i="5"/>
  <c r="R2128" i="5"/>
  <c r="S2128" i="5"/>
  <c r="O2129" i="5"/>
  <c r="P2129" i="5"/>
  <c r="Q2129" i="5"/>
  <c r="R2129" i="5"/>
  <c r="S2129" i="5"/>
  <c r="O2130" i="5"/>
  <c r="P2130" i="5"/>
  <c r="Q2130" i="5"/>
  <c r="R2130" i="5"/>
  <c r="S2130" i="5"/>
  <c r="O2131" i="5"/>
  <c r="P2131" i="5"/>
  <c r="Q2131" i="5"/>
  <c r="R2131" i="5"/>
  <c r="S2131" i="5"/>
  <c r="O2132" i="5"/>
  <c r="P2132" i="5"/>
  <c r="Q2132" i="5"/>
  <c r="R2132" i="5"/>
  <c r="S2132" i="5"/>
  <c r="O2133" i="5"/>
  <c r="P2133" i="5"/>
  <c r="Q2133" i="5"/>
  <c r="R2133" i="5"/>
  <c r="S2133" i="5"/>
  <c r="O2134" i="5"/>
  <c r="P2134" i="5"/>
  <c r="Q2134" i="5"/>
  <c r="R2134" i="5"/>
  <c r="S2134" i="5"/>
  <c r="O2135" i="5"/>
  <c r="P2135" i="5"/>
  <c r="Q2135" i="5"/>
  <c r="R2135" i="5"/>
  <c r="S2135" i="5"/>
  <c r="O2136" i="5"/>
  <c r="P2136" i="5"/>
  <c r="Q2136" i="5"/>
  <c r="R2136" i="5"/>
  <c r="S2136" i="5"/>
  <c r="O2137" i="5"/>
  <c r="P2137" i="5"/>
  <c r="Q2137" i="5"/>
  <c r="R2137" i="5"/>
  <c r="S2137" i="5"/>
  <c r="O2138" i="5"/>
  <c r="P2138" i="5"/>
  <c r="Q2138" i="5"/>
  <c r="R2138" i="5"/>
  <c r="S2138" i="5"/>
  <c r="O2139" i="5"/>
  <c r="P2139" i="5"/>
  <c r="Q2139" i="5"/>
  <c r="R2139" i="5"/>
  <c r="S2139" i="5"/>
  <c r="O2140" i="5"/>
  <c r="P2140" i="5"/>
  <c r="Q2140" i="5"/>
  <c r="R2140" i="5"/>
  <c r="S2140" i="5"/>
  <c r="O2141" i="5"/>
  <c r="P2141" i="5"/>
  <c r="Q2141" i="5"/>
  <c r="R2141" i="5"/>
  <c r="S2141" i="5"/>
  <c r="O2142" i="5"/>
  <c r="P2142" i="5"/>
  <c r="Q2142" i="5"/>
  <c r="R2142" i="5"/>
  <c r="S2142" i="5"/>
  <c r="O2143" i="5"/>
  <c r="P2143" i="5"/>
  <c r="Q2143" i="5"/>
  <c r="R2143" i="5"/>
  <c r="S2143" i="5"/>
  <c r="O2144" i="5"/>
  <c r="P2144" i="5"/>
  <c r="Q2144" i="5"/>
  <c r="R2144" i="5"/>
  <c r="S2144" i="5"/>
  <c r="O2145" i="5"/>
  <c r="P2145" i="5"/>
  <c r="Q2145" i="5"/>
  <c r="R2145" i="5"/>
  <c r="S2145" i="5"/>
  <c r="O2146" i="5"/>
  <c r="P2146" i="5"/>
  <c r="Q2146" i="5"/>
  <c r="R2146" i="5"/>
  <c r="S2146" i="5"/>
  <c r="O2147" i="5"/>
  <c r="P2147" i="5"/>
  <c r="Q2147" i="5"/>
  <c r="R2147" i="5"/>
  <c r="S2147" i="5"/>
  <c r="O2148" i="5"/>
  <c r="P2148" i="5"/>
  <c r="Q2148" i="5"/>
  <c r="R2148" i="5"/>
  <c r="S2148" i="5"/>
  <c r="O2149" i="5"/>
  <c r="P2149" i="5"/>
  <c r="Q2149" i="5"/>
  <c r="R2149" i="5"/>
  <c r="S2149" i="5"/>
  <c r="O2150" i="5"/>
  <c r="P2150" i="5"/>
  <c r="Q2150" i="5"/>
  <c r="R2150" i="5"/>
  <c r="S2150" i="5"/>
  <c r="O2151" i="5"/>
  <c r="P2151" i="5"/>
  <c r="Q2151" i="5"/>
  <c r="R2151" i="5"/>
  <c r="S2151" i="5"/>
  <c r="O2152" i="5"/>
  <c r="P2152" i="5"/>
  <c r="Q2152" i="5"/>
  <c r="R2152" i="5"/>
  <c r="S2152" i="5"/>
  <c r="O2153" i="5"/>
  <c r="P2153" i="5"/>
  <c r="Q2153" i="5"/>
  <c r="R2153" i="5"/>
  <c r="S2153" i="5"/>
  <c r="O2154" i="5"/>
  <c r="P2154" i="5"/>
  <c r="Q2154" i="5"/>
  <c r="R2154" i="5"/>
  <c r="S2154" i="5"/>
  <c r="O2155" i="5"/>
  <c r="P2155" i="5"/>
  <c r="Q2155" i="5"/>
  <c r="R2155" i="5"/>
  <c r="S2155" i="5"/>
  <c r="O2156" i="5"/>
  <c r="P2156" i="5"/>
  <c r="Q2156" i="5"/>
  <c r="R2156" i="5"/>
  <c r="S2156" i="5"/>
  <c r="O2157" i="5"/>
  <c r="P2157" i="5"/>
  <c r="Q2157" i="5"/>
  <c r="R2157" i="5"/>
  <c r="S2157" i="5"/>
  <c r="O2158" i="5"/>
  <c r="P2158" i="5"/>
  <c r="Q2158" i="5"/>
  <c r="R2158" i="5"/>
  <c r="S2158" i="5"/>
  <c r="O2159" i="5"/>
  <c r="P2159" i="5"/>
  <c r="Q2159" i="5"/>
  <c r="R2159" i="5"/>
  <c r="S2159" i="5"/>
  <c r="O2160" i="5"/>
  <c r="P2160" i="5"/>
  <c r="Q2160" i="5"/>
  <c r="R2160" i="5"/>
  <c r="S2160" i="5"/>
  <c r="O2161" i="5"/>
  <c r="P2161" i="5"/>
  <c r="Q2161" i="5"/>
  <c r="R2161" i="5"/>
  <c r="S2161" i="5"/>
  <c r="O2162" i="5"/>
  <c r="P2162" i="5"/>
  <c r="Q2162" i="5"/>
  <c r="R2162" i="5"/>
  <c r="S2162" i="5"/>
  <c r="O2163" i="5"/>
  <c r="P2163" i="5"/>
  <c r="Q2163" i="5"/>
  <c r="R2163" i="5"/>
  <c r="S2163" i="5"/>
  <c r="O2164" i="5"/>
  <c r="P2164" i="5"/>
  <c r="Q2164" i="5"/>
  <c r="R2164" i="5"/>
  <c r="S2164" i="5"/>
  <c r="O2165" i="5"/>
  <c r="P2165" i="5"/>
  <c r="Q2165" i="5"/>
  <c r="R2165" i="5"/>
  <c r="S2165" i="5"/>
  <c r="O2166" i="5"/>
  <c r="P2166" i="5"/>
  <c r="Q2166" i="5"/>
  <c r="R2166" i="5"/>
  <c r="S2166" i="5"/>
  <c r="O2167" i="5"/>
  <c r="P2167" i="5"/>
  <c r="Q2167" i="5"/>
  <c r="R2167" i="5"/>
  <c r="S2167" i="5"/>
  <c r="O2168" i="5"/>
  <c r="P2168" i="5"/>
  <c r="Q2168" i="5"/>
  <c r="R2168" i="5"/>
  <c r="S2168" i="5"/>
  <c r="O2169" i="5"/>
  <c r="P2169" i="5"/>
  <c r="Q2169" i="5"/>
  <c r="R2169" i="5"/>
  <c r="S2169" i="5"/>
  <c r="O2170" i="5"/>
  <c r="P2170" i="5"/>
  <c r="Q2170" i="5"/>
  <c r="R2170" i="5"/>
  <c r="S2170" i="5"/>
  <c r="O2171" i="5"/>
  <c r="P2171" i="5"/>
  <c r="Q2171" i="5"/>
  <c r="R2171" i="5"/>
  <c r="S2171" i="5"/>
  <c r="O2172" i="5"/>
  <c r="P2172" i="5"/>
  <c r="Q2172" i="5"/>
  <c r="R2172" i="5"/>
  <c r="S2172" i="5"/>
  <c r="O2176" i="5"/>
  <c r="P2176" i="5"/>
  <c r="Q2176" i="5"/>
  <c r="R2176" i="5"/>
  <c r="S2176" i="5"/>
  <c r="O2177" i="5"/>
  <c r="P2177" i="5"/>
  <c r="Q2177" i="5"/>
  <c r="R2177" i="5"/>
  <c r="S2177" i="5"/>
  <c r="O2173" i="5"/>
  <c r="P2173" i="5"/>
  <c r="Q2173" i="5"/>
  <c r="R2173" i="5"/>
  <c r="S2173" i="5"/>
  <c r="O2174" i="5"/>
  <c r="P2174" i="5"/>
  <c r="Q2174" i="5"/>
  <c r="R2174" i="5"/>
  <c r="S2174" i="5"/>
  <c r="O2178" i="5"/>
  <c r="P2178" i="5"/>
  <c r="Q2178" i="5"/>
  <c r="R2178" i="5"/>
  <c r="S2178" i="5"/>
  <c r="O2179" i="5"/>
  <c r="P2179" i="5"/>
  <c r="Q2179" i="5"/>
  <c r="R2179" i="5"/>
  <c r="S2179" i="5"/>
  <c r="O2175" i="5"/>
  <c r="P2175" i="5"/>
  <c r="Q2175" i="5"/>
  <c r="R2175" i="5"/>
  <c r="S2175" i="5"/>
  <c r="O2180" i="5"/>
  <c r="P2180" i="5"/>
  <c r="Q2180" i="5"/>
  <c r="R2180" i="5"/>
  <c r="S2180" i="5"/>
  <c r="O2181" i="5"/>
  <c r="P2181" i="5"/>
  <c r="Q2181" i="5"/>
  <c r="R2181" i="5"/>
  <c r="S2181" i="5"/>
  <c r="O2182" i="5"/>
  <c r="P2182" i="5"/>
  <c r="Q2182" i="5"/>
  <c r="R2182" i="5"/>
  <c r="S2182" i="5"/>
  <c r="O2183" i="5"/>
  <c r="P2183" i="5"/>
  <c r="Q2183" i="5"/>
  <c r="R2183" i="5"/>
  <c r="S2183" i="5"/>
  <c r="O2184" i="5"/>
  <c r="P2184" i="5"/>
  <c r="Q2184" i="5"/>
  <c r="R2184" i="5"/>
  <c r="S2184" i="5"/>
  <c r="O2185" i="5"/>
  <c r="P2185" i="5"/>
  <c r="Q2185" i="5"/>
  <c r="R2185" i="5"/>
  <c r="S2185" i="5"/>
  <c r="O2186" i="5"/>
  <c r="P2186" i="5"/>
  <c r="Q2186" i="5"/>
  <c r="R2186" i="5"/>
  <c r="S2186" i="5"/>
  <c r="O2187" i="5"/>
  <c r="P2187" i="5"/>
  <c r="Q2187" i="5"/>
  <c r="R2187" i="5"/>
  <c r="S2187" i="5"/>
  <c r="O2188" i="5"/>
  <c r="P2188" i="5"/>
  <c r="Q2188" i="5"/>
  <c r="R2188" i="5"/>
  <c r="S2188" i="5"/>
  <c r="O2189" i="5"/>
  <c r="P2189" i="5"/>
  <c r="Q2189" i="5"/>
  <c r="R2189" i="5"/>
  <c r="S2189" i="5"/>
  <c r="O2190" i="5"/>
  <c r="P2190" i="5"/>
  <c r="Q2190" i="5"/>
  <c r="R2190" i="5"/>
  <c r="S2190" i="5"/>
  <c r="O2191" i="5"/>
  <c r="P2191" i="5"/>
  <c r="Q2191" i="5"/>
  <c r="R2191" i="5"/>
  <c r="S2191" i="5"/>
  <c r="O2192" i="5"/>
  <c r="P2192" i="5"/>
  <c r="Q2192" i="5"/>
  <c r="R2192" i="5"/>
  <c r="S2192" i="5"/>
  <c r="O2193" i="5"/>
  <c r="P2193" i="5"/>
  <c r="Q2193" i="5"/>
  <c r="R2193" i="5"/>
  <c r="S2193" i="5"/>
  <c r="O2194" i="5"/>
  <c r="P2194" i="5"/>
  <c r="Q2194" i="5"/>
  <c r="R2194" i="5"/>
  <c r="S2194" i="5"/>
  <c r="O2195" i="5"/>
  <c r="P2195" i="5"/>
  <c r="Q2195" i="5"/>
  <c r="R2195" i="5"/>
  <c r="S2195" i="5"/>
  <c r="O2196" i="5"/>
  <c r="P2196" i="5"/>
  <c r="Q2196" i="5"/>
  <c r="R2196" i="5"/>
  <c r="S2196" i="5"/>
  <c r="O2197" i="5"/>
  <c r="P2197" i="5"/>
  <c r="Q2197" i="5"/>
  <c r="R2197" i="5"/>
  <c r="S2197" i="5"/>
  <c r="O3" i="5"/>
  <c r="P3" i="5"/>
  <c r="Q3" i="5"/>
  <c r="R3" i="5"/>
  <c r="S3" i="5"/>
  <c r="O7" i="5"/>
  <c r="P7" i="5"/>
  <c r="Q7" i="5"/>
  <c r="R7" i="5"/>
  <c r="S7" i="5"/>
  <c r="O4" i="5"/>
  <c r="P4" i="5"/>
  <c r="Q4" i="5"/>
  <c r="R4" i="5"/>
  <c r="S4" i="5"/>
  <c r="O5" i="5"/>
  <c r="P5" i="5"/>
  <c r="Q5" i="5"/>
  <c r="R5" i="5"/>
  <c r="S5" i="5"/>
  <c r="O6" i="5"/>
  <c r="P6" i="5"/>
  <c r="Q6" i="5"/>
  <c r="R6" i="5"/>
  <c r="S6" i="5"/>
  <c r="O8" i="5"/>
  <c r="P8" i="5"/>
  <c r="Q8" i="5"/>
  <c r="R8" i="5"/>
  <c r="S8" i="5"/>
  <c r="O10" i="5"/>
  <c r="P10" i="5"/>
  <c r="Q10" i="5"/>
  <c r="R10" i="5"/>
  <c r="S10" i="5"/>
  <c r="O9" i="5"/>
  <c r="P9" i="5"/>
  <c r="Q9" i="5"/>
  <c r="R9" i="5"/>
  <c r="S9" i="5"/>
  <c r="O11" i="5"/>
  <c r="P11" i="5"/>
  <c r="Q11" i="5"/>
  <c r="R11" i="5"/>
  <c r="S11" i="5"/>
  <c r="O12" i="5"/>
  <c r="P12" i="5"/>
  <c r="Q12" i="5"/>
  <c r="R12" i="5"/>
  <c r="S12" i="5"/>
  <c r="O16" i="5"/>
  <c r="P16" i="5"/>
  <c r="Q16" i="5"/>
  <c r="R16" i="5"/>
  <c r="S16" i="5"/>
  <c r="O13" i="5"/>
  <c r="P13" i="5"/>
  <c r="Q13" i="5"/>
  <c r="R13" i="5"/>
  <c r="S13" i="5"/>
  <c r="O14" i="5"/>
  <c r="P14" i="5"/>
  <c r="Q14" i="5"/>
  <c r="R14" i="5"/>
  <c r="S14" i="5"/>
  <c r="O18" i="5"/>
  <c r="P18" i="5"/>
  <c r="Q18" i="5"/>
  <c r="R18" i="5"/>
  <c r="S18" i="5"/>
  <c r="O19" i="5"/>
  <c r="P19" i="5"/>
  <c r="Q19" i="5"/>
  <c r="R19" i="5"/>
  <c r="S19" i="5"/>
  <c r="O17" i="5"/>
  <c r="P17" i="5"/>
  <c r="Q17" i="5"/>
  <c r="R17" i="5"/>
  <c r="S17" i="5"/>
  <c r="O15" i="5"/>
  <c r="P15" i="5"/>
  <c r="Q15" i="5"/>
  <c r="R15" i="5"/>
  <c r="S15" i="5"/>
  <c r="O20" i="5"/>
  <c r="P20" i="5"/>
  <c r="Q20" i="5"/>
  <c r="R20" i="5"/>
  <c r="S20" i="5"/>
  <c r="O21" i="5"/>
  <c r="P21" i="5"/>
  <c r="Q21" i="5"/>
  <c r="R21" i="5"/>
  <c r="S21" i="5"/>
  <c r="O23" i="5"/>
  <c r="P23" i="5"/>
  <c r="Q23" i="5"/>
  <c r="R23" i="5"/>
  <c r="S23" i="5"/>
  <c r="O22" i="5"/>
  <c r="P22" i="5"/>
  <c r="Q22" i="5"/>
  <c r="R22" i="5"/>
  <c r="S22" i="5"/>
  <c r="O24" i="5"/>
  <c r="P24" i="5"/>
  <c r="Q24" i="5"/>
  <c r="R24" i="5"/>
  <c r="S24" i="5"/>
  <c r="O27" i="5"/>
  <c r="P27" i="5"/>
  <c r="Q27" i="5"/>
  <c r="R27" i="5"/>
  <c r="S27" i="5"/>
  <c r="O28" i="5"/>
  <c r="P28" i="5"/>
  <c r="Q28" i="5"/>
  <c r="R28" i="5"/>
  <c r="S28" i="5"/>
  <c r="O25" i="5"/>
  <c r="P25" i="5"/>
  <c r="Q25" i="5"/>
  <c r="R25" i="5"/>
  <c r="S25" i="5"/>
  <c r="O26" i="5"/>
  <c r="P26" i="5"/>
  <c r="Q26" i="5"/>
  <c r="R26" i="5"/>
  <c r="S26" i="5"/>
  <c r="O29" i="5"/>
  <c r="P29" i="5"/>
  <c r="Q29" i="5"/>
  <c r="R29" i="5"/>
  <c r="S29" i="5"/>
  <c r="O30" i="5"/>
  <c r="P30" i="5"/>
  <c r="Q30" i="5"/>
  <c r="R30" i="5"/>
  <c r="S30" i="5"/>
  <c r="O33" i="5"/>
  <c r="P33" i="5"/>
  <c r="Q33" i="5"/>
  <c r="R33" i="5"/>
  <c r="S33" i="5"/>
  <c r="O31" i="5"/>
  <c r="P31" i="5"/>
  <c r="Q31" i="5"/>
  <c r="R31" i="5"/>
  <c r="S31" i="5"/>
  <c r="O34" i="5"/>
  <c r="P34" i="5"/>
  <c r="Q34" i="5"/>
  <c r="R34" i="5"/>
  <c r="S34" i="5"/>
  <c r="O35" i="5"/>
  <c r="P35" i="5"/>
  <c r="Q35" i="5"/>
  <c r="R35" i="5"/>
  <c r="S35" i="5"/>
  <c r="O36" i="5"/>
  <c r="P36" i="5"/>
  <c r="Q36" i="5"/>
  <c r="R36" i="5"/>
  <c r="S36" i="5"/>
  <c r="O32" i="5"/>
  <c r="P32" i="5"/>
  <c r="Q32" i="5"/>
  <c r="R32" i="5"/>
  <c r="S32" i="5"/>
  <c r="O37" i="5"/>
  <c r="P37" i="5"/>
  <c r="Q37" i="5"/>
  <c r="R37" i="5"/>
  <c r="S37" i="5"/>
  <c r="O38" i="5"/>
  <c r="P38" i="5"/>
  <c r="Q38" i="5"/>
  <c r="R38" i="5"/>
  <c r="S38" i="5"/>
  <c r="O39" i="5"/>
  <c r="P39" i="5"/>
  <c r="Q39" i="5"/>
  <c r="R39" i="5"/>
  <c r="S39" i="5"/>
  <c r="O40" i="5"/>
  <c r="P40" i="5"/>
  <c r="Q40" i="5"/>
  <c r="R40" i="5"/>
  <c r="S40" i="5"/>
  <c r="O41" i="5"/>
  <c r="P41" i="5"/>
  <c r="Q41" i="5"/>
  <c r="R41" i="5"/>
  <c r="S41" i="5"/>
  <c r="O42" i="5"/>
  <c r="P42" i="5"/>
  <c r="Q42" i="5"/>
  <c r="R42" i="5"/>
  <c r="S42" i="5"/>
  <c r="O43" i="5"/>
  <c r="P43" i="5"/>
  <c r="Q43" i="5"/>
  <c r="R43" i="5"/>
  <c r="S43" i="5"/>
  <c r="O44" i="5"/>
  <c r="P44" i="5"/>
  <c r="Q44" i="5"/>
  <c r="R44" i="5"/>
  <c r="S44" i="5"/>
  <c r="O45" i="5"/>
  <c r="P45" i="5"/>
  <c r="Q45" i="5"/>
  <c r="R45" i="5"/>
  <c r="S45" i="5"/>
  <c r="O46" i="5"/>
  <c r="P46" i="5"/>
  <c r="Q46" i="5"/>
  <c r="R46" i="5"/>
  <c r="S46" i="5"/>
  <c r="O47" i="5"/>
  <c r="P47" i="5"/>
  <c r="Q47" i="5"/>
  <c r="R47" i="5"/>
  <c r="S47" i="5"/>
  <c r="O48" i="5"/>
  <c r="P48" i="5"/>
  <c r="Q48" i="5"/>
  <c r="R48" i="5"/>
  <c r="S48" i="5"/>
  <c r="O54" i="5"/>
  <c r="P54" i="5"/>
  <c r="Q54" i="5"/>
  <c r="R54" i="5"/>
  <c r="S54" i="5"/>
  <c r="O49" i="5"/>
  <c r="P49" i="5"/>
  <c r="Q49" i="5"/>
  <c r="R49" i="5"/>
  <c r="S49" i="5"/>
  <c r="O53" i="5"/>
  <c r="P53" i="5"/>
  <c r="Q53" i="5"/>
  <c r="R53" i="5"/>
  <c r="S53" i="5"/>
  <c r="O50" i="5"/>
  <c r="P50" i="5"/>
  <c r="Q50" i="5"/>
  <c r="R50" i="5"/>
  <c r="S50" i="5"/>
  <c r="O55" i="5"/>
  <c r="P55" i="5"/>
  <c r="Q55" i="5"/>
  <c r="R55" i="5"/>
  <c r="S55" i="5"/>
  <c r="O51" i="5"/>
  <c r="P51" i="5"/>
  <c r="Q51" i="5"/>
  <c r="R51" i="5"/>
  <c r="S51" i="5"/>
  <c r="O52" i="5"/>
  <c r="P52" i="5"/>
  <c r="Q52" i="5"/>
  <c r="R52" i="5"/>
  <c r="S52" i="5"/>
  <c r="O57" i="5"/>
  <c r="P57" i="5"/>
  <c r="Q57" i="5"/>
  <c r="R57" i="5"/>
  <c r="S57" i="5"/>
  <c r="O58" i="5"/>
  <c r="P58" i="5"/>
  <c r="Q58" i="5"/>
  <c r="R58" i="5"/>
  <c r="S58" i="5"/>
  <c r="O63" i="5"/>
  <c r="P63" i="5"/>
  <c r="Q63" i="5"/>
  <c r="R63" i="5"/>
  <c r="S63" i="5"/>
  <c r="O59" i="5"/>
  <c r="P59" i="5"/>
  <c r="Q59" i="5"/>
  <c r="R59" i="5"/>
  <c r="S59" i="5"/>
  <c r="O62" i="5"/>
  <c r="P62" i="5"/>
  <c r="Q62" i="5"/>
  <c r="R62" i="5"/>
  <c r="S62" i="5"/>
  <c r="O60" i="5"/>
  <c r="P60" i="5"/>
  <c r="Q60" i="5"/>
  <c r="R60" i="5"/>
  <c r="S60" i="5"/>
  <c r="O64" i="5"/>
  <c r="P64" i="5"/>
  <c r="Q64" i="5"/>
  <c r="R64" i="5"/>
  <c r="S64" i="5"/>
  <c r="O61" i="5"/>
  <c r="P61" i="5"/>
  <c r="Q61" i="5"/>
  <c r="R61" i="5"/>
  <c r="S61" i="5"/>
  <c r="O56" i="5"/>
  <c r="P56" i="5"/>
  <c r="Q56" i="5"/>
  <c r="R56" i="5"/>
  <c r="S56" i="5"/>
  <c r="O65" i="5"/>
  <c r="P65" i="5"/>
  <c r="Q65" i="5"/>
  <c r="R65" i="5"/>
  <c r="S65" i="5"/>
  <c r="O66" i="5"/>
  <c r="P66" i="5"/>
  <c r="Q66" i="5"/>
  <c r="R66" i="5"/>
  <c r="S66" i="5"/>
  <c r="O67" i="5"/>
  <c r="P67" i="5"/>
  <c r="Q67" i="5"/>
  <c r="R67" i="5"/>
  <c r="S67" i="5"/>
  <c r="O68" i="5"/>
  <c r="P68" i="5"/>
  <c r="Q68" i="5"/>
  <c r="R68" i="5"/>
  <c r="S68" i="5"/>
  <c r="O69" i="5"/>
  <c r="P69" i="5"/>
  <c r="Q69" i="5"/>
  <c r="R69" i="5"/>
  <c r="S69" i="5"/>
  <c r="O70" i="5"/>
  <c r="P70" i="5"/>
  <c r="Q70" i="5"/>
  <c r="R70" i="5"/>
  <c r="S70" i="5"/>
  <c r="O71" i="5"/>
  <c r="P71" i="5"/>
  <c r="Q71" i="5"/>
  <c r="R71" i="5"/>
  <c r="S71" i="5"/>
  <c r="O72" i="5"/>
  <c r="P72" i="5"/>
  <c r="Q72" i="5"/>
  <c r="R72" i="5"/>
  <c r="S72" i="5"/>
  <c r="O73" i="5"/>
  <c r="P73" i="5"/>
  <c r="Q73" i="5"/>
  <c r="R73" i="5"/>
  <c r="S73" i="5"/>
  <c r="O74" i="5"/>
  <c r="P74" i="5"/>
  <c r="Q74" i="5"/>
  <c r="R74" i="5"/>
  <c r="S74" i="5"/>
  <c r="O75" i="5"/>
  <c r="P75" i="5"/>
  <c r="Q75" i="5"/>
  <c r="R75" i="5"/>
  <c r="S75" i="5"/>
  <c r="O76" i="5"/>
  <c r="P76" i="5"/>
  <c r="Q76" i="5"/>
  <c r="R76" i="5"/>
  <c r="S76" i="5"/>
  <c r="O77" i="5"/>
  <c r="P77" i="5"/>
  <c r="Q77" i="5"/>
  <c r="R77" i="5"/>
  <c r="S77" i="5"/>
  <c r="O78" i="5"/>
  <c r="P78" i="5"/>
  <c r="Q78" i="5"/>
  <c r="R78" i="5"/>
  <c r="S78" i="5"/>
  <c r="O79" i="5"/>
  <c r="P79" i="5"/>
  <c r="Q79" i="5"/>
  <c r="R79" i="5"/>
  <c r="S79" i="5"/>
  <c r="O80" i="5"/>
  <c r="P80" i="5"/>
  <c r="Q80" i="5"/>
  <c r="R80" i="5"/>
  <c r="S80" i="5"/>
  <c r="O81" i="5"/>
  <c r="P81" i="5"/>
  <c r="Q81" i="5"/>
  <c r="R81" i="5"/>
  <c r="S81" i="5"/>
  <c r="O82" i="5"/>
  <c r="P82" i="5"/>
  <c r="Q82" i="5"/>
  <c r="R82" i="5"/>
  <c r="S82" i="5"/>
  <c r="O83" i="5"/>
  <c r="P83" i="5"/>
  <c r="Q83" i="5"/>
  <c r="R83" i="5"/>
  <c r="S83" i="5"/>
  <c r="O84" i="5"/>
  <c r="P84" i="5"/>
  <c r="Q84" i="5"/>
  <c r="R84" i="5"/>
  <c r="S84" i="5"/>
  <c r="O85" i="5"/>
  <c r="P85" i="5"/>
  <c r="Q85" i="5"/>
  <c r="R85" i="5"/>
  <c r="S85" i="5"/>
  <c r="O86" i="5"/>
  <c r="P86" i="5"/>
  <c r="Q86" i="5"/>
  <c r="R86" i="5"/>
  <c r="S86" i="5"/>
  <c r="O87" i="5"/>
  <c r="P87" i="5"/>
  <c r="Q87" i="5"/>
  <c r="R87" i="5"/>
  <c r="S87" i="5"/>
  <c r="O88" i="5"/>
  <c r="P88" i="5"/>
  <c r="Q88" i="5"/>
  <c r="R88" i="5"/>
  <c r="S88" i="5"/>
  <c r="O89" i="5"/>
  <c r="P89" i="5"/>
  <c r="Q89" i="5"/>
  <c r="R89" i="5"/>
  <c r="S89" i="5"/>
  <c r="O90" i="5"/>
  <c r="P90" i="5"/>
  <c r="Q90" i="5"/>
  <c r="R90" i="5"/>
  <c r="S90" i="5"/>
  <c r="O91" i="5"/>
  <c r="P91" i="5"/>
  <c r="Q91" i="5"/>
  <c r="R91" i="5"/>
  <c r="S91" i="5"/>
  <c r="O92" i="5"/>
  <c r="P92" i="5"/>
  <c r="Q92" i="5"/>
  <c r="R92" i="5"/>
  <c r="S92" i="5"/>
  <c r="O93" i="5"/>
  <c r="P93" i="5"/>
  <c r="Q93" i="5"/>
  <c r="R93" i="5"/>
  <c r="S93" i="5"/>
  <c r="O94" i="5"/>
  <c r="P94" i="5"/>
  <c r="Q94" i="5"/>
  <c r="R94" i="5"/>
  <c r="S94" i="5"/>
  <c r="O95" i="5"/>
  <c r="P95" i="5"/>
  <c r="Q95" i="5"/>
  <c r="R95" i="5"/>
  <c r="S95" i="5"/>
  <c r="O96" i="5"/>
  <c r="P96" i="5"/>
  <c r="Q96" i="5"/>
  <c r="R96" i="5"/>
  <c r="S96" i="5"/>
  <c r="O97" i="5"/>
  <c r="P97" i="5"/>
  <c r="Q97" i="5"/>
  <c r="R97" i="5"/>
  <c r="S97" i="5"/>
  <c r="O98" i="5"/>
  <c r="P98" i="5"/>
  <c r="Q98" i="5"/>
  <c r="R98" i="5"/>
  <c r="S98" i="5"/>
  <c r="O99" i="5"/>
  <c r="P99" i="5"/>
  <c r="Q99" i="5"/>
  <c r="R99" i="5"/>
  <c r="S99" i="5"/>
  <c r="O100" i="5"/>
  <c r="P100" i="5"/>
  <c r="Q100" i="5"/>
  <c r="R100" i="5"/>
  <c r="S100" i="5"/>
  <c r="O101" i="5"/>
  <c r="P101" i="5"/>
  <c r="Q101" i="5"/>
  <c r="R101" i="5"/>
  <c r="S101" i="5"/>
  <c r="O102" i="5"/>
  <c r="P102" i="5"/>
  <c r="Q102" i="5"/>
  <c r="R102" i="5"/>
  <c r="S102" i="5"/>
  <c r="O103" i="5"/>
  <c r="P103" i="5"/>
  <c r="Q103" i="5"/>
  <c r="R103" i="5"/>
  <c r="S103" i="5"/>
  <c r="O104" i="5"/>
  <c r="P104" i="5"/>
  <c r="Q104" i="5"/>
  <c r="R104" i="5"/>
  <c r="S104" i="5"/>
  <c r="O105" i="5"/>
  <c r="P105" i="5"/>
  <c r="Q105" i="5"/>
  <c r="R105" i="5"/>
  <c r="S105" i="5"/>
  <c r="O106" i="5"/>
  <c r="P106" i="5"/>
  <c r="Q106" i="5"/>
  <c r="R106" i="5"/>
  <c r="S106" i="5"/>
  <c r="O107" i="5"/>
  <c r="P107" i="5"/>
  <c r="Q107" i="5"/>
  <c r="R107" i="5"/>
  <c r="S107" i="5"/>
  <c r="O108" i="5"/>
  <c r="P108" i="5"/>
  <c r="Q108" i="5"/>
  <c r="R108" i="5"/>
  <c r="S108" i="5"/>
  <c r="O109" i="5"/>
  <c r="P109" i="5"/>
  <c r="Q109" i="5"/>
  <c r="R109" i="5"/>
  <c r="S109" i="5"/>
  <c r="O110" i="5"/>
  <c r="P110" i="5"/>
  <c r="Q110" i="5"/>
  <c r="R110" i="5"/>
  <c r="S110" i="5"/>
  <c r="O111" i="5"/>
  <c r="P111" i="5"/>
  <c r="Q111" i="5"/>
  <c r="R111" i="5"/>
  <c r="S111" i="5"/>
  <c r="O112" i="5"/>
  <c r="P112" i="5"/>
  <c r="Q112" i="5"/>
  <c r="R112" i="5"/>
  <c r="S112" i="5"/>
  <c r="O113" i="5"/>
  <c r="P113" i="5"/>
  <c r="Q113" i="5"/>
  <c r="R113" i="5"/>
  <c r="S113" i="5"/>
  <c r="O114" i="5"/>
  <c r="P114" i="5"/>
  <c r="Q114" i="5"/>
  <c r="R114" i="5"/>
  <c r="S114" i="5"/>
  <c r="O115" i="5"/>
  <c r="P115" i="5"/>
  <c r="Q115" i="5"/>
  <c r="R115" i="5"/>
  <c r="S115" i="5"/>
  <c r="O116" i="5"/>
  <c r="P116" i="5"/>
  <c r="Q116" i="5"/>
  <c r="R116" i="5"/>
  <c r="S116" i="5"/>
  <c r="O118" i="5"/>
  <c r="P118" i="5"/>
  <c r="Q118" i="5"/>
  <c r="R118" i="5"/>
  <c r="S118" i="5"/>
  <c r="O117" i="5"/>
  <c r="P117" i="5"/>
  <c r="Q117" i="5"/>
  <c r="R117" i="5"/>
  <c r="S117" i="5"/>
  <c r="O119" i="5"/>
  <c r="P119" i="5"/>
  <c r="Q119" i="5"/>
  <c r="R119" i="5"/>
  <c r="S119" i="5"/>
  <c r="O120" i="5"/>
  <c r="P120" i="5"/>
  <c r="Q120" i="5"/>
  <c r="R120" i="5"/>
  <c r="S120" i="5"/>
  <c r="O121" i="5"/>
  <c r="P121" i="5"/>
  <c r="Q121" i="5"/>
  <c r="R121" i="5"/>
  <c r="S121" i="5"/>
  <c r="O122" i="5"/>
  <c r="P122" i="5"/>
  <c r="Q122" i="5"/>
  <c r="R122" i="5"/>
  <c r="S122" i="5"/>
  <c r="O123" i="5"/>
  <c r="P123" i="5"/>
  <c r="Q123" i="5"/>
  <c r="R123" i="5"/>
  <c r="S123" i="5"/>
  <c r="O124" i="5"/>
  <c r="P124" i="5"/>
  <c r="Q124" i="5"/>
  <c r="R124" i="5"/>
  <c r="S124" i="5"/>
  <c r="O125" i="5"/>
  <c r="P125" i="5"/>
  <c r="Q125" i="5"/>
  <c r="R125" i="5"/>
  <c r="S125" i="5"/>
  <c r="O126" i="5"/>
  <c r="P126" i="5"/>
  <c r="Q126" i="5"/>
  <c r="R126" i="5"/>
  <c r="S126" i="5"/>
  <c r="O127" i="5"/>
  <c r="P127" i="5"/>
  <c r="Q127" i="5"/>
  <c r="R127" i="5"/>
  <c r="S127" i="5"/>
  <c r="O128" i="5"/>
  <c r="P128" i="5"/>
  <c r="Q128" i="5"/>
  <c r="R128" i="5"/>
  <c r="S128" i="5"/>
  <c r="O129" i="5"/>
  <c r="P129" i="5"/>
  <c r="Q129" i="5"/>
  <c r="R129" i="5"/>
  <c r="S129" i="5"/>
  <c r="O130" i="5"/>
  <c r="P130" i="5"/>
  <c r="Q130" i="5"/>
  <c r="R130" i="5"/>
  <c r="S130" i="5"/>
  <c r="O131" i="5"/>
  <c r="P131" i="5"/>
  <c r="Q131" i="5"/>
  <c r="R131" i="5"/>
  <c r="S131" i="5"/>
  <c r="O132" i="5"/>
  <c r="P132" i="5"/>
  <c r="Q132" i="5"/>
  <c r="R132" i="5"/>
  <c r="S132" i="5"/>
  <c r="O133" i="5"/>
  <c r="P133" i="5"/>
  <c r="Q133" i="5"/>
  <c r="R133" i="5"/>
  <c r="S133" i="5"/>
  <c r="O134" i="5"/>
  <c r="P134" i="5"/>
  <c r="Q134" i="5"/>
  <c r="R134" i="5"/>
  <c r="S134" i="5"/>
  <c r="O135" i="5"/>
  <c r="P135" i="5"/>
  <c r="Q135" i="5"/>
  <c r="R135" i="5"/>
  <c r="S135" i="5"/>
  <c r="O136" i="5"/>
  <c r="P136" i="5"/>
  <c r="Q136" i="5"/>
  <c r="R136" i="5"/>
  <c r="S136" i="5"/>
  <c r="O142" i="5"/>
  <c r="P142" i="5"/>
  <c r="Q142" i="5"/>
  <c r="R142" i="5"/>
  <c r="S142" i="5"/>
  <c r="O143" i="5"/>
  <c r="P143" i="5"/>
  <c r="Q143" i="5"/>
  <c r="R143" i="5"/>
  <c r="S143" i="5"/>
  <c r="O137" i="5"/>
  <c r="P137" i="5"/>
  <c r="Q137" i="5"/>
  <c r="R137" i="5"/>
  <c r="S137" i="5"/>
  <c r="O138" i="5"/>
  <c r="P138" i="5"/>
  <c r="Q138" i="5"/>
  <c r="R138" i="5"/>
  <c r="S138" i="5"/>
  <c r="O139" i="5"/>
  <c r="P139" i="5"/>
  <c r="Q139" i="5"/>
  <c r="R139" i="5"/>
  <c r="S139" i="5"/>
  <c r="O140" i="5"/>
  <c r="P140" i="5"/>
  <c r="Q140" i="5"/>
  <c r="R140" i="5"/>
  <c r="S140" i="5"/>
  <c r="O144" i="5"/>
  <c r="P144" i="5"/>
  <c r="Q144" i="5"/>
  <c r="R144" i="5"/>
  <c r="S144" i="5"/>
  <c r="O141" i="5"/>
  <c r="P141" i="5"/>
  <c r="Q141" i="5"/>
  <c r="R141" i="5"/>
  <c r="S141" i="5"/>
  <c r="O145" i="5"/>
  <c r="P145" i="5"/>
  <c r="Q145" i="5"/>
  <c r="R145" i="5"/>
  <c r="S145" i="5"/>
  <c r="O146" i="5"/>
  <c r="P146" i="5"/>
  <c r="Q146" i="5"/>
  <c r="R146" i="5"/>
  <c r="S146" i="5"/>
  <c r="O147" i="5"/>
  <c r="P147" i="5"/>
  <c r="Q147" i="5"/>
  <c r="R147" i="5"/>
  <c r="S147" i="5"/>
  <c r="O148" i="5"/>
  <c r="P148" i="5"/>
  <c r="Q148" i="5"/>
  <c r="R148" i="5"/>
  <c r="S148" i="5"/>
  <c r="O149" i="5"/>
  <c r="P149" i="5"/>
  <c r="Q149" i="5"/>
  <c r="R149" i="5"/>
  <c r="S149" i="5"/>
  <c r="O153" i="5"/>
  <c r="P153" i="5"/>
  <c r="Q153" i="5"/>
  <c r="R153" i="5"/>
  <c r="S153" i="5"/>
  <c r="O150" i="5"/>
  <c r="P150" i="5"/>
  <c r="Q150" i="5"/>
  <c r="R150" i="5"/>
  <c r="S150" i="5"/>
  <c r="O154" i="5"/>
  <c r="P154" i="5"/>
  <c r="Q154" i="5"/>
  <c r="R154" i="5"/>
  <c r="S154" i="5"/>
  <c r="O151" i="5"/>
  <c r="P151" i="5"/>
  <c r="Q151" i="5"/>
  <c r="R151" i="5"/>
  <c r="S151" i="5"/>
  <c r="O152" i="5"/>
  <c r="P152" i="5"/>
  <c r="Q152" i="5"/>
  <c r="R152" i="5"/>
  <c r="S152" i="5"/>
  <c r="O155" i="5"/>
  <c r="P155" i="5"/>
  <c r="Q155" i="5"/>
  <c r="R155" i="5"/>
  <c r="S155" i="5"/>
  <c r="O156" i="5"/>
  <c r="P156" i="5"/>
  <c r="Q156" i="5"/>
  <c r="R156" i="5"/>
  <c r="S156" i="5"/>
  <c r="O157" i="5"/>
  <c r="P157" i="5"/>
  <c r="Q157" i="5"/>
  <c r="R157" i="5"/>
  <c r="S157" i="5"/>
  <c r="O158" i="5"/>
  <c r="P158" i="5"/>
  <c r="Q158" i="5"/>
  <c r="R158" i="5"/>
  <c r="S158" i="5"/>
  <c r="O159" i="5"/>
  <c r="P159" i="5"/>
  <c r="Q159" i="5"/>
  <c r="R159" i="5"/>
  <c r="S159" i="5"/>
  <c r="O160" i="5"/>
  <c r="P160" i="5"/>
  <c r="Q160" i="5"/>
  <c r="R160" i="5"/>
  <c r="S160" i="5"/>
  <c r="O161" i="5"/>
  <c r="P161" i="5"/>
  <c r="Q161" i="5"/>
  <c r="R161" i="5"/>
  <c r="S161" i="5"/>
  <c r="O162" i="5"/>
  <c r="P162" i="5"/>
  <c r="Q162" i="5"/>
  <c r="R162" i="5"/>
  <c r="S162" i="5"/>
  <c r="O163" i="5"/>
  <c r="P163" i="5"/>
  <c r="Q163" i="5"/>
  <c r="R163" i="5"/>
  <c r="S163" i="5"/>
  <c r="O164" i="5"/>
  <c r="P164" i="5"/>
  <c r="Q164" i="5"/>
  <c r="R164" i="5"/>
  <c r="S164" i="5"/>
  <c r="O165" i="5"/>
  <c r="P165" i="5"/>
  <c r="Q165" i="5"/>
  <c r="R165" i="5"/>
  <c r="S165" i="5"/>
  <c r="O166" i="5"/>
  <c r="P166" i="5"/>
  <c r="Q166" i="5"/>
  <c r="R166" i="5"/>
  <c r="S166" i="5"/>
  <c r="O167" i="5"/>
  <c r="P167" i="5"/>
  <c r="Q167" i="5"/>
  <c r="R167" i="5"/>
  <c r="S167" i="5"/>
  <c r="O168" i="5"/>
  <c r="P168" i="5"/>
  <c r="Q168" i="5"/>
  <c r="R168" i="5"/>
  <c r="S168" i="5"/>
  <c r="O172" i="5"/>
  <c r="P172" i="5"/>
  <c r="Q172" i="5"/>
  <c r="R172" i="5"/>
  <c r="S172" i="5"/>
  <c r="O169" i="5"/>
  <c r="P169" i="5"/>
  <c r="Q169" i="5"/>
  <c r="R169" i="5"/>
  <c r="S169" i="5"/>
  <c r="O170" i="5"/>
  <c r="P170" i="5"/>
  <c r="Q170" i="5"/>
  <c r="R170" i="5"/>
  <c r="S170" i="5"/>
  <c r="O171" i="5"/>
  <c r="P171" i="5"/>
  <c r="Q171" i="5"/>
  <c r="R171" i="5"/>
  <c r="S171" i="5"/>
  <c r="O173" i="5"/>
  <c r="P173" i="5"/>
  <c r="Q173" i="5"/>
  <c r="R173" i="5"/>
  <c r="S173" i="5"/>
  <c r="O174" i="5"/>
  <c r="P174" i="5"/>
  <c r="Q174" i="5"/>
  <c r="R174" i="5"/>
  <c r="S174" i="5"/>
  <c r="O175" i="5"/>
  <c r="P175" i="5"/>
  <c r="Q175" i="5"/>
  <c r="R175" i="5"/>
  <c r="S175" i="5"/>
  <c r="O176" i="5"/>
  <c r="P176" i="5"/>
  <c r="Q176" i="5"/>
  <c r="R176" i="5"/>
  <c r="S176" i="5"/>
  <c r="O177" i="5"/>
  <c r="P177" i="5"/>
  <c r="Q177" i="5"/>
  <c r="R177" i="5"/>
  <c r="S177" i="5"/>
  <c r="O178" i="5"/>
  <c r="P178" i="5"/>
  <c r="Q178" i="5"/>
  <c r="R178" i="5"/>
  <c r="S178" i="5"/>
  <c r="O179" i="5"/>
  <c r="P179" i="5"/>
  <c r="Q179" i="5"/>
  <c r="R179" i="5"/>
  <c r="S179" i="5"/>
  <c r="O180" i="5"/>
  <c r="P180" i="5"/>
  <c r="Q180" i="5"/>
  <c r="R180" i="5"/>
  <c r="S180" i="5"/>
  <c r="O181" i="5"/>
  <c r="P181" i="5"/>
  <c r="Q181" i="5"/>
  <c r="R181" i="5"/>
  <c r="S181" i="5"/>
  <c r="O182" i="5"/>
  <c r="P182" i="5"/>
  <c r="Q182" i="5"/>
  <c r="R182" i="5"/>
  <c r="S182" i="5"/>
  <c r="O183" i="5"/>
  <c r="P183" i="5"/>
  <c r="Q183" i="5"/>
  <c r="R183" i="5"/>
  <c r="S183" i="5"/>
  <c r="O189" i="5"/>
  <c r="P189" i="5"/>
  <c r="Q189" i="5"/>
  <c r="R189" i="5"/>
  <c r="S189" i="5"/>
  <c r="O184" i="5"/>
  <c r="P184" i="5"/>
  <c r="Q184" i="5"/>
  <c r="R184" i="5"/>
  <c r="S184" i="5"/>
  <c r="O190" i="5"/>
  <c r="P190" i="5"/>
  <c r="Q190" i="5"/>
  <c r="R190" i="5"/>
  <c r="S190" i="5"/>
  <c r="O185" i="5"/>
  <c r="P185" i="5"/>
  <c r="Q185" i="5"/>
  <c r="R185" i="5"/>
  <c r="S185" i="5"/>
  <c r="O186" i="5"/>
  <c r="P186" i="5"/>
  <c r="Q186" i="5"/>
  <c r="R186" i="5"/>
  <c r="S186" i="5"/>
  <c r="O187" i="5"/>
  <c r="P187" i="5"/>
  <c r="Q187" i="5"/>
  <c r="R187" i="5"/>
  <c r="S187" i="5"/>
  <c r="O188" i="5"/>
  <c r="P188" i="5"/>
  <c r="Q188" i="5"/>
  <c r="R188" i="5"/>
  <c r="S188" i="5"/>
  <c r="O191" i="5"/>
  <c r="P191" i="5"/>
  <c r="Q191" i="5"/>
  <c r="R191" i="5"/>
  <c r="S191" i="5"/>
  <c r="O192" i="5"/>
  <c r="P192" i="5"/>
  <c r="Q192" i="5"/>
  <c r="R192" i="5"/>
  <c r="S192" i="5"/>
  <c r="O193" i="5"/>
  <c r="P193" i="5"/>
  <c r="Q193" i="5"/>
  <c r="R193" i="5"/>
  <c r="S193" i="5"/>
  <c r="O194" i="5"/>
  <c r="P194" i="5"/>
  <c r="Q194" i="5"/>
  <c r="R194" i="5"/>
  <c r="S194" i="5"/>
  <c r="O195" i="5"/>
  <c r="P195" i="5"/>
  <c r="Q195" i="5"/>
  <c r="R195" i="5"/>
  <c r="S195" i="5"/>
  <c r="O196" i="5"/>
  <c r="P196" i="5"/>
  <c r="Q196" i="5"/>
  <c r="R196" i="5"/>
  <c r="S196" i="5"/>
  <c r="O197" i="5"/>
  <c r="P197" i="5"/>
  <c r="Q197" i="5"/>
  <c r="R197" i="5"/>
  <c r="S197" i="5"/>
  <c r="O198" i="5"/>
  <c r="P198" i="5"/>
  <c r="Q198" i="5"/>
  <c r="R198" i="5"/>
  <c r="S198" i="5"/>
  <c r="O199" i="5"/>
  <c r="P199" i="5"/>
  <c r="Q199" i="5"/>
  <c r="R199" i="5"/>
  <c r="S199" i="5"/>
  <c r="O200" i="5"/>
  <c r="P200" i="5"/>
  <c r="Q200" i="5"/>
  <c r="R200" i="5"/>
  <c r="S200" i="5"/>
  <c r="O201" i="5"/>
  <c r="P201" i="5"/>
  <c r="Q201" i="5"/>
  <c r="R201" i="5"/>
  <c r="S201" i="5"/>
  <c r="O202" i="5"/>
  <c r="P202" i="5"/>
  <c r="Q202" i="5"/>
  <c r="R202" i="5"/>
  <c r="S202" i="5"/>
  <c r="O203" i="5"/>
  <c r="P203" i="5"/>
  <c r="Q203" i="5"/>
  <c r="R203" i="5"/>
  <c r="S203" i="5"/>
  <c r="O204" i="5"/>
  <c r="P204" i="5"/>
  <c r="Q204" i="5"/>
  <c r="R204" i="5"/>
  <c r="S204" i="5"/>
  <c r="O205" i="5"/>
  <c r="P205" i="5"/>
  <c r="Q205" i="5"/>
  <c r="R205" i="5"/>
  <c r="S205" i="5"/>
  <c r="O206" i="5"/>
  <c r="P206" i="5"/>
  <c r="Q206" i="5"/>
  <c r="R206" i="5"/>
  <c r="S206" i="5"/>
  <c r="O207" i="5"/>
  <c r="P207" i="5"/>
  <c r="Q207" i="5"/>
  <c r="R207" i="5"/>
  <c r="S207" i="5"/>
  <c r="O208" i="5"/>
  <c r="P208" i="5"/>
  <c r="Q208" i="5"/>
  <c r="R208" i="5"/>
  <c r="S208" i="5"/>
  <c r="O215" i="5"/>
  <c r="P215" i="5"/>
  <c r="Q215" i="5"/>
  <c r="R215" i="5"/>
  <c r="S215" i="5"/>
  <c r="O216" i="5"/>
  <c r="P216" i="5"/>
  <c r="Q216" i="5"/>
  <c r="R216" i="5"/>
  <c r="S216" i="5"/>
  <c r="O217" i="5"/>
  <c r="P217" i="5"/>
  <c r="Q217" i="5"/>
  <c r="R217" i="5"/>
  <c r="S217" i="5"/>
  <c r="O209" i="5"/>
  <c r="P209" i="5"/>
  <c r="Q209" i="5"/>
  <c r="R209" i="5"/>
  <c r="S209" i="5"/>
  <c r="O214" i="5"/>
  <c r="P214" i="5"/>
  <c r="Q214" i="5"/>
  <c r="R214" i="5"/>
  <c r="S214" i="5"/>
  <c r="O210" i="5"/>
  <c r="P210" i="5"/>
  <c r="Q210" i="5"/>
  <c r="R210" i="5"/>
  <c r="S210" i="5"/>
  <c r="O211" i="5"/>
  <c r="P211" i="5"/>
  <c r="Q211" i="5"/>
  <c r="R211" i="5"/>
  <c r="S211" i="5"/>
  <c r="O212" i="5"/>
  <c r="P212" i="5"/>
  <c r="Q212" i="5"/>
  <c r="R212" i="5"/>
  <c r="S212" i="5"/>
  <c r="O213" i="5"/>
  <c r="P213" i="5"/>
  <c r="Q213" i="5"/>
  <c r="R213" i="5"/>
  <c r="S213" i="5"/>
  <c r="O218" i="5"/>
  <c r="P218" i="5"/>
  <c r="Q218" i="5"/>
  <c r="R218" i="5"/>
  <c r="S218" i="5"/>
  <c r="O219" i="5"/>
  <c r="P219" i="5"/>
  <c r="Q219" i="5"/>
  <c r="R219" i="5"/>
  <c r="S219" i="5"/>
  <c r="O220" i="5"/>
  <c r="P220" i="5"/>
  <c r="Q220" i="5"/>
  <c r="R220" i="5"/>
  <c r="S220" i="5"/>
  <c r="O221" i="5"/>
  <c r="P221" i="5"/>
  <c r="Q221" i="5"/>
  <c r="R221" i="5"/>
  <c r="S221" i="5"/>
  <c r="O222" i="5"/>
  <c r="P222" i="5"/>
  <c r="Q222" i="5"/>
  <c r="R222" i="5"/>
  <c r="S222" i="5"/>
  <c r="O223" i="5"/>
  <c r="P223" i="5"/>
  <c r="Q223" i="5"/>
  <c r="R223" i="5"/>
  <c r="S223" i="5"/>
  <c r="O224" i="5"/>
  <c r="P224" i="5"/>
  <c r="Q224" i="5"/>
  <c r="R224" i="5"/>
  <c r="S224" i="5"/>
  <c r="O225" i="5"/>
  <c r="P225" i="5"/>
  <c r="Q225" i="5"/>
  <c r="R225" i="5"/>
  <c r="S225" i="5"/>
  <c r="O226" i="5"/>
  <c r="P226" i="5"/>
  <c r="Q226" i="5"/>
  <c r="R226" i="5"/>
  <c r="S226" i="5"/>
  <c r="O227" i="5"/>
  <c r="P227" i="5"/>
  <c r="Q227" i="5"/>
  <c r="R227" i="5"/>
  <c r="S227" i="5"/>
  <c r="O228" i="5"/>
  <c r="P228" i="5"/>
  <c r="Q228" i="5"/>
  <c r="R228" i="5"/>
  <c r="S228" i="5"/>
  <c r="O235" i="5"/>
  <c r="P235" i="5"/>
  <c r="Q235" i="5"/>
  <c r="R235" i="5"/>
  <c r="S235" i="5"/>
  <c r="O229" i="5"/>
  <c r="P229" i="5"/>
  <c r="Q229" i="5"/>
  <c r="R229" i="5"/>
  <c r="S229" i="5"/>
  <c r="O230" i="5"/>
  <c r="P230" i="5"/>
  <c r="Q230" i="5"/>
  <c r="R230" i="5"/>
  <c r="S230" i="5"/>
  <c r="O231" i="5"/>
  <c r="P231" i="5"/>
  <c r="Q231" i="5"/>
  <c r="R231" i="5"/>
  <c r="S231" i="5"/>
  <c r="O232" i="5"/>
  <c r="P232" i="5"/>
  <c r="Q232" i="5"/>
  <c r="R232" i="5"/>
  <c r="S232" i="5"/>
  <c r="O233" i="5"/>
  <c r="P233" i="5"/>
  <c r="Q233" i="5"/>
  <c r="R233" i="5"/>
  <c r="S233" i="5"/>
  <c r="O234" i="5"/>
  <c r="P234" i="5"/>
  <c r="Q234" i="5"/>
  <c r="R234" i="5"/>
  <c r="S234" i="5"/>
  <c r="O238" i="5"/>
  <c r="P238" i="5"/>
  <c r="Q238" i="5"/>
  <c r="R238" i="5"/>
  <c r="S238" i="5"/>
  <c r="O242" i="5"/>
  <c r="P242" i="5"/>
  <c r="Q242" i="5"/>
  <c r="R242" i="5"/>
  <c r="S242" i="5"/>
  <c r="O239" i="5"/>
  <c r="P239" i="5"/>
  <c r="Q239" i="5"/>
  <c r="R239" i="5"/>
  <c r="S239" i="5"/>
  <c r="O243" i="5"/>
  <c r="P243" i="5"/>
  <c r="Q243" i="5"/>
  <c r="R243" i="5"/>
  <c r="S243" i="5"/>
  <c r="O240" i="5"/>
  <c r="P240" i="5"/>
  <c r="Q240" i="5"/>
  <c r="R240" i="5"/>
  <c r="S240" i="5"/>
  <c r="O236" i="5"/>
  <c r="P236" i="5"/>
  <c r="Q236" i="5"/>
  <c r="R236" i="5"/>
  <c r="S236" i="5"/>
  <c r="O241" i="5"/>
  <c r="P241" i="5"/>
  <c r="Q241" i="5"/>
  <c r="R241" i="5"/>
  <c r="S241" i="5"/>
  <c r="O244" i="5"/>
  <c r="P244" i="5"/>
  <c r="Q244" i="5"/>
  <c r="R244" i="5"/>
  <c r="S244" i="5"/>
  <c r="O237" i="5"/>
  <c r="P237" i="5"/>
  <c r="Q237" i="5"/>
  <c r="R237" i="5"/>
  <c r="S237" i="5"/>
  <c r="O252" i="5"/>
  <c r="P252" i="5"/>
  <c r="Q252" i="5"/>
  <c r="R252" i="5"/>
  <c r="S252" i="5"/>
  <c r="O251" i="5"/>
  <c r="P251" i="5"/>
  <c r="Q251" i="5"/>
  <c r="R251" i="5"/>
  <c r="S251" i="5"/>
  <c r="O253" i="5"/>
  <c r="P253" i="5"/>
  <c r="Q253" i="5"/>
  <c r="R253" i="5"/>
  <c r="S253" i="5"/>
  <c r="O247" i="5"/>
  <c r="P247" i="5"/>
  <c r="Q247" i="5"/>
  <c r="R247" i="5"/>
  <c r="S247" i="5"/>
  <c r="O246" i="5"/>
  <c r="P246" i="5"/>
  <c r="Q246" i="5"/>
  <c r="R246" i="5"/>
  <c r="S246" i="5"/>
  <c r="O249" i="5"/>
  <c r="P249" i="5"/>
  <c r="Q249" i="5"/>
  <c r="R249" i="5"/>
  <c r="S249" i="5"/>
  <c r="O248" i="5"/>
  <c r="P248" i="5"/>
  <c r="Q248" i="5"/>
  <c r="R248" i="5"/>
  <c r="S248" i="5"/>
  <c r="O245" i="5"/>
  <c r="P245" i="5"/>
  <c r="Q245" i="5"/>
  <c r="R245" i="5"/>
  <c r="S245" i="5"/>
  <c r="O250" i="5"/>
  <c r="P250" i="5"/>
  <c r="Q250" i="5"/>
  <c r="R250" i="5"/>
  <c r="S250" i="5"/>
  <c r="O254" i="5"/>
  <c r="P254" i="5"/>
  <c r="Q254" i="5"/>
  <c r="R254" i="5"/>
  <c r="S254" i="5"/>
  <c r="O255" i="5"/>
  <c r="P255" i="5"/>
  <c r="Q255" i="5"/>
  <c r="R255" i="5"/>
  <c r="S255" i="5"/>
  <c r="O256" i="5"/>
  <c r="P256" i="5"/>
  <c r="Q256" i="5"/>
  <c r="R256" i="5"/>
  <c r="S256" i="5"/>
  <c r="O257" i="5"/>
  <c r="P257" i="5"/>
  <c r="Q257" i="5"/>
  <c r="R257" i="5"/>
  <c r="S257" i="5"/>
  <c r="O258" i="5"/>
  <c r="P258" i="5"/>
  <c r="Q258" i="5"/>
  <c r="R258" i="5"/>
  <c r="S258" i="5"/>
  <c r="O259" i="5"/>
  <c r="P259" i="5"/>
  <c r="Q259" i="5"/>
  <c r="R259" i="5"/>
  <c r="S259" i="5"/>
  <c r="O260" i="5"/>
  <c r="P260" i="5"/>
  <c r="Q260" i="5"/>
  <c r="R260" i="5"/>
  <c r="S260" i="5"/>
  <c r="O261" i="5"/>
  <c r="P261" i="5"/>
  <c r="Q261" i="5"/>
  <c r="R261" i="5"/>
  <c r="S261" i="5"/>
  <c r="O262" i="5"/>
  <c r="P262" i="5"/>
  <c r="Q262" i="5"/>
  <c r="R262" i="5"/>
  <c r="S262" i="5"/>
  <c r="O263" i="5"/>
  <c r="P263" i="5"/>
  <c r="Q263" i="5"/>
  <c r="R263" i="5"/>
  <c r="S263" i="5"/>
  <c r="O264" i="5"/>
  <c r="P264" i="5"/>
  <c r="Q264" i="5"/>
  <c r="R264" i="5"/>
  <c r="S264" i="5"/>
  <c r="O271" i="5"/>
  <c r="P271" i="5"/>
  <c r="Q271" i="5"/>
  <c r="R271" i="5"/>
  <c r="S271" i="5"/>
  <c r="O270" i="5"/>
  <c r="P270" i="5"/>
  <c r="Q270" i="5"/>
  <c r="R270" i="5"/>
  <c r="S270" i="5"/>
  <c r="O265" i="5"/>
  <c r="P265" i="5"/>
  <c r="Q265" i="5"/>
  <c r="R265" i="5"/>
  <c r="S265" i="5"/>
  <c r="O269" i="5"/>
  <c r="P269" i="5"/>
  <c r="Q269" i="5"/>
  <c r="R269" i="5"/>
  <c r="S269" i="5"/>
  <c r="O266" i="5"/>
  <c r="P266" i="5"/>
  <c r="Q266" i="5"/>
  <c r="R266" i="5"/>
  <c r="S266" i="5"/>
  <c r="O267" i="5"/>
  <c r="P267" i="5"/>
  <c r="Q267" i="5"/>
  <c r="R267" i="5"/>
  <c r="S267" i="5"/>
  <c r="O268" i="5"/>
  <c r="P268" i="5"/>
  <c r="Q268" i="5"/>
  <c r="R268" i="5"/>
  <c r="S268" i="5"/>
  <c r="O280" i="5"/>
  <c r="P280" i="5"/>
  <c r="Q280" i="5"/>
  <c r="R280" i="5"/>
  <c r="S280" i="5"/>
  <c r="O278" i="5"/>
  <c r="P278" i="5"/>
  <c r="Q278" i="5"/>
  <c r="R278" i="5"/>
  <c r="S278" i="5"/>
  <c r="O279" i="5"/>
  <c r="P279" i="5"/>
  <c r="Q279" i="5"/>
  <c r="R279" i="5"/>
  <c r="S279" i="5"/>
  <c r="O275" i="5"/>
  <c r="P275" i="5"/>
  <c r="Q275" i="5"/>
  <c r="R275" i="5"/>
  <c r="S275" i="5"/>
  <c r="O276" i="5"/>
  <c r="P276" i="5"/>
  <c r="Q276" i="5"/>
  <c r="R276" i="5"/>
  <c r="S276" i="5"/>
  <c r="O277" i="5"/>
  <c r="P277" i="5"/>
  <c r="Q277" i="5"/>
  <c r="R277" i="5"/>
  <c r="S277" i="5"/>
  <c r="O274" i="5"/>
  <c r="P274" i="5"/>
  <c r="Q274" i="5"/>
  <c r="R274" i="5"/>
  <c r="S274" i="5"/>
  <c r="O273" i="5"/>
  <c r="P273" i="5"/>
  <c r="Q273" i="5"/>
  <c r="R273" i="5"/>
  <c r="S273" i="5"/>
  <c r="O272" i="5"/>
  <c r="P272" i="5"/>
  <c r="Q272" i="5"/>
  <c r="R272" i="5"/>
  <c r="S272" i="5"/>
  <c r="O281" i="5"/>
  <c r="P281" i="5"/>
  <c r="Q281" i="5"/>
  <c r="R281" i="5"/>
  <c r="S281" i="5"/>
  <c r="O282" i="5"/>
  <c r="P282" i="5"/>
  <c r="Q282" i="5"/>
  <c r="R282" i="5"/>
  <c r="S282" i="5"/>
  <c r="O283" i="5"/>
  <c r="P283" i="5"/>
  <c r="Q283" i="5"/>
  <c r="R283" i="5"/>
  <c r="S283" i="5"/>
  <c r="O284" i="5"/>
  <c r="P284" i="5"/>
  <c r="Q284" i="5"/>
  <c r="R284" i="5"/>
  <c r="S284" i="5"/>
  <c r="O285" i="5"/>
  <c r="P285" i="5"/>
  <c r="Q285" i="5"/>
  <c r="R285" i="5"/>
  <c r="S285" i="5"/>
  <c r="O286" i="5"/>
  <c r="P286" i="5"/>
  <c r="Q286" i="5"/>
  <c r="R286" i="5"/>
  <c r="S286" i="5"/>
  <c r="O287" i="5"/>
  <c r="P287" i="5"/>
  <c r="Q287" i="5"/>
  <c r="R287" i="5"/>
  <c r="S287" i="5"/>
  <c r="O288" i="5"/>
  <c r="P288" i="5"/>
  <c r="Q288" i="5"/>
  <c r="R288" i="5"/>
  <c r="S288" i="5"/>
  <c r="O289" i="5"/>
  <c r="P289" i="5"/>
  <c r="Q289" i="5"/>
  <c r="R289" i="5"/>
  <c r="S289" i="5"/>
  <c r="O290" i="5"/>
  <c r="P290" i="5"/>
  <c r="Q290" i="5"/>
  <c r="R290" i="5"/>
  <c r="S290" i="5"/>
  <c r="O291" i="5"/>
  <c r="P291" i="5"/>
  <c r="Q291" i="5"/>
  <c r="R291" i="5"/>
  <c r="S291" i="5"/>
  <c r="O292" i="5"/>
  <c r="P292" i="5"/>
  <c r="Q292" i="5"/>
  <c r="R292" i="5"/>
  <c r="S292" i="5"/>
  <c r="O293" i="5"/>
  <c r="P293" i="5"/>
  <c r="Q293" i="5"/>
  <c r="R293" i="5"/>
  <c r="S293" i="5"/>
  <c r="O294" i="5"/>
  <c r="P294" i="5"/>
  <c r="Q294" i="5"/>
  <c r="R294" i="5"/>
  <c r="S294" i="5"/>
  <c r="O295" i="5"/>
  <c r="P295" i="5"/>
  <c r="Q295" i="5"/>
  <c r="R295" i="5"/>
  <c r="S295" i="5"/>
  <c r="O296" i="5"/>
  <c r="P296" i="5"/>
  <c r="Q296" i="5"/>
  <c r="R296" i="5"/>
  <c r="S296" i="5"/>
  <c r="O297" i="5"/>
  <c r="P297" i="5"/>
  <c r="Q297" i="5"/>
  <c r="R297" i="5"/>
  <c r="S297" i="5"/>
  <c r="O298" i="5"/>
  <c r="P298" i="5"/>
  <c r="Q298" i="5"/>
  <c r="R298" i="5"/>
  <c r="S298" i="5"/>
  <c r="O299" i="5"/>
  <c r="P299" i="5"/>
  <c r="Q299" i="5"/>
  <c r="R299" i="5"/>
  <c r="S299" i="5"/>
  <c r="O300" i="5"/>
  <c r="P300" i="5"/>
  <c r="Q300" i="5"/>
  <c r="R300" i="5"/>
  <c r="S300" i="5"/>
  <c r="O301" i="5"/>
  <c r="P301" i="5"/>
  <c r="Q301" i="5"/>
  <c r="R301" i="5"/>
  <c r="S301" i="5"/>
  <c r="O302" i="5"/>
  <c r="P302" i="5"/>
  <c r="Q302" i="5"/>
  <c r="R302" i="5"/>
  <c r="S302" i="5"/>
  <c r="O303" i="5"/>
  <c r="P303" i="5"/>
  <c r="Q303" i="5"/>
  <c r="R303" i="5"/>
  <c r="S303" i="5"/>
  <c r="O304" i="5"/>
  <c r="P304" i="5"/>
  <c r="Q304" i="5"/>
  <c r="R304" i="5"/>
  <c r="S304" i="5"/>
  <c r="O305" i="5"/>
  <c r="P305" i="5"/>
  <c r="Q305" i="5"/>
  <c r="R305" i="5"/>
  <c r="S305" i="5"/>
  <c r="O306" i="5"/>
  <c r="P306" i="5"/>
  <c r="Q306" i="5"/>
  <c r="R306" i="5"/>
  <c r="S306" i="5"/>
  <c r="O307" i="5"/>
  <c r="P307" i="5"/>
  <c r="Q307" i="5"/>
  <c r="R307" i="5"/>
  <c r="S307" i="5"/>
  <c r="O308" i="5"/>
  <c r="P308" i="5"/>
  <c r="Q308" i="5"/>
  <c r="R308" i="5"/>
  <c r="S308" i="5"/>
  <c r="O309" i="5"/>
  <c r="P309" i="5"/>
  <c r="Q309" i="5"/>
  <c r="R309" i="5"/>
  <c r="S309" i="5"/>
  <c r="O310" i="5"/>
  <c r="P310" i="5"/>
  <c r="Q310" i="5"/>
  <c r="R310" i="5"/>
  <c r="S310" i="5"/>
  <c r="O311" i="5"/>
  <c r="P311" i="5"/>
  <c r="Q311" i="5"/>
  <c r="R311" i="5"/>
  <c r="S311" i="5"/>
  <c r="O312" i="5"/>
  <c r="P312" i="5"/>
  <c r="Q312" i="5"/>
  <c r="R312" i="5"/>
  <c r="S312" i="5"/>
  <c r="O313" i="5"/>
  <c r="P313" i="5"/>
  <c r="Q313" i="5"/>
  <c r="R313" i="5"/>
  <c r="S313" i="5"/>
  <c r="O314" i="5"/>
  <c r="P314" i="5"/>
  <c r="Q314" i="5"/>
  <c r="R314" i="5"/>
  <c r="S314" i="5"/>
  <c r="O315" i="5"/>
  <c r="P315" i="5"/>
  <c r="Q315" i="5"/>
  <c r="R315" i="5"/>
  <c r="S315" i="5"/>
  <c r="O316" i="5"/>
  <c r="P316" i="5"/>
  <c r="Q316" i="5"/>
  <c r="R316" i="5"/>
  <c r="S316" i="5"/>
  <c r="O317" i="5"/>
  <c r="P317" i="5"/>
  <c r="Q317" i="5"/>
  <c r="R317" i="5"/>
  <c r="S317" i="5"/>
  <c r="O318" i="5"/>
  <c r="P318" i="5"/>
  <c r="Q318" i="5"/>
  <c r="R318" i="5"/>
  <c r="S318" i="5"/>
  <c r="O319" i="5"/>
  <c r="P319" i="5"/>
  <c r="Q319" i="5"/>
  <c r="R319" i="5"/>
  <c r="S319" i="5"/>
  <c r="O320" i="5"/>
  <c r="P320" i="5"/>
  <c r="Q320" i="5"/>
  <c r="R320" i="5"/>
  <c r="S320" i="5"/>
  <c r="O321" i="5"/>
  <c r="P321" i="5"/>
  <c r="Q321" i="5"/>
  <c r="R321" i="5"/>
  <c r="S321" i="5"/>
  <c r="O322" i="5"/>
  <c r="P322" i="5"/>
  <c r="Q322" i="5"/>
  <c r="R322" i="5"/>
  <c r="S322" i="5"/>
  <c r="O323" i="5"/>
  <c r="P323" i="5"/>
  <c r="Q323" i="5"/>
  <c r="R323" i="5"/>
  <c r="S323" i="5"/>
  <c r="O324" i="5"/>
  <c r="P324" i="5"/>
  <c r="Q324" i="5"/>
  <c r="R324" i="5"/>
  <c r="S324" i="5"/>
  <c r="O325" i="5"/>
  <c r="P325" i="5"/>
  <c r="Q325" i="5"/>
  <c r="R325" i="5"/>
  <c r="S325" i="5"/>
  <c r="O334" i="5"/>
  <c r="P334" i="5"/>
  <c r="Q334" i="5"/>
  <c r="R334" i="5"/>
  <c r="S334" i="5"/>
  <c r="O333" i="5"/>
  <c r="P333" i="5"/>
  <c r="Q333" i="5"/>
  <c r="R333" i="5"/>
  <c r="S333" i="5"/>
  <c r="O332" i="5"/>
  <c r="P332" i="5"/>
  <c r="Q332" i="5"/>
  <c r="R332" i="5"/>
  <c r="S332" i="5"/>
  <c r="O330" i="5"/>
  <c r="P330" i="5"/>
  <c r="Q330" i="5"/>
  <c r="R330" i="5"/>
  <c r="S330" i="5"/>
  <c r="O326" i="5"/>
  <c r="P326" i="5"/>
  <c r="Q326" i="5"/>
  <c r="R326" i="5"/>
  <c r="S326" i="5"/>
  <c r="O331" i="5"/>
  <c r="P331" i="5"/>
  <c r="Q331" i="5"/>
  <c r="R331" i="5"/>
  <c r="S331" i="5"/>
  <c r="O329" i="5"/>
  <c r="P329" i="5"/>
  <c r="Q329" i="5"/>
  <c r="R329" i="5"/>
  <c r="S329" i="5"/>
  <c r="O327" i="5"/>
  <c r="P327" i="5"/>
  <c r="Q327" i="5"/>
  <c r="R327" i="5"/>
  <c r="S327" i="5"/>
  <c r="O328" i="5"/>
  <c r="P328" i="5"/>
  <c r="Q328" i="5"/>
  <c r="R328" i="5"/>
  <c r="S328" i="5"/>
  <c r="O335" i="5"/>
  <c r="P335" i="5"/>
  <c r="Q335" i="5"/>
  <c r="R335" i="5"/>
  <c r="S335" i="5"/>
  <c r="O336" i="5"/>
  <c r="P336" i="5"/>
  <c r="Q336" i="5"/>
  <c r="R336" i="5"/>
  <c r="S336" i="5"/>
  <c r="O343" i="5"/>
  <c r="P343" i="5"/>
  <c r="Q343" i="5"/>
  <c r="R343" i="5"/>
  <c r="S343" i="5"/>
  <c r="O337" i="5"/>
  <c r="P337" i="5"/>
  <c r="Q337" i="5"/>
  <c r="R337" i="5"/>
  <c r="S337" i="5"/>
  <c r="O340" i="5"/>
  <c r="P340" i="5"/>
  <c r="Q340" i="5"/>
  <c r="R340" i="5"/>
  <c r="S340" i="5"/>
  <c r="O342" i="5"/>
  <c r="P342" i="5"/>
  <c r="Q342" i="5"/>
  <c r="R342" i="5"/>
  <c r="S342" i="5"/>
  <c r="O341" i="5"/>
  <c r="P341" i="5"/>
  <c r="Q341" i="5"/>
  <c r="R341" i="5"/>
  <c r="S341" i="5"/>
  <c r="O338" i="5"/>
  <c r="P338" i="5"/>
  <c r="Q338" i="5"/>
  <c r="R338" i="5"/>
  <c r="S338" i="5"/>
  <c r="O339" i="5"/>
  <c r="P339" i="5"/>
  <c r="Q339" i="5"/>
  <c r="R339" i="5"/>
  <c r="S339" i="5"/>
  <c r="O344" i="5"/>
  <c r="P344" i="5"/>
  <c r="Q344" i="5"/>
  <c r="R344" i="5"/>
  <c r="S344" i="5"/>
  <c r="O345" i="5"/>
  <c r="P345" i="5"/>
  <c r="Q345" i="5"/>
  <c r="R345" i="5"/>
  <c r="S345" i="5"/>
  <c r="O346" i="5"/>
  <c r="P346" i="5"/>
  <c r="Q346" i="5"/>
  <c r="R346" i="5"/>
  <c r="S346" i="5"/>
  <c r="O347" i="5"/>
  <c r="P347" i="5"/>
  <c r="Q347" i="5"/>
  <c r="R347" i="5"/>
  <c r="S347" i="5"/>
  <c r="O348" i="5"/>
  <c r="P348" i="5"/>
  <c r="Q348" i="5"/>
  <c r="R348" i="5"/>
  <c r="S348" i="5"/>
  <c r="O349" i="5"/>
  <c r="P349" i="5"/>
  <c r="Q349" i="5"/>
  <c r="R349" i="5"/>
  <c r="S349" i="5"/>
  <c r="O350" i="5"/>
  <c r="P350" i="5"/>
  <c r="Q350" i="5"/>
  <c r="R350" i="5"/>
  <c r="S350" i="5"/>
  <c r="O351" i="5"/>
  <c r="P351" i="5"/>
  <c r="Q351" i="5"/>
  <c r="R351" i="5"/>
  <c r="S351" i="5"/>
  <c r="O352" i="5"/>
  <c r="P352" i="5"/>
  <c r="Q352" i="5"/>
  <c r="R352" i="5"/>
  <c r="S352" i="5"/>
  <c r="O353" i="5"/>
  <c r="P353" i="5"/>
  <c r="Q353" i="5"/>
  <c r="R353" i="5"/>
  <c r="S353" i="5"/>
  <c r="O354" i="5"/>
  <c r="P354" i="5"/>
  <c r="Q354" i="5"/>
  <c r="R354" i="5"/>
  <c r="S354" i="5"/>
  <c r="O355" i="5"/>
  <c r="P355" i="5"/>
  <c r="Q355" i="5"/>
  <c r="R355" i="5"/>
  <c r="S355" i="5"/>
  <c r="O356" i="5"/>
  <c r="P356" i="5"/>
  <c r="Q356" i="5"/>
  <c r="R356" i="5"/>
  <c r="S356" i="5"/>
  <c r="O357" i="5"/>
  <c r="P357" i="5"/>
  <c r="Q357" i="5"/>
  <c r="R357" i="5"/>
  <c r="S357" i="5"/>
  <c r="O358" i="5"/>
  <c r="P358" i="5"/>
  <c r="Q358" i="5"/>
  <c r="R358" i="5"/>
  <c r="S358" i="5"/>
  <c r="O359" i="5"/>
  <c r="P359" i="5"/>
  <c r="Q359" i="5"/>
  <c r="R359" i="5"/>
  <c r="S359" i="5"/>
  <c r="O360" i="5"/>
  <c r="P360" i="5"/>
  <c r="Q360" i="5"/>
  <c r="R360" i="5"/>
  <c r="S360" i="5"/>
  <c r="O361" i="5"/>
  <c r="P361" i="5"/>
  <c r="Q361" i="5"/>
  <c r="R361" i="5"/>
  <c r="S361" i="5"/>
  <c r="O362" i="5"/>
  <c r="P362" i="5"/>
  <c r="Q362" i="5"/>
  <c r="R362" i="5"/>
  <c r="S362" i="5"/>
  <c r="O363" i="5"/>
  <c r="P363" i="5"/>
  <c r="Q363" i="5"/>
  <c r="R363" i="5"/>
  <c r="S363" i="5"/>
  <c r="O366" i="5"/>
  <c r="P366" i="5"/>
  <c r="Q366" i="5"/>
  <c r="R366" i="5"/>
  <c r="S366" i="5"/>
  <c r="O367" i="5"/>
  <c r="P367" i="5"/>
  <c r="Q367" i="5"/>
  <c r="R367" i="5"/>
  <c r="S367" i="5"/>
  <c r="O368" i="5"/>
  <c r="P368" i="5"/>
  <c r="Q368" i="5"/>
  <c r="R368" i="5"/>
  <c r="S368" i="5"/>
  <c r="O364" i="5"/>
  <c r="P364" i="5"/>
  <c r="Q364" i="5"/>
  <c r="R364" i="5"/>
  <c r="S364" i="5"/>
  <c r="O370" i="5"/>
  <c r="P370" i="5"/>
  <c r="Q370" i="5"/>
  <c r="R370" i="5"/>
  <c r="S370" i="5"/>
  <c r="O369" i="5"/>
  <c r="P369" i="5"/>
  <c r="Q369" i="5"/>
  <c r="R369" i="5"/>
  <c r="S369" i="5"/>
  <c r="O365" i="5"/>
  <c r="P365" i="5"/>
  <c r="Q365" i="5"/>
  <c r="R365" i="5"/>
  <c r="S365" i="5"/>
  <c r="O379" i="5"/>
  <c r="P379" i="5"/>
  <c r="Q379" i="5"/>
  <c r="R379" i="5"/>
  <c r="S379" i="5"/>
  <c r="O377" i="5"/>
  <c r="P377" i="5"/>
  <c r="Q377" i="5"/>
  <c r="R377" i="5"/>
  <c r="S377" i="5"/>
  <c r="O378" i="5"/>
  <c r="P378" i="5"/>
  <c r="Q378" i="5"/>
  <c r="R378" i="5"/>
  <c r="S378" i="5"/>
  <c r="O376" i="5"/>
  <c r="P376" i="5"/>
  <c r="Q376" i="5"/>
  <c r="R376" i="5"/>
  <c r="S376" i="5"/>
  <c r="O371" i="5"/>
  <c r="P371" i="5"/>
  <c r="Q371" i="5"/>
  <c r="R371" i="5"/>
  <c r="S371" i="5"/>
  <c r="O372" i="5"/>
  <c r="P372" i="5"/>
  <c r="Q372" i="5"/>
  <c r="R372" i="5"/>
  <c r="S372" i="5"/>
  <c r="O373" i="5"/>
  <c r="P373" i="5"/>
  <c r="Q373" i="5"/>
  <c r="R373" i="5"/>
  <c r="S373" i="5"/>
  <c r="O374" i="5"/>
  <c r="P374" i="5"/>
  <c r="Q374" i="5"/>
  <c r="R374" i="5"/>
  <c r="S374" i="5"/>
  <c r="O375" i="5"/>
  <c r="P375" i="5"/>
  <c r="Q375" i="5"/>
  <c r="R375" i="5"/>
  <c r="S375" i="5"/>
  <c r="O387" i="5"/>
  <c r="P387" i="5"/>
  <c r="Q387" i="5"/>
  <c r="R387" i="5"/>
  <c r="S387" i="5"/>
  <c r="O388" i="5"/>
  <c r="P388" i="5"/>
  <c r="Q388" i="5"/>
  <c r="R388" i="5"/>
  <c r="S388" i="5"/>
  <c r="O383" i="5"/>
  <c r="P383" i="5"/>
  <c r="Q383" i="5"/>
  <c r="R383" i="5"/>
  <c r="S383" i="5"/>
  <c r="O384" i="5"/>
  <c r="P384" i="5"/>
  <c r="Q384" i="5"/>
  <c r="R384" i="5"/>
  <c r="S384" i="5"/>
  <c r="O385" i="5"/>
  <c r="P385" i="5"/>
  <c r="Q385" i="5"/>
  <c r="R385" i="5"/>
  <c r="S385" i="5"/>
  <c r="O386" i="5"/>
  <c r="P386" i="5"/>
  <c r="Q386" i="5"/>
  <c r="R386" i="5"/>
  <c r="S386" i="5"/>
  <c r="O380" i="5"/>
  <c r="P380" i="5"/>
  <c r="Q380" i="5"/>
  <c r="R380" i="5"/>
  <c r="S380" i="5"/>
  <c r="O381" i="5"/>
  <c r="P381" i="5"/>
  <c r="Q381" i="5"/>
  <c r="R381" i="5"/>
  <c r="S381" i="5"/>
  <c r="O382" i="5"/>
  <c r="P382" i="5"/>
  <c r="Q382" i="5"/>
  <c r="R382" i="5"/>
  <c r="S382" i="5"/>
  <c r="O389" i="5"/>
  <c r="P389" i="5"/>
  <c r="Q389" i="5"/>
  <c r="R389" i="5"/>
  <c r="S389" i="5"/>
  <c r="O390" i="5"/>
  <c r="P390" i="5"/>
  <c r="Q390" i="5"/>
  <c r="R390" i="5"/>
  <c r="S390" i="5"/>
  <c r="O391" i="5"/>
  <c r="P391" i="5"/>
  <c r="Q391" i="5"/>
  <c r="R391" i="5"/>
  <c r="S391" i="5"/>
  <c r="O392" i="5"/>
  <c r="P392" i="5"/>
  <c r="Q392" i="5"/>
  <c r="R392" i="5"/>
  <c r="S392" i="5"/>
  <c r="O393" i="5"/>
  <c r="P393" i="5"/>
  <c r="Q393" i="5"/>
  <c r="R393" i="5"/>
  <c r="S393" i="5"/>
  <c r="O394" i="5"/>
  <c r="P394" i="5"/>
  <c r="Q394" i="5"/>
  <c r="R394" i="5"/>
  <c r="S394" i="5"/>
  <c r="O395" i="5"/>
  <c r="P395" i="5"/>
  <c r="Q395" i="5"/>
  <c r="R395" i="5"/>
  <c r="S395" i="5"/>
  <c r="O396" i="5"/>
  <c r="P396" i="5"/>
  <c r="Q396" i="5"/>
  <c r="R396" i="5"/>
  <c r="S396" i="5"/>
  <c r="O397" i="5"/>
  <c r="P397" i="5"/>
  <c r="Q397" i="5"/>
  <c r="R397" i="5"/>
  <c r="S397" i="5"/>
  <c r="O399" i="5"/>
  <c r="P399" i="5"/>
  <c r="Q399" i="5"/>
  <c r="R399" i="5"/>
  <c r="S399" i="5"/>
  <c r="O402" i="5"/>
  <c r="P402" i="5"/>
  <c r="Q402" i="5"/>
  <c r="R402" i="5"/>
  <c r="S402" i="5"/>
  <c r="O405" i="5"/>
  <c r="P405" i="5"/>
  <c r="Q405" i="5"/>
  <c r="R405" i="5"/>
  <c r="S405" i="5"/>
  <c r="O403" i="5"/>
  <c r="P403" i="5"/>
  <c r="Q403" i="5"/>
  <c r="R403" i="5"/>
  <c r="S403" i="5"/>
  <c r="O404" i="5"/>
  <c r="P404" i="5"/>
  <c r="Q404" i="5"/>
  <c r="R404" i="5"/>
  <c r="S404" i="5"/>
  <c r="O398" i="5"/>
  <c r="P398" i="5"/>
  <c r="Q398" i="5"/>
  <c r="R398" i="5"/>
  <c r="S398" i="5"/>
  <c r="O406" i="5"/>
  <c r="P406" i="5"/>
  <c r="Q406" i="5"/>
  <c r="R406" i="5"/>
  <c r="S406" i="5"/>
  <c r="O401" i="5"/>
  <c r="P401" i="5"/>
  <c r="Q401" i="5"/>
  <c r="R401" i="5"/>
  <c r="S401" i="5"/>
  <c r="O400" i="5"/>
  <c r="P400" i="5"/>
  <c r="Q400" i="5"/>
  <c r="R400" i="5"/>
  <c r="S400" i="5"/>
  <c r="O414" i="5"/>
  <c r="P414" i="5"/>
  <c r="Q414" i="5"/>
  <c r="R414" i="5"/>
  <c r="S414" i="5"/>
  <c r="O415" i="5"/>
  <c r="P415" i="5"/>
  <c r="Q415" i="5"/>
  <c r="R415" i="5"/>
  <c r="S415" i="5"/>
  <c r="O407" i="5"/>
  <c r="P407" i="5"/>
  <c r="Q407" i="5"/>
  <c r="R407" i="5"/>
  <c r="S407" i="5"/>
  <c r="O408" i="5"/>
  <c r="P408" i="5"/>
  <c r="Q408" i="5"/>
  <c r="R408" i="5"/>
  <c r="S408" i="5"/>
  <c r="O409" i="5"/>
  <c r="P409" i="5"/>
  <c r="Q409" i="5"/>
  <c r="R409" i="5"/>
  <c r="S409" i="5"/>
  <c r="O410" i="5"/>
  <c r="P410" i="5"/>
  <c r="Q410" i="5"/>
  <c r="R410" i="5"/>
  <c r="S410" i="5"/>
  <c r="O411" i="5"/>
  <c r="P411" i="5"/>
  <c r="Q411" i="5"/>
  <c r="R411" i="5"/>
  <c r="S411" i="5"/>
  <c r="O412" i="5"/>
  <c r="P412" i="5"/>
  <c r="Q412" i="5"/>
  <c r="R412" i="5"/>
  <c r="S412" i="5"/>
  <c r="O413" i="5"/>
  <c r="P413" i="5"/>
  <c r="Q413" i="5"/>
  <c r="R413" i="5"/>
  <c r="S413" i="5"/>
  <c r="O416" i="5"/>
  <c r="P416" i="5"/>
  <c r="Q416" i="5"/>
  <c r="R416" i="5"/>
  <c r="S416" i="5"/>
  <c r="O417" i="5"/>
  <c r="P417" i="5"/>
  <c r="Q417" i="5"/>
  <c r="R417" i="5"/>
  <c r="S417" i="5"/>
  <c r="O418" i="5"/>
  <c r="P418" i="5"/>
  <c r="Q418" i="5"/>
  <c r="R418" i="5"/>
  <c r="S418" i="5"/>
  <c r="O419" i="5"/>
  <c r="P419" i="5"/>
  <c r="Q419" i="5"/>
  <c r="R419" i="5"/>
  <c r="S419" i="5"/>
  <c r="O420" i="5"/>
  <c r="P420" i="5"/>
  <c r="Q420" i="5"/>
  <c r="R420" i="5"/>
  <c r="S420" i="5"/>
  <c r="O421" i="5"/>
  <c r="P421" i="5"/>
  <c r="Q421" i="5"/>
  <c r="R421" i="5"/>
  <c r="S421" i="5"/>
  <c r="O422" i="5"/>
  <c r="P422" i="5"/>
  <c r="Q422" i="5"/>
  <c r="R422" i="5"/>
  <c r="S422" i="5"/>
  <c r="O424" i="5"/>
  <c r="P424" i="5"/>
  <c r="Q424" i="5"/>
  <c r="R424" i="5"/>
  <c r="S424" i="5"/>
  <c r="O423" i="5"/>
  <c r="P423" i="5"/>
  <c r="Q423" i="5"/>
  <c r="R423" i="5"/>
  <c r="S423" i="5"/>
  <c r="O425" i="5"/>
  <c r="P425" i="5"/>
  <c r="Q425" i="5"/>
  <c r="R425" i="5"/>
  <c r="S425" i="5"/>
  <c r="O426" i="5"/>
  <c r="P426" i="5"/>
  <c r="Q426" i="5"/>
  <c r="R426" i="5"/>
  <c r="S426" i="5"/>
  <c r="O427" i="5"/>
  <c r="P427" i="5"/>
  <c r="Q427" i="5"/>
  <c r="R427" i="5"/>
  <c r="S427" i="5"/>
  <c r="O428" i="5"/>
  <c r="P428" i="5"/>
  <c r="Q428" i="5"/>
  <c r="R428" i="5"/>
  <c r="S428" i="5"/>
  <c r="O429" i="5"/>
  <c r="P429" i="5"/>
  <c r="Q429" i="5"/>
  <c r="R429" i="5"/>
  <c r="S429" i="5"/>
  <c r="O430" i="5"/>
  <c r="P430" i="5"/>
  <c r="Q430" i="5"/>
  <c r="R430" i="5"/>
  <c r="S430" i="5"/>
  <c r="O431" i="5"/>
  <c r="P431" i="5"/>
  <c r="Q431" i="5"/>
  <c r="R431" i="5"/>
  <c r="S431" i="5"/>
  <c r="O432" i="5"/>
  <c r="P432" i="5"/>
  <c r="Q432" i="5"/>
  <c r="R432" i="5"/>
  <c r="S432" i="5"/>
  <c r="O433" i="5"/>
  <c r="P433" i="5"/>
  <c r="Q433" i="5"/>
  <c r="R433" i="5"/>
  <c r="S433" i="5"/>
  <c r="O434" i="5"/>
  <c r="P434" i="5"/>
  <c r="Q434" i="5"/>
  <c r="R434" i="5"/>
  <c r="S434" i="5"/>
  <c r="O435" i="5"/>
  <c r="P435" i="5"/>
  <c r="Q435" i="5"/>
  <c r="R435" i="5"/>
  <c r="S435" i="5"/>
  <c r="O436" i="5"/>
  <c r="P436" i="5"/>
  <c r="Q436" i="5"/>
  <c r="R436" i="5"/>
  <c r="S436" i="5"/>
  <c r="O437" i="5"/>
  <c r="P437" i="5"/>
  <c r="Q437" i="5"/>
  <c r="R437" i="5"/>
  <c r="S437" i="5"/>
  <c r="O438" i="5"/>
  <c r="P438" i="5"/>
  <c r="Q438" i="5"/>
  <c r="R438" i="5"/>
  <c r="S438" i="5"/>
  <c r="O439" i="5"/>
  <c r="P439" i="5"/>
  <c r="Q439" i="5"/>
  <c r="R439" i="5"/>
  <c r="S439" i="5"/>
  <c r="O440" i="5"/>
  <c r="P440" i="5"/>
  <c r="Q440" i="5"/>
  <c r="R440" i="5"/>
  <c r="S440" i="5"/>
  <c r="O441" i="5"/>
  <c r="P441" i="5"/>
  <c r="Q441" i="5"/>
  <c r="R441" i="5"/>
  <c r="S441" i="5"/>
  <c r="O442" i="5"/>
  <c r="P442" i="5"/>
  <c r="Q442" i="5"/>
  <c r="R442" i="5"/>
  <c r="S442" i="5"/>
  <c r="O450" i="5"/>
  <c r="P450" i="5"/>
  <c r="Q450" i="5"/>
  <c r="R450" i="5"/>
  <c r="S450" i="5"/>
  <c r="O451" i="5"/>
  <c r="P451" i="5"/>
  <c r="Q451" i="5"/>
  <c r="R451" i="5"/>
  <c r="S451" i="5"/>
  <c r="O443" i="5"/>
  <c r="P443" i="5"/>
  <c r="Q443" i="5"/>
  <c r="R443" i="5"/>
  <c r="S443" i="5"/>
  <c r="O444" i="5"/>
  <c r="P444" i="5"/>
  <c r="Q444" i="5"/>
  <c r="R444" i="5"/>
  <c r="S444" i="5"/>
  <c r="O445" i="5"/>
  <c r="P445" i="5"/>
  <c r="Q445" i="5"/>
  <c r="R445" i="5"/>
  <c r="S445" i="5"/>
  <c r="O446" i="5"/>
  <c r="P446" i="5"/>
  <c r="Q446" i="5"/>
  <c r="R446" i="5"/>
  <c r="S446" i="5"/>
  <c r="O447" i="5"/>
  <c r="P447" i="5"/>
  <c r="Q447" i="5"/>
  <c r="R447" i="5"/>
  <c r="S447" i="5"/>
  <c r="O448" i="5"/>
  <c r="P448" i="5"/>
  <c r="Q448" i="5"/>
  <c r="R448" i="5"/>
  <c r="S448" i="5"/>
  <c r="O449" i="5"/>
  <c r="P449" i="5"/>
  <c r="Q449" i="5"/>
  <c r="R449" i="5"/>
  <c r="S449" i="5"/>
  <c r="O459" i="5"/>
  <c r="P459" i="5"/>
  <c r="Q459" i="5"/>
  <c r="R459" i="5"/>
  <c r="S459" i="5"/>
  <c r="O457" i="5"/>
  <c r="P457" i="5"/>
  <c r="Q457" i="5"/>
  <c r="R457" i="5"/>
  <c r="S457" i="5"/>
  <c r="O460" i="5"/>
  <c r="P460" i="5"/>
  <c r="Q460" i="5"/>
  <c r="R460" i="5"/>
  <c r="S460" i="5"/>
  <c r="O458" i="5"/>
  <c r="P458" i="5"/>
  <c r="Q458" i="5"/>
  <c r="R458" i="5"/>
  <c r="S458" i="5"/>
  <c r="O452" i="5"/>
  <c r="P452" i="5"/>
  <c r="Q452" i="5"/>
  <c r="R452" i="5"/>
  <c r="S452" i="5"/>
  <c r="O453" i="5"/>
  <c r="P453" i="5"/>
  <c r="Q453" i="5"/>
  <c r="R453" i="5"/>
  <c r="S453" i="5"/>
  <c r="O454" i="5"/>
  <c r="P454" i="5"/>
  <c r="Q454" i="5"/>
  <c r="R454" i="5"/>
  <c r="S454" i="5"/>
  <c r="O455" i="5"/>
  <c r="P455" i="5"/>
  <c r="Q455" i="5"/>
  <c r="R455" i="5"/>
  <c r="S455" i="5"/>
  <c r="O456" i="5"/>
  <c r="P456" i="5"/>
  <c r="Q456" i="5"/>
  <c r="R456" i="5"/>
  <c r="S456" i="5"/>
  <c r="O461" i="5"/>
  <c r="P461" i="5"/>
  <c r="Q461" i="5"/>
  <c r="R461" i="5"/>
  <c r="S461" i="5"/>
  <c r="O466" i="5"/>
  <c r="P466" i="5"/>
  <c r="Q466" i="5"/>
  <c r="R466" i="5"/>
  <c r="S466" i="5"/>
  <c r="O469" i="5"/>
  <c r="P469" i="5"/>
  <c r="Q469" i="5"/>
  <c r="R469" i="5"/>
  <c r="S469" i="5"/>
  <c r="O467" i="5"/>
  <c r="P467" i="5"/>
  <c r="Q467" i="5"/>
  <c r="R467" i="5"/>
  <c r="S467" i="5"/>
  <c r="O468" i="5"/>
  <c r="P468" i="5"/>
  <c r="Q468" i="5"/>
  <c r="R468" i="5"/>
  <c r="S468" i="5"/>
  <c r="O462" i="5"/>
  <c r="P462" i="5"/>
  <c r="Q462" i="5"/>
  <c r="R462" i="5"/>
  <c r="S462" i="5"/>
  <c r="O463" i="5"/>
  <c r="P463" i="5"/>
  <c r="Q463" i="5"/>
  <c r="R463" i="5"/>
  <c r="S463" i="5"/>
  <c r="O464" i="5"/>
  <c r="P464" i="5"/>
  <c r="Q464" i="5"/>
  <c r="R464" i="5"/>
  <c r="S464" i="5"/>
  <c r="O465" i="5"/>
  <c r="P465" i="5"/>
  <c r="Q465" i="5"/>
  <c r="R465" i="5"/>
  <c r="S465" i="5"/>
  <c r="O470" i="5"/>
  <c r="P470" i="5"/>
  <c r="Q470" i="5"/>
  <c r="R470" i="5"/>
  <c r="S470" i="5"/>
  <c r="O471" i="5"/>
  <c r="P471" i="5"/>
  <c r="Q471" i="5"/>
  <c r="R471" i="5"/>
  <c r="S471" i="5"/>
  <c r="O472" i="5"/>
  <c r="P472" i="5"/>
  <c r="Q472" i="5"/>
  <c r="R472" i="5"/>
  <c r="S472" i="5"/>
  <c r="O473" i="5"/>
  <c r="P473" i="5"/>
  <c r="Q473" i="5"/>
  <c r="R473" i="5"/>
  <c r="S473" i="5"/>
  <c r="O474" i="5"/>
  <c r="P474" i="5"/>
  <c r="Q474" i="5"/>
  <c r="R474" i="5"/>
  <c r="S474" i="5"/>
  <c r="O475" i="5"/>
  <c r="P475" i="5"/>
  <c r="Q475" i="5"/>
  <c r="R475" i="5"/>
  <c r="S475" i="5"/>
  <c r="O476" i="5"/>
  <c r="P476" i="5"/>
  <c r="Q476" i="5"/>
  <c r="R476" i="5"/>
  <c r="S476" i="5"/>
  <c r="O477" i="5"/>
  <c r="P477" i="5"/>
  <c r="Q477" i="5"/>
  <c r="R477" i="5"/>
  <c r="S477" i="5"/>
  <c r="O478" i="5"/>
  <c r="P478" i="5"/>
  <c r="Q478" i="5"/>
  <c r="R478" i="5"/>
  <c r="S478" i="5"/>
  <c r="O479" i="5"/>
  <c r="P479" i="5"/>
  <c r="Q479" i="5"/>
  <c r="R479" i="5"/>
  <c r="S479" i="5"/>
  <c r="O480" i="5"/>
  <c r="P480" i="5"/>
  <c r="Q480" i="5"/>
  <c r="R480" i="5"/>
  <c r="S480" i="5"/>
  <c r="O481" i="5"/>
  <c r="P481" i="5"/>
  <c r="Q481" i="5"/>
  <c r="R481" i="5"/>
  <c r="S481" i="5"/>
  <c r="O482" i="5"/>
  <c r="P482" i="5"/>
  <c r="Q482" i="5"/>
  <c r="R482" i="5"/>
  <c r="S482" i="5"/>
  <c r="O483" i="5"/>
  <c r="P483" i="5"/>
  <c r="Q483" i="5"/>
  <c r="R483" i="5"/>
  <c r="S483" i="5"/>
  <c r="O484" i="5"/>
  <c r="P484" i="5"/>
  <c r="Q484" i="5"/>
  <c r="R484" i="5"/>
  <c r="S484" i="5"/>
  <c r="O485" i="5"/>
  <c r="P485" i="5"/>
  <c r="Q485" i="5"/>
  <c r="R485" i="5"/>
  <c r="S485" i="5"/>
  <c r="O486" i="5"/>
  <c r="P486" i="5"/>
  <c r="Q486" i="5"/>
  <c r="R486" i="5"/>
  <c r="S486" i="5"/>
  <c r="O487" i="5"/>
  <c r="P487" i="5"/>
  <c r="Q487" i="5"/>
  <c r="R487" i="5"/>
  <c r="S487" i="5"/>
  <c r="O491" i="5"/>
  <c r="P491" i="5"/>
  <c r="Q491" i="5"/>
  <c r="R491" i="5"/>
  <c r="S491" i="5"/>
  <c r="O492" i="5"/>
  <c r="P492" i="5"/>
  <c r="Q492" i="5"/>
  <c r="R492" i="5"/>
  <c r="S492" i="5"/>
  <c r="O493" i="5"/>
  <c r="P493" i="5"/>
  <c r="Q493" i="5"/>
  <c r="R493" i="5"/>
  <c r="S493" i="5"/>
  <c r="O494" i="5"/>
  <c r="P494" i="5"/>
  <c r="Q494" i="5"/>
  <c r="R494" i="5"/>
  <c r="S494" i="5"/>
  <c r="O496" i="5"/>
  <c r="P496" i="5"/>
  <c r="Q496" i="5"/>
  <c r="R496" i="5"/>
  <c r="S496" i="5"/>
  <c r="O495" i="5"/>
  <c r="P495" i="5"/>
  <c r="Q495" i="5"/>
  <c r="R495" i="5"/>
  <c r="S495" i="5"/>
  <c r="O488" i="5"/>
  <c r="P488" i="5"/>
  <c r="Q488" i="5"/>
  <c r="R488" i="5"/>
  <c r="S488" i="5"/>
  <c r="O489" i="5"/>
  <c r="P489" i="5"/>
  <c r="Q489" i="5"/>
  <c r="R489" i="5"/>
  <c r="S489" i="5"/>
  <c r="O490" i="5"/>
  <c r="P490" i="5"/>
  <c r="Q490" i="5"/>
  <c r="R490" i="5"/>
  <c r="S490" i="5"/>
  <c r="O497" i="5"/>
  <c r="P497" i="5"/>
  <c r="Q497" i="5"/>
  <c r="R497" i="5"/>
  <c r="S497" i="5"/>
  <c r="O498" i="5"/>
  <c r="P498" i="5"/>
  <c r="Q498" i="5"/>
  <c r="R498" i="5"/>
  <c r="S498" i="5"/>
  <c r="O499" i="5"/>
  <c r="P499" i="5"/>
  <c r="Q499" i="5"/>
  <c r="R499" i="5"/>
  <c r="S499" i="5"/>
  <c r="O500" i="5"/>
  <c r="P500" i="5"/>
  <c r="Q500" i="5"/>
  <c r="R500" i="5"/>
  <c r="S500" i="5"/>
  <c r="O501" i="5"/>
  <c r="P501" i="5"/>
  <c r="Q501" i="5"/>
  <c r="R501" i="5"/>
  <c r="S501" i="5"/>
  <c r="O502" i="5"/>
  <c r="P502" i="5"/>
  <c r="Q502" i="5"/>
  <c r="R502" i="5"/>
  <c r="S502" i="5"/>
  <c r="O503" i="5"/>
  <c r="P503" i="5"/>
  <c r="Q503" i="5"/>
  <c r="R503" i="5"/>
  <c r="S503" i="5"/>
  <c r="O504" i="5"/>
  <c r="P504" i="5"/>
  <c r="Q504" i="5"/>
  <c r="R504" i="5"/>
  <c r="S504" i="5"/>
  <c r="O505" i="5"/>
  <c r="P505" i="5"/>
  <c r="Q505" i="5"/>
  <c r="R505" i="5"/>
  <c r="S505" i="5"/>
  <c r="O506" i="5"/>
  <c r="P506" i="5"/>
  <c r="Q506" i="5"/>
  <c r="R506" i="5"/>
  <c r="S506" i="5"/>
  <c r="O512" i="5"/>
  <c r="P512" i="5"/>
  <c r="Q512" i="5"/>
  <c r="R512" i="5"/>
  <c r="S512" i="5"/>
  <c r="O507" i="5"/>
  <c r="P507" i="5"/>
  <c r="Q507" i="5"/>
  <c r="R507" i="5"/>
  <c r="S507" i="5"/>
  <c r="O508" i="5"/>
  <c r="P508" i="5"/>
  <c r="Q508" i="5"/>
  <c r="R508" i="5"/>
  <c r="S508" i="5"/>
  <c r="O509" i="5"/>
  <c r="P509" i="5"/>
  <c r="Q509" i="5"/>
  <c r="R509" i="5"/>
  <c r="S509" i="5"/>
  <c r="O510" i="5"/>
  <c r="P510" i="5"/>
  <c r="Q510" i="5"/>
  <c r="R510" i="5"/>
  <c r="S510" i="5"/>
  <c r="O513" i="5"/>
  <c r="P513" i="5"/>
  <c r="Q513" i="5"/>
  <c r="R513" i="5"/>
  <c r="S513" i="5"/>
  <c r="O514" i="5"/>
  <c r="P514" i="5"/>
  <c r="Q514" i="5"/>
  <c r="R514" i="5"/>
  <c r="S514" i="5"/>
  <c r="O511" i="5"/>
  <c r="P511" i="5"/>
  <c r="Q511" i="5"/>
  <c r="R511" i="5"/>
  <c r="S511" i="5"/>
  <c r="O515" i="5"/>
  <c r="P515" i="5"/>
  <c r="Q515" i="5"/>
  <c r="R515" i="5"/>
  <c r="S515" i="5"/>
  <c r="O516" i="5"/>
  <c r="P516" i="5"/>
  <c r="Q516" i="5"/>
  <c r="R516" i="5"/>
  <c r="S516" i="5"/>
  <c r="O517" i="5"/>
  <c r="P517" i="5"/>
  <c r="Q517" i="5"/>
  <c r="R517" i="5"/>
  <c r="S517" i="5"/>
  <c r="O518" i="5"/>
  <c r="P518" i="5"/>
  <c r="Q518" i="5"/>
  <c r="R518" i="5"/>
  <c r="S518" i="5"/>
  <c r="O519" i="5"/>
  <c r="P519" i="5"/>
  <c r="Q519" i="5"/>
  <c r="R519" i="5"/>
  <c r="S519" i="5"/>
  <c r="O520" i="5"/>
  <c r="P520" i="5"/>
  <c r="Q520" i="5"/>
  <c r="R520" i="5"/>
  <c r="S520" i="5"/>
  <c r="O521" i="5"/>
  <c r="P521" i="5"/>
  <c r="Q521" i="5"/>
  <c r="R521" i="5"/>
  <c r="S521" i="5"/>
  <c r="O522" i="5"/>
  <c r="P522" i="5"/>
  <c r="Q522" i="5"/>
  <c r="R522" i="5"/>
  <c r="S522" i="5"/>
  <c r="O523" i="5"/>
  <c r="P523" i="5"/>
  <c r="Q523" i="5"/>
  <c r="R523" i="5"/>
  <c r="S523" i="5"/>
  <c r="O531" i="5"/>
  <c r="P531" i="5"/>
  <c r="Q531" i="5"/>
  <c r="R531" i="5"/>
  <c r="S531" i="5"/>
  <c r="O524" i="5"/>
  <c r="P524" i="5"/>
  <c r="Q524" i="5"/>
  <c r="R524" i="5"/>
  <c r="S524" i="5"/>
  <c r="O525" i="5"/>
  <c r="P525" i="5"/>
  <c r="Q525" i="5"/>
  <c r="R525" i="5"/>
  <c r="S525" i="5"/>
  <c r="O526" i="5"/>
  <c r="P526" i="5"/>
  <c r="Q526" i="5"/>
  <c r="R526" i="5"/>
  <c r="S526" i="5"/>
  <c r="O530" i="5"/>
  <c r="P530" i="5"/>
  <c r="Q530" i="5"/>
  <c r="R530" i="5"/>
  <c r="S530" i="5"/>
  <c r="O532" i="5"/>
  <c r="P532" i="5"/>
  <c r="Q532" i="5"/>
  <c r="R532" i="5"/>
  <c r="S532" i="5"/>
  <c r="O527" i="5"/>
  <c r="P527" i="5"/>
  <c r="Q527" i="5"/>
  <c r="R527" i="5"/>
  <c r="S527" i="5"/>
  <c r="O528" i="5"/>
  <c r="P528" i="5"/>
  <c r="Q528" i="5"/>
  <c r="R528" i="5"/>
  <c r="S528" i="5"/>
  <c r="O529" i="5"/>
  <c r="P529" i="5"/>
  <c r="Q529" i="5"/>
  <c r="R529" i="5"/>
  <c r="S529" i="5"/>
  <c r="O533" i="5"/>
  <c r="P533" i="5"/>
  <c r="Q533" i="5"/>
  <c r="R533" i="5"/>
  <c r="S533" i="5"/>
  <c r="O534" i="5"/>
  <c r="P534" i="5"/>
  <c r="Q534" i="5"/>
  <c r="R534" i="5"/>
  <c r="S534" i="5"/>
  <c r="O535" i="5"/>
  <c r="P535" i="5"/>
  <c r="Q535" i="5"/>
  <c r="R535" i="5"/>
  <c r="S535" i="5"/>
  <c r="O536" i="5"/>
  <c r="P536" i="5"/>
  <c r="Q536" i="5"/>
  <c r="R536" i="5"/>
  <c r="S536" i="5"/>
  <c r="O537" i="5"/>
  <c r="P537" i="5"/>
  <c r="Q537" i="5"/>
  <c r="R537" i="5"/>
  <c r="S537" i="5"/>
  <c r="O538" i="5"/>
  <c r="P538" i="5"/>
  <c r="Q538" i="5"/>
  <c r="R538" i="5"/>
  <c r="S538" i="5"/>
  <c r="O539" i="5"/>
  <c r="P539" i="5"/>
  <c r="Q539" i="5"/>
  <c r="R539" i="5"/>
  <c r="S539" i="5"/>
  <c r="O540" i="5"/>
  <c r="P540" i="5"/>
  <c r="Q540" i="5"/>
  <c r="R540" i="5"/>
  <c r="S540" i="5"/>
  <c r="O541" i="5"/>
  <c r="P541" i="5"/>
  <c r="Q541" i="5"/>
  <c r="R541" i="5"/>
  <c r="S541" i="5"/>
  <c r="O549" i="5"/>
  <c r="P549" i="5"/>
  <c r="Q549" i="5"/>
  <c r="R549" i="5"/>
  <c r="S549" i="5"/>
  <c r="O550" i="5"/>
  <c r="P550" i="5"/>
  <c r="Q550" i="5"/>
  <c r="R550" i="5"/>
  <c r="S550" i="5"/>
  <c r="O548" i="5"/>
  <c r="P548" i="5"/>
  <c r="Q548" i="5"/>
  <c r="R548" i="5"/>
  <c r="S548" i="5"/>
  <c r="O542" i="5"/>
  <c r="P542" i="5"/>
  <c r="Q542" i="5"/>
  <c r="R542" i="5"/>
  <c r="S542" i="5"/>
  <c r="O543" i="5"/>
  <c r="P543" i="5"/>
  <c r="Q543" i="5"/>
  <c r="R543" i="5"/>
  <c r="S543" i="5"/>
  <c r="O544" i="5"/>
  <c r="P544" i="5"/>
  <c r="Q544" i="5"/>
  <c r="R544" i="5"/>
  <c r="S544" i="5"/>
  <c r="O547" i="5"/>
  <c r="P547" i="5"/>
  <c r="Q547" i="5"/>
  <c r="R547" i="5"/>
  <c r="S547" i="5"/>
  <c r="O545" i="5"/>
  <c r="P545" i="5"/>
  <c r="Q545" i="5"/>
  <c r="R545" i="5"/>
  <c r="S545" i="5"/>
  <c r="O546" i="5"/>
  <c r="P546" i="5"/>
  <c r="Q546" i="5"/>
  <c r="R546" i="5"/>
  <c r="S546" i="5"/>
  <c r="O551" i="5"/>
  <c r="P551" i="5"/>
  <c r="Q551" i="5"/>
  <c r="R551" i="5"/>
  <c r="S551" i="5"/>
  <c r="O552" i="5"/>
  <c r="P552" i="5"/>
  <c r="Q552" i="5"/>
  <c r="R552" i="5"/>
  <c r="S552" i="5"/>
  <c r="O553" i="5"/>
  <c r="P553" i="5"/>
  <c r="Q553" i="5"/>
  <c r="R553" i="5"/>
  <c r="S553" i="5"/>
  <c r="O554" i="5"/>
  <c r="P554" i="5"/>
  <c r="Q554" i="5"/>
  <c r="R554" i="5"/>
  <c r="S554" i="5"/>
  <c r="O555" i="5"/>
  <c r="P555" i="5"/>
  <c r="Q555" i="5"/>
  <c r="R555" i="5"/>
  <c r="S555" i="5"/>
  <c r="O556" i="5"/>
  <c r="P556" i="5"/>
  <c r="Q556" i="5"/>
  <c r="R556" i="5"/>
  <c r="S556" i="5"/>
  <c r="O557" i="5"/>
  <c r="P557" i="5"/>
  <c r="Q557" i="5"/>
  <c r="R557" i="5"/>
  <c r="S557" i="5"/>
  <c r="O558" i="5"/>
  <c r="P558" i="5"/>
  <c r="Q558" i="5"/>
  <c r="R558" i="5"/>
  <c r="S558" i="5"/>
  <c r="O559" i="5"/>
  <c r="P559" i="5"/>
  <c r="Q559" i="5"/>
  <c r="R559" i="5"/>
  <c r="S559" i="5"/>
  <c r="O560" i="5"/>
  <c r="P560" i="5"/>
  <c r="Q560" i="5"/>
  <c r="R560" i="5"/>
  <c r="S560" i="5"/>
  <c r="O561" i="5"/>
  <c r="P561" i="5"/>
  <c r="Q561" i="5"/>
  <c r="R561" i="5"/>
  <c r="S561" i="5"/>
  <c r="O562" i="5"/>
  <c r="P562" i="5"/>
  <c r="Q562" i="5"/>
  <c r="R562" i="5"/>
  <c r="S562" i="5"/>
  <c r="O563" i="5"/>
  <c r="P563" i="5"/>
  <c r="Q563" i="5"/>
  <c r="R563" i="5"/>
  <c r="S563" i="5"/>
  <c r="O564" i="5"/>
  <c r="P564" i="5"/>
  <c r="Q564" i="5"/>
  <c r="R564" i="5"/>
  <c r="S564" i="5"/>
  <c r="O565" i="5"/>
  <c r="P565" i="5"/>
  <c r="Q565" i="5"/>
  <c r="R565" i="5"/>
  <c r="S565" i="5"/>
  <c r="O566" i="5"/>
  <c r="P566" i="5"/>
  <c r="Q566" i="5"/>
  <c r="R566" i="5"/>
  <c r="S566" i="5"/>
  <c r="O567" i="5"/>
  <c r="P567" i="5"/>
  <c r="Q567" i="5"/>
  <c r="R567" i="5"/>
  <c r="S567" i="5"/>
  <c r="O568" i="5"/>
  <c r="P568" i="5"/>
  <c r="Q568" i="5"/>
  <c r="R568" i="5"/>
  <c r="S568" i="5"/>
  <c r="O569" i="5"/>
  <c r="P569" i="5"/>
  <c r="Q569" i="5"/>
  <c r="R569" i="5"/>
  <c r="S569" i="5"/>
  <c r="O570" i="5"/>
  <c r="P570" i="5"/>
  <c r="Q570" i="5"/>
  <c r="R570" i="5"/>
  <c r="S570" i="5"/>
  <c r="O575" i="5"/>
  <c r="P575" i="5"/>
  <c r="Q575" i="5"/>
  <c r="R575" i="5"/>
  <c r="S575" i="5"/>
  <c r="O574" i="5"/>
  <c r="P574" i="5"/>
  <c r="Q574" i="5"/>
  <c r="R574" i="5"/>
  <c r="S574" i="5"/>
  <c r="O571" i="5"/>
  <c r="P571" i="5"/>
  <c r="Q571" i="5"/>
  <c r="R571" i="5"/>
  <c r="S571" i="5"/>
  <c r="O577" i="5"/>
  <c r="P577" i="5"/>
  <c r="Q577" i="5"/>
  <c r="R577" i="5"/>
  <c r="S577" i="5"/>
  <c r="O572" i="5"/>
  <c r="P572" i="5"/>
  <c r="Q572" i="5"/>
  <c r="R572" i="5"/>
  <c r="S572" i="5"/>
  <c r="O573" i="5"/>
  <c r="P573" i="5"/>
  <c r="Q573" i="5"/>
  <c r="R573" i="5"/>
  <c r="S573" i="5"/>
  <c r="O576" i="5"/>
  <c r="P576" i="5"/>
  <c r="Q576" i="5"/>
  <c r="R576" i="5"/>
  <c r="S576" i="5"/>
  <c r="O583" i="5"/>
  <c r="P583" i="5"/>
  <c r="Q583" i="5"/>
  <c r="R583" i="5"/>
  <c r="S583" i="5"/>
  <c r="O578" i="5"/>
  <c r="P578" i="5"/>
  <c r="Q578" i="5"/>
  <c r="R578" i="5"/>
  <c r="S578" i="5"/>
  <c r="O584" i="5"/>
  <c r="P584" i="5"/>
  <c r="Q584" i="5"/>
  <c r="R584" i="5"/>
  <c r="S584" i="5"/>
  <c r="O579" i="5"/>
  <c r="P579" i="5"/>
  <c r="Q579" i="5"/>
  <c r="R579" i="5"/>
  <c r="S579" i="5"/>
  <c r="O580" i="5"/>
  <c r="P580" i="5"/>
  <c r="Q580" i="5"/>
  <c r="R580" i="5"/>
  <c r="S580" i="5"/>
  <c r="O585" i="5"/>
  <c r="P585" i="5"/>
  <c r="Q585" i="5"/>
  <c r="R585" i="5"/>
  <c r="S585" i="5"/>
  <c r="O586" i="5"/>
  <c r="P586" i="5"/>
  <c r="Q586" i="5"/>
  <c r="R586" i="5"/>
  <c r="S586" i="5"/>
  <c r="O581" i="5"/>
  <c r="P581" i="5"/>
  <c r="Q581" i="5"/>
  <c r="R581" i="5"/>
  <c r="S581" i="5"/>
  <c r="O582" i="5"/>
  <c r="P582" i="5"/>
  <c r="Q582" i="5"/>
  <c r="R582" i="5"/>
  <c r="S582" i="5"/>
  <c r="O587" i="5"/>
  <c r="P587" i="5"/>
  <c r="Q587" i="5"/>
  <c r="R587" i="5"/>
  <c r="S587" i="5"/>
  <c r="O588" i="5"/>
  <c r="P588" i="5"/>
  <c r="Q588" i="5"/>
  <c r="R588" i="5"/>
  <c r="S588" i="5"/>
  <c r="O589" i="5"/>
  <c r="P589" i="5"/>
  <c r="Q589" i="5"/>
  <c r="R589" i="5"/>
  <c r="S589" i="5"/>
  <c r="O590" i="5"/>
  <c r="P590" i="5"/>
  <c r="Q590" i="5"/>
  <c r="R590" i="5"/>
  <c r="S590" i="5"/>
  <c r="O591" i="5"/>
  <c r="P591" i="5"/>
  <c r="Q591" i="5"/>
  <c r="R591" i="5"/>
  <c r="S591" i="5"/>
  <c r="O592" i="5"/>
  <c r="P592" i="5"/>
  <c r="Q592" i="5"/>
  <c r="R592" i="5"/>
  <c r="S592" i="5"/>
  <c r="O593" i="5"/>
  <c r="P593" i="5"/>
  <c r="Q593" i="5"/>
  <c r="R593" i="5"/>
  <c r="S593" i="5"/>
  <c r="O594" i="5"/>
  <c r="P594" i="5"/>
  <c r="Q594" i="5"/>
  <c r="R594" i="5"/>
  <c r="S594" i="5"/>
  <c r="O595" i="5"/>
  <c r="P595" i="5"/>
  <c r="Q595" i="5"/>
  <c r="R595" i="5"/>
  <c r="S595" i="5"/>
  <c r="O597" i="5"/>
  <c r="P597" i="5"/>
  <c r="Q597" i="5"/>
  <c r="R597" i="5"/>
  <c r="S597" i="5"/>
  <c r="O598" i="5"/>
  <c r="P598" i="5"/>
  <c r="Q598" i="5"/>
  <c r="R598" i="5"/>
  <c r="S598" i="5"/>
  <c r="O599" i="5"/>
  <c r="P599" i="5"/>
  <c r="Q599" i="5"/>
  <c r="R599" i="5"/>
  <c r="S599" i="5"/>
  <c r="O600" i="5"/>
  <c r="P600" i="5"/>
  <c r="Q600" i="5"/>
  <c r="R600" i="5"/>
  <c r="S600" i="5"/>
  <c r="O601" i="5"/>
  <c r="P601" i="5"/>
  <c r="Q601" i="5"/>
  <c r="R601" i="5"/>
  <c r="S601" i="5"/>
  <c r="O604" i="5"/>
  <c r="P604" i="5"/>
  <c r="Q604" i="5"/>
  <c r="R604" i="5"/>
  <c r="S604" i="5"/>
  <c r="O602" i="5"/>
  <c r="P602" i="5"/>
  <c r="Q602" i="5"/>
  <c r="R602" i="5"/>
  <c r="S602" i="5"/>
  <c r="O596" i="5"/>
  <c r="P596" i="5"/>
  <c r="Q596" i="5"/>
  <c r="R596" i="5"/>
  <c r="S596" i="5"/>
  <c r="O603" i="5"/>
  <c r="P603" i="5"/>
  <c r="Q603" i="5"/>
  <c r="R603" i="5"/>
  <c r="S603" i="5"/>
  <c r="O605" i="5"/>
  <c r="P605" i="5"/>
  <c r="Q605" i="5"/>
  <c r="R605" i="5"/>
  <c r="S605" i="5"/>
  <c r="O606" i="5"/>
  <c r="P606" i="5"/>
  <c r="Q606" i="5"/>
  <c r="R606" i="5"/>
  <c r="S606" i="5"/>
  <c r="O607" i="5"/>
  <c r="P607" i="5"/>
  <c r="Q607" i="5"/>
  <c r="R607" i="5"/>
  <c r="S607" i="5"/>
  <c r="O608" i="5"/>
  <c r="P608" i="5"/>
  <c r="Q608" i="5"/>
  <c r="R608" i="5"/>
  <c r="S608" i="5"/>
  <c r="O609" i="5"/>
  <c r="P609" i="5"/>
  <c r="Q609" i="5"/>
  <c r="R609" i="5"/>
  <c r="S609" i="5"/>
  <c r="O610" i="5"/>
  <c r="P610" i="5"/>
  <c r="Q610" i="5"/>
  <c r="R610" i="5"/>
  <c r="S610" i="5"/>
  <c r="O611" i="5"/>
  <c r="P611" i="5"/>
  <c r="Q611" i="5"/>
  <c r="R611" i="5"/>
  <c r="S611" i="5"/>
  <c r="O612" i="5"/>
  <c r="P612" i="5"/>
  <c r="Q612" i="5"/>
  <c r="R612" i="5"/>
  <c r="S612" i="5"/>
  <c r="O613" i="5"/>
  <c r="P613" i="5"/>
  <c r="Q613" i="5"/>
  <c r="R613" i="5"/>
  <c r="S613" i="5"/>
  <c r="O614" i="5"/>
  <c r="P614" i="5"/>
  <c r="Q614" i="5"/>
  <c r="R614" i="5"/>
  <c r="S614" i="5"/>
  <c r="O615" i="5"/>
  <c r="P615" i="5"/>
  <c r="Q615" i="5"/>
  <c r="R615" i="5"/>
  <c r="S615" i="5"/>
  <c r="O616" i="5"/>
  <c r="P616" i="5"/>
  <c r="Q616" i="5"/>
  <c r="R616" i="5"/>
  <c r="S616" i="5"/>
  <c r="O622" i="5"/>
  <c r="P622" i="5"/>
  <c r="Q622" i="5"/>
  <c r="R622" i="5"/>
  <c r="S622" i="5"/>
  <c r="O617" i="5"/>
  <c r="P617" i="5"/>
  <c r="Q617" i="5"/>
  <c r="R617" i="5"/>
  <c r="S617" i="5"/>
  <c r="O618" i="5"/>
  <c r="P618" i="5"/>
  <c r="Q618" i="5"/>
  <c r="R618" i="5"/>
  <c r="S618" i="5"/>
  <c r="O619" i="5"/>
  <c r="P619" i="5"/>
  <c r="Q619" i="5"/>
  <c r="R619" i="5"/>
  <c r="S619" i="5"/>
  <c r="O620" i="5"/>
  <c r="P620" i="5"/>
  <c r="Q620" i="5"/>
  <c r="R620" i="5"/>
  <c r="S620" i="5"/>
  <c r="O621" i="5"/>
  <c r="P621" i="5"/>
  <c r="Q621" i="5"/>
  <c r="R621" i="5"/>
  <c r="S621" i="5"/>
  <c r="O623" i="5"/>
  <c r="P623" i="5"/>
  <c r="Q623" i="5"/>
  <c r="R623" i="5"/>
  <c r="S623" i="5"/>
  <c r="O624" i="5"/>
  <c r="P624" i="5"/>
  <c r="Q624" i="5"/>
  <c r="R624" i="5"/>
  <c r="S624" i="5"/>
  <c r="O625" i="5"/>
  <c r="P625" i="5"/>
  <c r="Q625" i="5"/>
  <c r="R625" i="5"/>
  <c r="S625" i="5"/>
  <c r="O630" i="5"/>
  <c r="P630" i="5"/>
  <c r="Q630" i="5"/>
  <c r="R630" i="5"/>
  <c r="S630" i="5"/>
  <c r="O626" i="5"/>
  <c r="P626" i="5"/>
  <c r="Q626" i="5"/>
  <c r="R626" i="5"/>
  <c r="S626" i="5"/>
  <c r="O631" i="5"/>
  <c r="P631" i="5"/>
  <c r="Q631" i="5"/>
  <c r="R631" i="5"/>
  <c r="S631" i="5"/>
  <c r="O627" i="5"/>
  <c r="P627" i="5"/>
  <c r="Q627" i="5"/>
  <c r="R627" i="5"/>
  <c r="S627" i="5"/>
  <c r="O628" i="5"/>
  <c r="P628" i="5"/>
  <c r="Q628" i="5"/>
  <c r="R628" i="5"/>
  <c r="S628" i="5"/>
  <c r="O629" i="5"/>
  <c r="P629" i="5"/>
  <c r="Q629" i="5"/>
  <c r="R629" i="5"/>
  <c r="S629" i="5"/>
  <c r="O632" i="5"/>
  <c r="P632" i="5"/>
  <c r="Q632" i="5"/>
  <c r="R632" i="5"/>
  <c r="S632" i="5"/>
  <c r="O633" i="5"/>
  <c r="P633" i="5"/>
  <c r="Q633" i="5"/>
  <c r="R633" i="5"/>
  <c r="S633" i="5"/>
  <c r="O634" i="5"/>
  <c r="P634" i="5"/>
  <c r="Q634" i="5"/>
  <c r="R634" i="5"/>
  <c r="S634" i="5"/>
  <c r="O635" i="5"/>
  <c r="P635" i="5"/>
  <c r="Q635" i="5"/>
  <c r="R635" i="5"/>
  <c r="S635" i="5"/>
  <c r="O636" i="5"/>
  <c r="P636" i="5"/>
  <c r="Q636" i="5"/>
  <c r="R636" i="5"/>
  <c r="S636" i="5"/>
  <c r="O637" i="5"/>
  <c r="P637" i="5"/>
  <c r="Q637" i="5"/>
  <c r="R637" i="5"/>
  <c r="S637" i="5"/>
  <c r="O638" i="5"/>
  <c r="P638" i="5"/>
  <c r="Q638" i="5"/>
  <c r="R638" i="5"/>
  <c r="S638" i="5"/>
  <c r="O639" i="5"/>
  <c r="P639" i="5"/>
  <c r="Q639" i="5"/>
  <c r="R639" i="5"/>
  <c r="S639" i="5"/>
  <c r="O640" i="5"/>
  <c r="P640" i="5"/>
  <c r="Q640" i="5"/>
  <c r="R640" i="5"/>
  <c r="S640" i="5"/>
  <c r="O648" i="5"/>
  <c r="P648" i="5"/>
  <c r="Q648" i="5"/>
  <c r="R648" i="5"/>
  <c r="S648" i="5"/>
  <c r="O641" i="5"/>
  <c r="P641" i="5"/>
  <c r="Q641" i="5"/>
  <c r="R641" i="5"/>
  <c r="S641" i="5"/>
  <c r="O649" i="5"/>
  <c r="P649" i="5"/>
  <c r="Q649" i="5"/>
  <c r="R649" i="5"/>
  <c r="S649" i="5"/>
  <c r="O642" i="5"/>
  <c r="P642" i="5"/>
  <c r="Q642" i="5"/>
  <c r="R642" i="5"/>
  <c r="S642" i="5"/>
  <c r="O647" i="5"/>
  <c r="P647" i="5"/>
  <c r="Q647" i="5"/>
  <c r="R647" i="5"/>
  <c r="S647" i="5"/>
  <c r="O643" i="5"/>
  <c r="P643" i="5"/>
  <c r="Q643" i="5"/>
  <c r="R643" i="5"/>
  <c r="S643" i="5"/>
  <c r="O644" i="5"/>
  <c r="P644" i="5"/>
  <c r="Q644" i="5"/>
  <c r="R644" i="5"/>
  <c r="S644" i="5"/>
  <c r="O645" i="5"/>
  <c r="P645" i="5"/>
  <c r="Q645" i="5"/>
  <c r="R645" i="5"/>
  <c r="S645" i="5"/>
  <c r="O646" i="5"/>
  <c r="P646" i="5"/>
  <c r="Q646" i="5"/>
  <c r="R646" i="5"/>
  <c r="S646" i="5"/>
  <c r="O650" i="5"/>
  <c r="P650" i="5"/>
  <c r="Q650" i="5"/>
  <c r="R650" i="5"/>
  <c r="S650" i="5"/>
  <c r="O651" i="5"/>
  <c r="P651" i="5"/>
  <c r="Q651" i="5"/>
  <c r="R651" i="5"/>
  <c r="S651" i="5"/>
  <c r="O652" i="5"/>
  <c r="P652" i="5"/>
  <c r="Q652" i="5"/>
  <c r="R652" i="5"/>
  <c r="S652" i="5"/>
  <c r="O653" i="5"/>
  <c r="P653" i="5"/>
  <c r="Q653" i="5"/>
  <c r="R653" i="5"/>
  <c r="S653" i="5"/>
  <c r="O654" i="5"/>
  <c r="P654" i="5"/>
  <c r="Q654" i="5"/>
  <c r="R654" i="5"/>
  <c r="S654" i="5"/>
  <c r="O655" i="5"/>
  <c r="P655" i="5"/>
  <c r="Q655" i="5"/>
  <c r="R655" i="5"/>
  <c r="S655" i="5"/>
  <c r="O656" i="5"/>
  <c r="P656" i="5"/>
  <c r="Q656" i="5"/>
  <c r="R656" i="5"/>
  <c r="S656" i="5"/>
  <c r="O657" i="5"/>
  <c r="P657" i="5"/>
  <c r="Q657" i="5"/>
  <c r="R657" i="5"/>
  <c r="S657" i="5"/>
  <c r="O658" i="5"/>
  <c r="P658" i="5"/>
  <c r="Q658" i="5"/>
  <c r="R658" i="5"/>
  <c r="S658" i="5"/>
  <c r="O659" i="5"/>
  <c r="P659" i="5"/>
  <c r="Q659" i="5"/>
  <c r="R659" i="5"/>
  <c r="S659" i="5"/>
  <c r="O664" i="5"/>
  <c r="P664" i="5"/>
  <c r="Q664" i="5"/>
  <c r="R664" i="5"/>
  <c r="S664" i="5"/>
  <c r="O667" i="5"/>
  <c r="P667" i="5"/>
  <c r="Q667" i="5"/>
  <c r="R667" i="5"/>
  <c r="S667" i="5"/>
  <c r="O665" i="5"/>
  <c r="P665" i="5"/>
  <c r="Q665" i="5"/>
  <c r="R665" i="5"/>
  <c r="S665" i="5"/>
  <c r="O662" i="5"/>
  <c r="P662" i="5"/>
  <c r="Q662" i="5"/>
  <c r="R662" i="5"/>
  <c r="S662" i="5"/>
  <c r="O666" i="5"/>
  <c r="P666" i="5"/>
  <c r="Q666" i="5"/>
  <c r="R666" i="5"/>
  <c r="S666" i="5"/>
  <c r="O663" i="5"/>
  <c r="P663" i="5"/>
  <c r="Q663" i="5"/>
  <c r="R663" i="5"/>
  <c r="S663" i="5"/>
  <c r="O660" i="5"/>
  <c r="P660" i="5"/>
  <c r="Q660" i="5"/>
  <c r="R660" i="5"/>
  <c r="S660" i="5"/>
  <c r="O661" i="5"/>
  <c r="P661" i="5"/>
  <c r="Q661" i="5"/>
  <c r="R661" i="5"/>
  <c r="S661" i="5"/>
  <c r="O668" i="5"/>
  <c r="P668" i="5"/>
  <c r="Q668" i="5"/>
  <c r="R668" i="5"/>
  <c r="S668" i="5"/>
  <c r="O669" i="5"/>
  <c r="P669" i="5"/>
  <c r="Q669" i="5"/>
  <c r="R669" i="5"/>
  <c r="S669" i="5"/>
  <c r="O670" i="5"/>
  <c r="P670" i="5"/>
  <c r="Q670" i="5"/>
  <c r="R670" i="5"/>
  <c r="S670" i="5"/>
  <c r="O671" i="5"/>
  <c r="P671" i="5"/>
  <c r="Q671" i="5"/>
  <c r="R671" i="5"/>
  <c r="S671" i="5"/>
  <c r="O672" i="5"/>
  <c r="P672" i="5"/>
  <c r="Q672" i="5"/>
  <c r="R672" i="5"/>
  <c r="S672" i="5"/>
  <c r="O673" i="5"/>
  <c r="P673" i="5"/>
  <c r="Q673" i="5"/>
  <c r="R673" i="5"/>
  <c r="S673" i="5"/>
  <c r="O674" i="5"/>
  <c r="P674" i="5"/>
  <c r="Q674" i="5"/>
  <c r="R674" i="5"/>
  <c r="S674" i="5"/>
  <c r="O675" i="5"/>
  <c r="P675" i="5"/>
  <c r="Q675" i="5"/>
  <c r="R675" i="5"/>
  <c r="S675" i="5"/>
  <c r="O676" i="5"/>
  <c r="P676" i="5"/>
  <c r="Q676" i="5"/>
  <c r="R676" i="5"/>
  <c r="S676" i="5"/>
  <c r="O677" i="5"/>
  <c r="P677" i="5"/>
  <c r="Q677" i="5"/>
  <c r="R677" i="5"/>
  <c r="S677" i="5"/>
  <c r="O678" i="5"/>
  <c r="P678" i="5"/>
  <c r="Q678" i="5"/>
  <c r="R678" i="5"/>
  <c r="S678" i="5"/>
  <c r="O679" i="5"/>
  <c r="P679" i="5"/>
  <c r="Q679" i="5"/>
  <c r="R679" i="5"/>
  <c r="S679" i="5"/>
  <c r="O680" i="5"/>
  <c r="P680" i="5"/>
  <c r="Q680" i="5"/>
  <c r="R680" i="5"/>
  <c r="S680" i="5"/>
  <c r="O681" i="5"/>
  <c r="P681" i="5"/>
  <c r="Q681" i="5"/>
  <c r="R681" i="5"/>
  <c r="S681" i="5"/>
  <c r="O682" i="5"/>
  <c r="P682" i="5"/>
  <c r="Q682" i="5"/>
  <c r="R682" i="5"/>
  <c r="S682" i="5"/>
  <c r="O683" i="5"/>
  <c r="P683" i="5"/>
  <c r="Q683" i="5"/>
  <c r="R683" i="5"/>
  <c r="S683" i="5"/>
  <c r="O684" i="5"/>
  <c r="P684" i="5"/>
  <c r="Q684" i="5"/>
  <c r="R684" i="5"/>
  <c r="S684" i="5"/>
  <c r="O685" i="5"/>
  <c r="P685" i="5"/>
  <c r="Q685" i="5"/>
  <c r="R685" i="5"/>
  <c r="S685" i="5"/>
  <c r="O686" i="5"/>
  <c r="P686" i="5"/>
  <c r="Q686" i="5"/>
  <c r="R686" i="5"/>
  <c r="S686" i="5"/>
  <c r="O687" i="5"/>
  <c r="P687" i="5"/>
  <c r="Q687" i="5"/>
  <c r="R687" i="5"/>
  <c r="S687" i="5"/>
  <c r="O694" i="5"/>
  <c r="P694" i="5"/>
  <c r="Q694" i="5"/>
  <c r="R694" i="5"/>
  <c r="S694" i="5"/>
  <c r="O688" i="5"/>
  <c r="P688" i="5"/>
  <c r="Q688" i="5"/>
  <c r="R688" i="5"/>
  <c r="S688" i="5"/>
  <c r="O689" i="5"/>
  <c r="P689" i="5"/>
  <c r="Q689" i="5"/>
  <c r="R689" i="5"/>
  <c r="S689" i="5"/>
  <c r="O690" i="5"/>
  <c r="P690" i="5"/>
  <c r="Q690" i="5"/>
  <c r="R690" i="5"/>
  <c r="S690" i="5"/>
  <c r="O691" i="5"/>
  <c r="P691" i="5"/>
  <c r="Q691" i="5"/>
  <c r="R691" i="5"/>
  <c r="S691" i="5"/>
  <c r="O692" i="5"/>
  <c r="P692" i="5"/>
  <c r="Q692" i="5"/>
  <c r="R692" i="5"/>
  <c r="S692" i="5"/>
  <c r="O693" i="5"/>
  <c r="P693" i="5"/>
  <c r="Q693" i="5"/>
  <c r="R693" i="5"/>
  <c r="S693" i="5"/>
  <c r="O695" i="5"/>
  <c r="P695" i="5"/>
  <c r="Q695" i="5"/>
  <c r="R695" i="5"/>
  <c r="S695" i="5"/>
  <c r="O696" i="5"/>
  <c r="P696" i="5"/>
  <c r="Q696" i="5"/>
  <c r="R696" i="5"/>
  <c r="S696" i="5"/>
  <c r="O697" i="5"/>
  <c r="P697" i="5"/>
  <c r="Q697" i="5"/>
  <c r="R697" i="5"/>
  <c r="S697" i="5"/>
  <c r="O698" i="5"/>
  <c r="P698" i="5"/>
  <c r="Q698" i="5"/>
  <c r="R698" i="5"/>
  <c r="S698" i="5"/>
  <c r="O699" i="5"/>
  <c r="P699" i="5"/>
  <c r="Q699" i="5"/>
  <c r="R699" i="5"/>
  <c r="S699" i="5"/>
  <c r="O700" i="5"/>
  <c r="P700" i="5"/>
  <c r="Q700" i="5"/>
  <c r="R700" i="5"/>
  <c r="S700" i="5"/>
  <c r="O701" i="5"/>
  <c r="P701" i="5"/>
  <c r="Q701" i="5"/>
  <c r="R701" i="5"/>
  <c r="S701" i="5"/>
  <c r="O702" i="5"/>
  <c r="P702" i="5"/>
  <c r="Q702" i="5"/>
  <c r="R702" i="5"/>
  <c r="S702" i="5"/>
  <c r="O703" i="5"/>
  <c r="P703" i="5"/>
  <c r="Q703" i="5"/>
  <c r="R703" i="5"/>
  <c r="S703" i="5"/>
  <c r="O704" i="5"/>
  <c r="P704" i="5"/>
  <c r="Q704" i="5"/>
  <c r="R704" i="5"/>
  <c r="S704" i="5"/>
  <c r="O705" i="5"/>
  <c r="P705" i="5"/>
  <c r="Q705" i="5"/>
  <c r="R705" i="5"/>
  <c r="S705" i="5"/>
  <c r="O706" i="5"/>
  <c r="P706" i="5"/>
  <c r="Q706" i="5"/>
  <c r="R706" i="5"/>
  <c r="S706" i="5"/>
  <c r="O707" i="5"/>
  <c r="P707" i="5"/>
  <c r="Q707" i="5"/>
  <c r="R707" i="5"/>
  <c r="S707" i="5"/>
  <c r="O708" i="5"/>
  <c r="P708" i="5"/>
  <c r="Q708" i="5"/>
  <c r="R708" i="5"/>
  <c r="S708" i="5"/>
  <c r="O712" i="5"/>
  <c r="P712" i="5"/>
  <c r="Q712" i="5"/>
  <c r="R712" i="5"/>
  <c r="S712" i="5"/>
  <c r="O709" i="5"/>
  <c r="P709" i="5"/>
  <c r="Q709" i="5"/>
  <c r="R709" i="5"/>
  <c r="S709" i="5"/>
  <c r="O710" i="5"/>
  <c r="P710" i="5"/>
  <c r="Q710" i="5"/>
  <c r="R710" i="5"/>
  <c r="S710" i="5"/>
  <c r="O711" i="5"/>
  <c r="P711" i="5"/>
  <c r="Q711" i="5"/>
  <c r="R711" i="5"/>
  <c r="S711" i="5"/>
  <c r="O721" i="5"/>
  <c r="P721" i="5"/>
  <c r="Q721" i="5"/>
  <c r="R721" i="5"/>
  <c r="S721" i="5"/>
  <c r="O713" i="5"/>
  <c r="P713" i="5"/>
  <c r="Q713" i="5"/>
  <c r="R713" i="5"/>
  <c r="S713" i="5"/>
  <c r="O714" i="5"/>
  <c r="P714" i="5"/>
  <c r="Q714" i="5"/>
  <c r="R714" i="5"/>
  <c r="S714" i="5"/>
  <c r="O715" i="5"/>
  <c r="P715" i="5"/>
  <c r="Q715" i="5"/>
  <c r="R715" i="5"/>
  <c r="S715" i="5"/>
  <c r="O716" i="5"/>
  <c r="P716" i="5"/>
  <c r="Q716" i="5"/>
  <c r="R716" i="5"/>
  <c r="S716" i="5"/>
  <c r="O717" i="5"/>
  <c r="P717" i="5"/>
  <c r="Q717" i="5"/>
  <c r="R717" i="5"/>
  <c r="S717" i="5"/>
  <c r="O718" i="5"/>
  <c r="P718" i="5"/>
  <c r="Q718" i="5"/>
  <c r="R718" i="5"/>
  <c r="S718" i="5"/>
  <c r="O719" i="5"/>
  <c r="P719" i="5"/>
  <c r="Q719" i="5"/>
  <c r="R719" i="5"/>
  <c r="S719" i="5"/>
  <c r="O720" i="5"/>
  <c r="P720" i="5"/>
  <c r="Q720" i="5"/>
  <c r="R720" i="5"/>
  <c r="S720" i="5"/>
  <c r="O722" i="5"/>
  <c r="P722" i="5"/>
  <c r="Q722" i="5"/>
  <c r="R722" i="5"/>
  <c r="S722" i="5"/>
  <c r="O723" i="5"/>
  <c r="P723" i="5"/>
  <c r="Q723" i="5"/>
  <c r="R723" i="5"/>
  <c r="S723" i="5"/>
  <c r="O724" i="5"/>
  <c r="P724" i="5"/>
  <c r="Q724" i="5"/>
  <c r="R724" i="5"/>
  <c r="S724" i="5"/>
  <c r="O725" i="5"/>
  <c r="P725" i="5"/>
  <c r="Q725" i="5"/>
  <c r="R725" i="5"/>
  <c r="S725" i="5"/>
  <c r="O726" i="5"/>
  <c r="P726" i="5"/>
  <c r="Q726" i="5"/>
  <c r="R726" i="5"/>
  <c r="S726" i="5"/>
  <c r="O727" i="5"/>
  <c r="P727" i="5"/>
  <c r="Q727" i="5"/>
  <c r="R727" i="5"/>
  <c r="S727" i="5"/>
  <c r="O728" i="5"/>
  <c r="P728" i="5"/>
  <c r="Q728" i="5"/>
  <c r="R728" i="5"/>
  <c r="S728" i="5"/>
  <c r="O729" i="5"/>
  <c r="P729" i="5"/>
  <c r="Q729" i="5"/>
  <c r="R729" i="5"/>
  <c r="S729" i="5"/>
  <c r="O730" i="5"/>
  <c r="P730" i="5"/>
  <c r="Q730" i="5"/>
  <c r="R730" i="5"/>
  <c r="S730" i="5"/>
  <c r="O737" i="5"/>
  <c r="P737" i="5"/>
  <c r="Q737" i="5"/>
  <c r="R737" i="5"/>
  <c r="S737" i="5"/>
  <c r="O731" i="5"/>
  <c r="P731" i="5"/>
  <c r="Q731" i="5"/>
  <c r="R731" i="5"/>
  <c r="S731" i="5"/>
  <c r="O738" i="5"/>
  <c r="P738" i="5"/>
  <c r="Q738" i="5"/>
  <c r="R738" i="5"/>
  <c r="S738" i="5"/>
  <c r="O732" i="5"/>
  <c r="P732" i="5"/>
  <c r="Q732" i="5"/>
  <c r="R732" i="5"/>
  <c r="S732" i="5"/>
  <c r="O733" i="5"/>
  <c r="P733" i="5"/>
  <c r="Q733" i="5"/>
  <c r="R733" i="5"/>
  <c r="S733" i="5"/>
  <c r="O739" i="5"/>
  <c r="P739" i="5"/>
  <c r="Q739" i="5"/>
  <c r="R739" i="5"/>
  <c r="S739" i="5"/>
  <c r="O734" i="5"/>
  <c r="P734" i="5"/>
  <c r="Q734" i="5"/>
  <c r="R734" i="5"/>
  <c r="S734" i="5"/>
  <c r="O735" i="5"/>
  <c r="P735" i="5"/>
  <c r="Q735" i="5"/>
  <c r="R735" i="5"/>
  <c r="S735" i="5"/>
  <c r="O736" i="5"/>
  <c r="P736" i="5"/>
  <c r="Q736" i="5"/>
  <c r="R736" i="5"/>
  <c r="S736" i="5"/>
  <c r="O740" i="5"/>
  <c r="P740" i="5"/>
  <c r="Q740" i="5"/>
  <c r="R740" i="5"/>
  <c r="S740" i="5"/>
  <c r="O741" i="5"/>
  <c r="P741" i="5"/>
  <c r="Q741" i="5"/>
  <c r="R741" i="5"/>
  <c r="S741" i="5"/>
  <c r="O742" i="5"/>
  <c r="P742" i="5"/>
  <c r="Q742" i="5"/>
  <c r="R742" i="5"/>
  <c r="S742" i="5"/>
  <c r="O743" i="5"/>
  <c r="P743" i="5"/>
  <c r="Q743" i="5"/>
  <c r="R743" i="5"/>
  <c r="S743" i="5"/>
  <c r="O744" i="5"/>
  <c r="P744" i="5"/>
  <c r="Q744" i="5"/>
  <c r="R744" i="5"/>
  <c r="S744" i="5"/>
  <c r="O745" i="5"/>
  <c r="P745" i="5"/>
  <c r="Q745" i="5"/>
  <c r="R745" i="5"/>
  <c r="S745" i="5"/>
  <c r="O746" i="5"/>
  <c r="P746" i="5"/>
  <c r="Q746" i="5"/>
  <c r="R746" i="5"/>
  <c r="S746" i="5"/>
  <c r="O747" i="5"/>
  <c r="P747" i="5"/>
  <c r="Q747" i="5"/>
  <c r="R747" i="5"/>
  <c r="S747" i="5"/>
  <c r="O748" i="5"/>
  <c r="P748" i="5"/>
  <c r="Q748" i="5"/>
  <c r="R748" i="5"/>
  <c r="S748" i="5"/>
  <c r="O749" i="5"/>
  <c r="P749" i="5"/>
  <c r="Q749" i="5"/>
  <c r="R749" i="5"/>
  <c r="S749" i="5"/>
  <c r="O750" i="5"/>
  <c r="P750" i="5"/>
  <c r="Q750" i="5"/>
  <c r="R750" i="5"/>
  <c r="S750" i="5"/>
  <c r="O751" i="5"/>
  <c r="P751" i="5"/>
  <c r="Q751" i="5"/>
  <c r="R751" i="5"/>
  <c r="S751" i="5"/>
  <c r="O752" i="5"/>
  <c r="P752" i="5"/>
  <c r="Q752" i="5"/>
  <c r="R752" i="5"/>
  <c r="S752" i="5"/>
  <c r="O753" i="5"/>
  <c r="P753" i="5"/>
  <c r="Q753" i="5"/>
  <c r="R753" i="5"/>
  <c r="S753" i="5"/>
  <c r="O754" i="5"/>
  <c r="P754" i="5"/>
  <c r="Q754" i="5"/>
  <c r="R754" i="5"/>
  <c r="S754" i="5"/>
  <c r="O755" i="5"/>
  <c r="P755" i="5"/>
  <c r="Q755" i="5"/>
  <c r="R755" i="5"/>
  <c r="S755" i="5"/>
  <c r="O756" i="5"/>
  <c r="P756" i="5"/>
  <c r="Q756" i="5"/>
  <c r="R756" i="5"/>
  <c r="S756" i="5"/>
  <c r="O757" i="5"/>
  <c r="P757" i="5"/>
  <c r="Q757" i="5"/>
  <c r="R757" i="5"/>
  <c r="S757" i="5"/>
  <c r="O758" i="5"/>
  <c r="P758" i="5"/>
  <c r="Q758" i="5"/>
  <c r="R758" i="5"/>
  <c r="S758" i="5"/>
  <c r="O759" i="5"/>
  <c r="P759" i="5"/>
  <c r="Q759" i="5"/>
  <c r="R759" i="5"/>
  <c r="S759" i="5"/>
  <c r="O760" i="5"/>
  <c r="P760" i="5"/>
  <c r="Q760" i="5"/>
  <c r="R760" i="5"/>
  <c r="S760" i="5"/>
  <c r="O761" i="5"/>
  <c r="P761" i="5"/>
  <c r="Q761" i="5"/>
  <c r="R761" i="5"/>
  <c r="S761" i="5"/>
  <c r="O762" i="5"/>
  <c r="P762" i="5"/>
  <c r="Q762" i="5"/>
  <c r="R762" i="5"/>
  <c r="S762" i="5"/>
  <c r="O763" i="5"/>
  <c r="P763" i="5"/>
  <c r="Q763" i="5"/>
  <c r="R763" i="5"/>
  <c r="S763" i="5"/>
  <c r="O764" i="5"/>
  <c r="P764" i="5"/>
  <c r="Q764" i="5"/>
  <c r="R764" i="5"/>
  <c r="S764" i="5"/>
  <c r="O765" i="5"/>
  <c r="P765" i="5"/>
  <c r="Q765" i="5"/>
  <c r="R765" i="5"/>
  <c r="S765" i="5"/>
  <c r="O766" i="5"/>
  <c r="P766" i="5"/>
  <c r="Q766" i="5"/>
  <c r="R766" i="5"/>
  <c r="S766" i="5"/>
  <c r="O767" i="5"/>
  <c r="P767" i="5"/>
  <c r="Q767" i="5"/>
  <c r="R767" i="5"/>
  <c r="S767" i="5"/>
  <c r="O768" i="5"/>
  <c r="P768" i="5"/>
  <c r="Q768" i="5"/>
  <c r="R768" i="5"/>
  <c r="S768" i="5"/>
  <c r="O769" i="5"/>
  <c r="P769" i="5"/>
  <c r="Q769" i="5"/>
  <c r="R769" i="5"/>
  <c r="S769" i="5"/>
  <c r="O770" i="5"/>
  <c r="P770" i="5"/>
  <c r="Q770" i="5"/>
  <c r="R770" i="5"/>
  <c r="S770" i="5"/>
  <c r="O771" i="5"/>
  <c r="P771" i="5"/>
  <c r="Q771" i="5"/>
  <c r="R771" i="5"/>
  <c r="S771" i="5"/>
  <c r="O772" i="5"/>
  <c r="P772" i="5"/>
  <c r="Q772" i="5"/>
  <c r="R772" i="5"/>
  <c r="S772" i="5"/>
  <c r="O773" i="5"/>
  <c r="P773" i="5"/>
  <c r="Q773" i="5"/>
  <c r="R773" i="5"/>
  <c r="S773" i="5"/>
  <c r="O774" i="5"/>
  <c r="P774" i="5"/>
  <c r="Q774" i="5"/>
  <c r="R774" i="5"/>
  <c r="S774" i="5"/>
  <c r="O775" i="5"/>
  <c r="P775" i="5"/>
  <c r="Q775" i="5"/>
  <c r="R775" i="5"/>
  <c r="S775" i="5"/>
  <c r="O776" i="5"/>
  <c r="P776" i="5"/>
  <c r="Q776" i="5"/>
  <c r="R776" i="5"/>
  <c r="S776" i="5"/>
  <c r="O777" i="5"/>
  <c r="P777" i="5"/>
  <c r="Q777" i="5"/>
  <c r="R777" i="5"/>
  <c r="S777" i="5"/>
  <c r="O778" i="5"/>
  <c r="P778" i="5"/>
  <c r="Q778" i="5"/>
  <c r="R778" i="5"/>
  <c r="S778" i="5"/>
  <c r="O779" i="5"/>
  <c r="P779" i="5"/>
  <c r="Q779" i="5"/>
  <c r="R779" i="5"/>
  <c r="S779" i="5"/>
  <c r="O780" i="5"/>
  <c r="P780" i="5"/>
  <c r="Q780" i="5"/>
  <c r="R780" i="5"/>
  <c r="S780" i="5"/>
  <c r="O783" i="5"/>
  <c r="P783" i="5"/>
  <c r="Q783" i="5"/>
  <c r="R783" i="5"/>
  <c r="S783" i="5"/>
  <c r="O781" i="5"/>
  <c r="P781" i="5"/>
  <c r="Q781" i="5"/>
  <c r="R781" i="5"/>
  <c r="S781" i="5"/>
  <c r="O782" i="5"/>
  <c r="P782" i="5"/>
  <c r="Q782" i="5"/>
  <c r="R782" i="5"/>
  <c r="S782" i="5"/>
  <c r="O784" i="5"/>
  <c r="P784" i="5"/>
  <c r="Q784" i="5"/>
  <c r="R784" i="5"/>
  <c r="S784" i="5"/>
  <c r="O785" i="5"/>
  <c r="P785" i="5"/>
  <c r="Q785" i="5"/>
  <c r="R785" i="5"/>
  <c r="S785" i="5"/>
  <c r="O786" i="5"/>
  <c r="P786" i="5"/>
  <c r="Q786" i="5"/>
  <c r="R786" i="5"/>
  <c r="S786" i="5"/>
  <c r="O787" i="5"/>
  <c r="P787" i="5"/>
  <c r="Q787" i="5"/>
  <c r="R787" i="5"/>
  <c r="S787" i="5"/>
  <c r="O788" i="5"/>
  <c r="P788" i="5"/>
  <c r="Q788" i="5"/>
  <c r="R788" i="5"/>
  <c r="S788" i="5"/>
  <c r="O789" i="5"/>
  <c r="P789" i="5"/>
  <c r="Q789" i="5"/>
  <c r="R789" i="5"/>
  <c r="S789" i="5"/>
  <c r="O790" i="5"/>
  <c r="P790" i="5"/>
  <c r="Q790" i="5"/>
  <c r="R790" i="5"/>
  <c r="S790" i="5"/>
  <c r="O791" i="5"/>
  <c r="P791" i="5"/>
  <c r="Q791" i="5"/>
  <c r="R791" i="5"/>
  <c r="S791" i="5"/>
  <c r="O792" i="5"/>
  <c r="P792" i="5"/>
  <c r="Q792" i="5"/>
  <c r="R792" i="5"/>
  <c r="S792" i="5"/>
  <c r="O793" i="5"/>
  <c r="P793" i="5"/>
  <c r="Q793" i="5"/>
  <c r="R793" i="5"/>
  <c r="S793" i="5"/>
  <c r="O794" i="5"/>
  <c r="P794" i="5"/>
  <c r="Q794" i="5"/>
  <c r="R794" i="5"/>
  <c r="S794" i="5"/>
  <c r="O795" i="5"/>
  <c r="P795" i="5"/>
  <c r="Q795" i="5"/>
  <c r="R795" i="5"/>
  <c r="S795" i="5"/>
  <c r="O796" i="5"/>
  <c r="P796" i="5"/>
  <c r="Q796" i="5"/>
  <c r="R796" i="5"/>
  <c r="S796" i="5"/>
  <c r="O797" i="5"/>
  <c r="P797" i="5"/>
  <c r="Q797" i="5"/>
  <c r="R797" i="5"/>
  <c r="S797" i="5"/>
  <c r="O798" i="5"/>
  <c r="P798" i="5"/>
  <c r="Q798" i="5"/>
  <c r="R798" i="5"/>
  <c r="S798" i="5"/>
  <c r="O799" i="5"/>
  <c r="P799" i="5"/>
  <c r="Q799" i="5"/>
  <c r="R799" i="5"/>
  <c r="S799" i="5"/>
  <c r="O800" i="5"/>
  <c r="P800" i="5"/>
  <c r="Q800" i="5"/>
  <c r="R800" i="5"/>
  <c r="S800" i="5"/>
  <c r="O801" i="5"/>
  <c r="P801" i="5"/>
  <c r="Q801" i="5"/>
  <c r="R801" i="5"/>
  <c r="S801" i="5"/>
  <c r="O802" i="5"/>
  <c r="P802" i="5"/>
  <c r="Q802" i="5"/>
  <c r="R802" i="5"/>
  <c r="S802" i="5"/>
  <c r="O803" i="5"/>
  <c r="P803" i="5"/>
  <c r="Q803" i="5"/>
  <c r="R803" i="5"/>
  <c r="S803" i="5"/>
  <c r="O804" i="5"/>
  <c r="P804" i="5"/>
  <c r="Q804" i="5"/>
  <c r="R804" i="5"/>
  <c r="S804" i="5"/>
  <c r="O805" i="5"/>
  <c r="P805" i="5"/>
  <c r="Q805" i="5"/>
  <c r="R805" i="5"/>
  <c r="S805" i="5"/>
  <c r="O806" i="5"/>
  <c r="P806" i="5"/>
  <c r="Q806" i="5"/>
  <c r="R806" i="5"/>
  <c r="S806" i="5"/>
  <c r="O807" i="5"/>
  <c r="P807" i="5"/>
  <c r="Q807" i="5"/>
  <c r="R807" i="5"/>
  <c r="S807" i="5"/>
  <c r="O808" i="5"/>
  <c r="P808" i="5"/>
  <c r="Q808" i="5"/>
  <c r="R808" i="5"/>
  <c r="S808" i="5"/>
  <c r="O809" i="5"/>
  <c r="P809" i="5"/>
  <c r="Q809" i="5"/>
  <c r="R809" i="5"/>
  <c r="S809" i="5"/>
  <c r="O810" i="5"/>
  <c r="P810" i="5"/>
  <c r="Q810" i="5"/>
  <c r="R810" i="5"/>
  <c r="S810" i="5"/>
  <c r="O811" i="5"/>
  <c r="P811" i="5"/>
  <c r="Q811" i="5"/>
  <c r="R811" i="5"/>
  <c r="S811" i="5"/>
  <c r="O814" i="5"/>
  <c r="P814" i="5"/>
  <c r="Q814" i="5"/>
  <c r="R814" i="5"/>
  <c r="S814" i="5"/>
  <c r="O815" i="5"/>
  <c r="P815" i="5"/>
  <c r="Q815" i="5"/>
  <c r="R815" i="5"/>
  <c r="S815" i="5"/>
  <c r="O816" i="5"/>
  <c r="P816" i="5"/>
  <c r="Q816" i="5"/>
  <c r="R816" i="5"/>
  <c r="S816" i="5"/>
  <c r="O817" i="5"/>
  <c r="P817" i="5"/>
  <c r="Q817" i="5"/>
  <c r="R817" i="5"/>
  <c r="S817" i="5"/>
  <c r="O818" i="5"/>
  <c r="P818" i="5"/>
  <c r="Q818" i="5"/>
  <c r="R818" i="5"/>
  <c r="S818" i="5"/>
  <c r="O813" i="5"/>
  <c r="P813" i="5"/>
  <c r="Q813" i="5"/>
  <c r="R813" i="5"/>
  <c r="S813" i="5"/>
  <c r="O812" i="5"/>
  <c r="P812" i="5"/>
  <c r="Q812" i="5"/>
  <c r="R812" i="5"/>
  <c r="S812" i="5"/>
  <c r="O819" i="5"/>
  <c r="P819" i="5"/>
  <c r="Q819" i="5"/>
  <c r="R819" i="5"/>
  <c r="S819" i="5"/>
  <c r="O820" i="5"/>
  <c r="P820" i="5"/>
  <c r="Q820" i="5"/>
  <c r="R820" i="5"/>
  <c r="S820" i="5"/>
  <c r="O821" i="5"/>
  <c r="P821" i="5"/>
  <c r="Q821" i="5"/>
  <c r="R821" i="5"/>
  <c r="S821" i="5"/>
  <c r="O822" i="5"/>
  <c r="P822" i="5"/>
  <c r="Q822" i="5"/>
  <c r="R822" i="5"/>
  <c r="S822" i="5"/>
  <c r="O823" i="5"/>
  <c r="P823" i="5"/>
  <c r="Q823" i="5"/>
  <c r="R823" i="5"/>
  <c r="S823" i="5"/>
  <c r="O824" i="5"/>
  <c r="P824" i="5"/>
  <c r="Q824" i="5"/>
  <c r="R824" i="5"/>
  <c r="S824" i="5"/>
  <c r="O825" i="5"/>
  <c r="P825" i="5"/>
  <c r="Q825" i="5"/>
  <c r="R825" i="5"/>
  <c r="S825" i="5"/>
  <c r="O826" i="5"/>
  <c r="P826" i="5"/>
  <c r="Q826" i="5"/>
  <c r="R826" i="5"/>
  <c r="S826" i="5"/>
  <c r="O827" i="5"/>
  <c r="P827" i="5"/>
  <c r="Q827" i="5"/>
  <c r="R827" i="5"/>
  <c r="S827" i="5"/>
  <c r="O828" i="5"/>
  <c r="P828" i="5"/>
  <c r="Q828" i="5"/>
  <c r="R828" i="5"/>
  <c r="S828" i="5"/>
  <c r="O829" i="5"/>
  <c r="P829" i="5"/>
  <c r="Q829" i="5"/>
  <c r="R829" i="5"/>
  <c r="S829" i="5"/>
  <c r="O830" i="5"/>
  <c r="P830" i="5"/>
  <c r="Q830" i="5"/>
  <c r="R830" i="5"/>
  <c r="S830" i="5"/>
  <c r="O831" i="5"/>
  <c r="P831" i="5"/>
  <c r="Q831" i="5"/>
  <c r="R831" i="5"/>
  <c r="S831" i="5"/>
  <c r="O832" i="5"/>
  <c r="P832" i="5"/>
  <c r="Q832" i="5"/>
  <c r="R832" i="5"/>
  <c r="S832" i="5"/>
  <c r="O833" i="5"/>
  <c r="P833" i="5"/>
  <c r="Q833" i="5"/>
  <c r="R833" i="5"/>
  <c r="S833" i="5"/>
  <c r="O834" i="5"/>
  <c r="P834" i="5"/>
  <c r="Q834" i="5"/>
  <c r="R834" i="5"/>
  <c r="S834" i="5"/>
  <c r="O835" i="5"/>
  <c r="P835" i="5"/>
  <c r="Q835" i="5"/>
  <c r="R835" i="5"/>
  <c r="S835" i="5"/>
  <c r="O836" i="5"/>
  <c r="P836" i="5"/>
  <c r="Q836" i="5"/>
  <c r="R836" i="5"/>
  <c r="S836" i="5"/>
  <c r="O837" i="5"/>
  <c r="P837" i="5"/>
  <c r="Q837" i="5"/>
  <c r="R837" i="5"/>
  <c r="S837" i="5"/>
  <c r="O838" i="5"/>
  <c r="P838" i="5"/>
  <c r="Q838" i="5"/>
  <c r="R838" i="5"/>
  <c r="S838" i="5"/>
  <c r="O839" i="5"/>
  <c r="P839" i="5"/>
  <c r="Q839" i="5"/>
  <c r="R839" i="5"/>
  <c r="S839" i="5"/>
  <c r="O840" i="5"/>
  <c r="P840" i="5"/>
  <c r="Q840" i="5"/>
  <c r="R840" i="5"/>
  <c r="S840" i="5"/>
  <c r="O841" i="5"/>
  <c r="P841" i="5"/>
  <c r="Q841" i="5"/>
  <c r="R841" i="5"/>
  <c r="S841" i="5"/>
  <c r="O842" i="5"/>
  <c r="P842" i="5"/>
  <c r="Q842" i="5"/>
  <c r="R842" i="5"/>
  <c r="S842" i="5"/>
  <c r="O843" i="5"/>
  <c r="P843" i="5"/>
  <c r="Q843" i="5"/>
  <c r="R843" i="5"/>
  <c r="S843" i="5"/>
  <c r="O844" i="5"/>
  <c r="P844" i="5"/>
  <c r="Q844" i="5"/>
  <c r="R844" i="5"/>
  <c r="S844" i="5"/>
  <c r="O845" i="5"/>
  <c r="P845" i="5"/>
  <c r="Q845" i="5"/>
  <c r="R845" i="5"/>
  <c r="S845" i="5"/>
  <c r="O846" i="5"/>
  <c r="P846" i="5"/>
  <c r="Q846" i="5"/>
  <c r="R846" i="5"/>
  <c r="S846" i="5"/>
  <c r="O847" i="5"/>
  <c r="P847" i="5"/>
  <c r="Q847" i="5"/>
  <c r="R847" i="5"/>
  <c r="S847" i="5"/>
  <c r="O849" i="5"/>
  <c r="P849" i="5"/>
  <c r="Q849" i="5"/>
  <c r="R849" i="5"/>
  <c r="S849" i="5"/>
  <c r="O850" i="5"/>
  <c r="P850" i="5"/>
  <c r="Q850" i="5"/>
  <c r="R850" i="5"/>
  <c r="S850" i="5"/>
  <c r="O851" i="5"/>
  <c r="P851" i="5"/>
  <c r="Q851" i="5"/>
  <c r="R851" i="5"/>
  <c r="S851" i="5"/>
  <c r="O852" i="5"/>
  <c r="P852" i="5"/>
  <c r="Q852" i="5"/>
  <c r="R852" i="5"/>
  <c r="S852" i="5"/>
  <c r="O853" i="5"/>
  <c r="P853" i="5"/>
  <c r="Q853" i="5"/>
  <c r="R853" i="5"/>
  <c r="S853" i="5"/>
  <c r="O854" i="5"/>
  <c r="P854" i="5"/>
  <c r="Q854" i="5"/>
  <c r="R854" i="5"/>
  <c r="S854" i="5"/>
  <c r="O855" i="5"/>
  <c r="P855" i="5"/>
  <c r="Q855" i="5"/>
  <c r="R855" i="5"/>
  <c r="S855" i="5"/>
  <c r="O856" i="5"/>
  <c r="P856" i="5"/>
  <c r="Q856" i="5"/>
  <c r="R856" i="5"/>
  <c r="S856" i="5"/>
  <c r="O848" i="5"/>
  <c r="P848" i="5"/>
  <c r="Q848" i="5"/>
  <c r="R848" i="5"/>
  <c r="S848" i="5"/>
  <c r="O857" i="5"/>
  <c r="P857" i="5"/>
  <c r="Q857" i="5"/>
  <c r="R857" i="5"/>
  <c r="S857" i="5"/>
  <c r="O858" i="5"/>
  <c r="P858" i="5"/>
  <c r="Q858" i="5"/>
  <c r="R858" i="5"/>
  <c r="S858" i="5"/>
  <c r="O859" i="5"/>
  <c r="P859" i="5"/>
  <c r="Q859" i="5"/>
  <c r="R859" i="5"/>
  <c r="S859" i="5"/>
  <c r="O860" i="5"/>
  <c r="P860" i="5"/>
  <c r="Q860" i="5"/>
  <c r="R860" i="5"/>
  <c r="S860" i="5"/>
  <c r="O861" i="5"/>
  <c r="P861" i="5"/>
  <c r="Q861" i="5"/>
  <c r="R861" i="5"/>
  <c r="S861" i="5"/>
  <c r="O862" i="5"/>
  <c r="P862" i="5"/>
  <c r="Q862" i="5"/>
  <c r="R862" i="5"/>
  <c r="S862" i="5"/>
  <c r="O863" i="5"/>
  <c r="P863" i="5"/>
  <c r="Q863" i="5"/>
  <c r="R863" i="5"/>
  <c r="S863" i="5"/>
  <c r="O864" i="5"/>
  <c r="P864" i="5"/>
  <c r="Q864" i="5"/>
  <c r="R864" i="5"/>
  <c r="S864" i="5"/>
  <c r="O865" i="5"/>
  <c r="P865" i="5"/>
  <c r="Q865" i="5"/>
  <c r="R865" i="5"/>
  <c r="S865" i="5"/>
  <c r="O867" i="5"/>
  <c r="P867" i="5"/>
  <c r="Q867" i="5"/>
  <c r="R867" i="5"/>
  <c r="S867" i="5"/>
  <c r="O868" i="5"/>
  <c r="P868" i="5"/>
  <c r="Q868" i="5"/>
  <c r="R868" i="5"/>
  <c r="S868" i="5"/>
  <c r="O869" i="5"/>
  <c r="P869" i="5"/>
  <c r="Q869" i="5"/>
  <c r="R869" i="5"/>
  <c r="S869" i="5"/>
  <c r="O870" i="5"/>
  <c r="P870" i="5"/>
  <c r="Q870" i="5"/>
  <c r="R870" i="5"/>
  <c r="S870" i="5"/>
  <c r="O871" i="5"/>
  <c r="P871" i="5"/>
  <c r="Q871" i="5"/>
  <c r="R871" i="5"/>
  <c r="S871" i="5"/>
  <c r="O872" i="5"/>
  <c r="P872" i="5"/>
  <c r="Q872" i="5"/>
  <c r="R872" i="5"/>
  <c r="S872" i="5"/>
  <c r="O873" i="5"/>
  <c r="P873" i="5"/>
  <c r="Q873" i="5"/>
  <c r="R873" i="5"/>
  <c r="S873" i="5"/>
  <c r="O866" i="5"/>
  <c r="P866" i="5"/>
  <c r="Q866" i="5"/>
  <c r="R866" i="5"/>
  <c r="S866" i="5"/>
  <c r="O874" i="5"/>
  <c r="P874" i="5"/>
  <c r="Q874" i="5"/>
  <c r="R874" i="5"/>
  <c r="S874" i="5"/>
  <c r="O875" i="5"/>
  <c r="P875" i="5"/>
  <c r="Q875" i="5"/>
  <c r="R875" i="5"/>
  <c r="S875" i="5"/>
  <c r="O876" i="5"/>
  <c r="P876" i="5"/>
  <c r="Q876" i="5"/>
  <c r="R876" i="5"/>
  <c r="S876" i="5"/>
  <c r="O877" i="5"/>
  <c r="P877" i="5"/>
  <c r="Q877" i="5"/>
  <c r="R877" i="5"/>
  <c r="S877" i="5"/>
  <c r="O878" i="5"/>
  <c r="P878" i="5"/>
  <c r="Q878" i="5"/>
  <c r="R878" i="5"/>
  <c r="S878" i="5"/>
  <c r="O879" i="5"/>
  <c r="P879" i="5"/>
  <c r="Q879" i="5"/>
  <c r="R879" i="5"/>
  <c r="S879" i="5"/>
  <c r="O880" i="5"/>
  <c r="P880" i="5"/>
  <c r="Q880" i="5"/>
  <c r="R880" i="5"/>
  <c r="S880" i="5"/>
  <c r="O881" i="5"/>
  <c r="P881" i="5"/>
  <c r="Q881" i="5"/>
  <c r="R881" i="5"/>
  <c r="S881" i="5"/>
  <c r="O882" i="5"/>
  <c r="P882" i="5"/>
  <c r="Q882" i="5"/>
  <c r="R882" i="5"/>
  <c r="S882" i="5"/>
  <c r="O883" i="5"/>
  <c r="P883" i="5"/>
  <c r="Q883" i="5"/>
  <c r="R883" i="5"/>
  <c r="S883" i="5"/>
  <c r="O889" i="5"/>
  <c r="P889" i="5"/>
  <c r="Q889" i="5"/>
  <c r="R889" i="5"/>
  <c r="S889" i="5"/>
  <c r="O884" i="5"/>
  <c r="P884" i="5"/>
  <c r="Q884" i="5"/>
  <c r="R884" i="5"/>
  <c r="S884" i="5"/>
  <c r="O892" i="5"/>
  <c r="P892" i="5"/>
  <c r="Q892" i="5"/>
  <c r="R892" i="5"/>
  <c r="S892" i="5"/>
  <c r="O885" i="5"/>
  <c r="P885" i="5"/>
  <c r="Q885" i="5"/>
  <c r="R885" i="5"/>
  <c r="S885" i="5"/>
  <c r="O886" i="5"/>
  <c r="P886" i="5"/>
  <c r="Q886" i="5"/>
  <c r="R886" i="5"/>
  <c r="S886" i="5"/>
  <c r="O888" i="5"/>
  <c r="P888" i="5"/>
  <c r="Q888" i="5"/>
  <c r="R888" i="5"/>
  <c r="S888" i="5"/>
  <c r="O890" i="5"/>
  <c r="P890" i="5"/>
  <c r="Q890" i="5"/>
  <c r="R890" i="5"/>
  <c r="S890" i="5"/>
  <c r="O887" i="5"/>
  <c r="P887" i="5"/>
  <c r="Q887" i="5"/>
  <c r="R887" i="5"/>
  <c r="S887" i="5"/>
  <c r="O891" i="5"/>
  <c r="P891" i="5"/>
  <c r="Q891" i="5"/>
  <c r="R891" i="5"/>
  <c r="S891" i="5"/>
  <c r="O893" i="5"/>
  <c r="P893" i="5"/>
  <c r="Q893" i="5"/>
  <c r="R893" i="5"/>
  <c r="S893" i="5"/>
  <c r="O894" i="5"/>
  <c r="P894" i="5"/>
  <c r="Q894" i="5"/>
  <c r="R894" i="5"/>
  <c r="S894" i="5"/>
  <c r="O895" i="5"/>
  <c r="P895" i="5"/>
  <c r="Q895" i="5"/>
  <c r="R895" i="5"/>
  <c r="S895" i="5"/>
  <c r="O896" i="5"/>
  <c r="P896" i="5"/>
  <c r="Q896" i="5"/>
  <c r="R896" i="5"/>
  <c r="S896" i="5"/>
  <c r="O897" i="5"/>
  <c r="P897" i="5"/>
  <c r="Q897" i="5"/>
  <c r="R897" i="5"/>
  <c r="S897" i="5"/>
  <c r="O898" i="5"/>
  <c r="P898" i="5"/>
  <c r="Q898" i="5"/>
  <c r="R898" i="5"/>
  <c r="S898" i="5"/>
  <c r="O899" i="5"/>
  <c r="P899" i="5"/>
  <c r="Q899" i="5"/>
  <c r="R899" i="5"/>
  <c r="S899" i="5"/>
  <c r="O901" i="5"/>
  <c r="P901" i="5"/>
  <c r="Q901" i="5"/>
  <c r="R901" i="5"/>
  <c r="S901" i="5"/>
  <c r="O900" i="5"/>
  <c r="P900" i="5"/>
  <c r="Q900" i="5"/>
  <c r="R900" i="5"/>
  <c r="S900" i="5"/>
  <c r="O902" i="5"/>
  <c r="P902" i="5"/>
  <c r="Q902" i="5"/>
  <c r="R902" i="5"/>
  <c r="S902" i="5"/>
  <c r="O903" i="5"/>
  <c r="P903" i="5"/>
  <c r="Q903" i="5"/>
  <c r="R903" i="5"/>
  <c r="S903" i="5"/>
  <c r="O904" i="5"/>
  <c r="P904" i="5"/>
  <c r="Q904" i="5"/>
  <c r="R904" i="5"/>
  <c r="S904" i="5"/>
  <c r="O908" i="5"/>
  <c r="P908" i="5"/>
  <c r="Q908" i="5"/>
  <c r="R908" i="5"/>
  <c r="S908" i="5"/>
  <c r="O909" i="5"/>
  <c r="P909" i="5"/>
  <c r="Q909" i="5"/>
  <c r="R909" i="5"/>
  <c r="S909" i="5"/>
  <c r="O905" i="5"/>
  <c r="P905" i="5"/>
  <c r="Q905" i="5"/>
  <c r="R905" i="5"/>
  <c r="S905" i="5"/>
  <c r="O910" i="5"/>
  <c r="P910" i="5"/>
  <c r="Q910" i="5"/>
  <c r="R910" i="5"/>
  <c r="S910" i="5"/>
  <c r="O906" i="5"/>
  <c r="P906" i="5"/>
  <c r="Q906" i="5"/>
  <c r="R906" i="5"/>
  <c r="S906" i="5"/>
  <c r="O907" i="5"/>
  <c r="P907" i="5"/>
  <c r="Q907" i="5"/>
  <c r="R907" i="5"/>
  <c r="S907" i="5"/>
  <c r="O911" i="5"/>
  <c r="P911" i="5"/>
  <c r="Q911" i="5"/>
  <c r="R911" i="5"/>
  <c r="S911" i="5"/>
  <c r="O912" i="5"/>
  <c r="P912" i="5"/>
  <c r="Q912" i="5"/>
  <c r="R912" i="5"/>
  <c r="S912" i="5"/>
  <c r="O918" i="5"/>
  <c r="P918" i="5"/>
  <c r="Q918" i="5"/>
  <c r="R918" i="5"/>
  <c r="S918" i="5"/>
  <c r="O913" i="5"/>
  <c r="P913" i="5"/>
  <c r="Q913" i="5"/>
  <c r="R913" i="5"/>
  <c r="S913" i="5"/>
  <c r="O914" i="5"/>
  <c r="P914" i="5"/>
  <c r="Q914" i="5"/>
  <c r="R914" i="5"/>
  <c r="S914" i="5"/>
  <c r="O915" i="5"/>
  <c r="P915" i="5"/>
  <c r="Q915" i="5"/>
  <c r="R915" i="5"/>
  <c r="S915" i="5"/>
  <c r="O919" i="5"/>
  <c r="P919" i="5"/>
  <c r="Q919" i="5"/>
  <c r="R919" i="5"/>
  <c r="S919" i="5"/>
  <c r="O916" i="5"/>
  <c r="P916" i="5"/>
  <c r="Q916" i="5"/>
  <c r="R916" i="5"/>
  <c r="S916" i="5"/>
  <c r="O917" i="5"/>
  <c r="P917" i="5"/>
  <c r="Q917" i="5"/>
  <c r="R917" i="5"/>
  <c r="S917" i="5"/>
  <c r="O920" i="5"/>
  <c r="P920" i="5"/>
  <c r="Q920" i="5"/>
  <c r="R920" i="5"/>
  <c r="S920" i="5"/>
  <c r="O921" i="5"/>
  <c r="P921" i="5"/>
  <c r="Q921" i="5"/>
  <c r="R921" i="5"/>
  <c r="S921" i="5"/>
  <c r="O922" i="5"/>
  <c r="P922" i="5"/>
  <c r="Q922" i="5"/>
  <c r="R922" i="5"/>
  <c r="S922" i="5"/>
  <c r="O923" i="5"/>
  <c r="P923" i="5"/>
  <c r="Q923" i="5"/>
  <c r="R923" i="5"/>
  <c r="S923" i="5"/>
  <c r="O924" i="5"/>
  <c r="P924" i="5"/>
  <c r="Q924" i="5"/>
  <c r="R924" i="5"/>
  <c r="S924" i="5"/>
  <c r="O925" i="5"/>
  <c r="P925" i="5"/>
  <c r="Q925" i="5"/>
  <c r="R925" i="5"/>
  <c r="S925" i="5"/>
  <c r="O926" i="5"/>
  <c r="P926" i="5"/>
  <c r="Q926" i="5"/>
  <c r="R926" i="5"/>
  <c r="S926" i="5"/>
  <c r="O927" i="5"/>
  <c r="P927" i="5"/>
  <c r="Q927" i="5"/>
  <c r="R927" i="5"/>
  <c r="S927" i="5"/>
  <c r="O928" i="5"/>
  <c r="P928" i="5"/>
  <c r="Q928" i="5"/>
  <c r="R928" i="5"/>
  <c r="S928" i="5"/>
  <c r="O929" i="5"/>
  <c r="P929" i="5"/>
  <c r="Q929" i="5"/>
  <c r="R929" i="5"/>
  <c r="S929" i="5"/>
  <c r="O930" i="5"/>
  <c r="P930" i="5"/>
  <c r="Q930" i="5"/>
  <c r="R930" i="5"/>
  <c r="S930" i="5"/>
  <c r="O931" i="5"/>
  <c r="P931" i="5"/>
  <c r="Q931" i="5"/>
  <c r="R931" i="5"/>
  <c r="S931" i="5"/>
  <c r="O932" i="5"/>
  <c r="P932" i="5"/>
  <c r="Q932" i="5"/>
  <c r="R932" i="5"/>
  <c r="S932" i="5"/>
  <c r="O933" i="5"/>
  <c r="P933" i="5"/>
  <c r="Q933" i="5"/>
  <c r="R933" i="5"/>
  <c r="S933" i="5"/>
  <c r="O934" i="5"/>
  <c r="P934" i="5"/>
  <c r="Q934" i="5"/>
  <c r="R934" i="5"/>
  <c r="S934" i="5"/>
  <c r="O935" i="5"/>
  <c r="P935" i="5"/>
  <c r="Q935" i="5"/>
  <c r="R935" i="5"/>
  <c r="S935" i="5"/>
  <c r="O936" i="5"/>
  <c r="P936" i="5"/>
  <c r="Q936" i="5"/>
  <c r="R936" i="5"/>
  <c r="S936" i="5"/>
  <c r="O937" i="5"/>
  <c r="P937" i="5"/>
  <c r="Q937" i="5"/>
  <c r="R937" i="5"/>
  <c r="S937" i="5"/>
  <c r="O938" i="5"/>
  <c r="P938" i="5"/>
  <c r="Q938" i="5"/>
  <c r="R938" i="5"/>
  <c r="S938" i="5"/>
  <c r="O939" i="5"/>
  <c r="P939" i="5"/>
  <c r="Q939" i="5"/>
  <c r="R939" i="5"/>
  <c r="S939" i="5"/>
  <c r="O946" i="5"/>
  <c r="P946" i="5"/>
  <c r="Q946" i="5"/>
  <c r="R946" i="5"/>
  <c r="S946" i="5"/>
  <c r="O940" i="5"/>
  <c r="P940" i="5"/>
  <c r="Q940" i="5"/>
  <c r="R940" i="5"/>
  <c r="S940" i="5"/>
  <c r="O941" i="5"/>
  <c r="P941" i="5"/>
  <c r="Q941" i="5"/>
  <c r="R941" i="5"/>
  <c r="S941" i="5"/>
  <c r="O942" i="5"/>
  <c r="P942" i="5"/>
  <c r="Q942" i="5"/>
  <c r="R942" i="5"/>
  <c r="S942" i="5"/>
  <c r="O943" i="5"/>
  <c r="P943" i="5"/>
  <c r="Q943" i="5"/>
  <c r="R943" i="5"/>
  <c r="S943" i="5"/>
  <c r="O944" i="5"/>
  <c r="P944" i="5"/>
  <c r="Q944" i="5"/>
  <c r="R944" i="5"/>
  <c r="S944" i="5"/>
  <c r="O945" i="5"/>
  <c r="P945" i="5"/>
  <c r="Q945" i="5"/>
  <c r="R945" i="5"/>
  <c r="S945" i="5"/>
  <c r="O947" i="5"/>
  <c r="P947" i="5"/>
  <c r="Q947" i="5"/>
  <c r="R947" i="5"/>
  <c r="S947" i="5"/>
  <c r="O948" i="5"/>
  <c r="P948" i="5"/>
  <c r="Q948" i="5"/>
  <c r="R948" i="5"/>
  <c r="S948" i="5"/>
  <c r="O949" i="5"/>
  <c r="P949" i="5"/>
  <c r="Q949" i="5"/>
  <c r="R949" i="5"/>
  <c r="S949" i="5"/>
  <c r="O950" i="5"/>
  <c r="P950" i="5"/>
  <c r="Q950" i="5"/>
  <c r="R950" i="5"/>
  <c r="S950" i="5"/>
  <c r="O951" i="5"/>
  <c r="P951" i="5"/>
  <c r="Q951" i="5"/>
  <c r="R951" i="5"/>
  <c r="S951" i="5"/>
  <c r="O952" i="5"/>
  <c r="P952" i="5"/>
  <c r="Q952" i="5"/>
  <c r="R952" i="5"/>
  <c r="S952" i="5"/>
  <c r="O953" i="5"/>
  <c r="P953" i="5"/>
  <c r="Q953" i="5"/>
  <c r="R953" i="5"/>
  <c r="S953" i="5"/>
  <c r="O954" i="5"/>
  <c r="P954" i="5"/>
  <c r="Q954" i="5"/>
  <c r="R954" i="5"/>
  <c r="S954" i="5"/>
  <c r="O955" i="5"/>
  <c r="P955" i="5"/>
  <c r="Q955" i="5"/>
  <c r="R955" i="5"/>
  <c r="S955" i="5"/>
  <c r="O956" i="5"/>
  <c r="P956" i="5"/>
  <c r="Q956" i="5"/>
  <c r="R956" i="5"/>
  <c r="S956" i="5"/>
  <c r="O957" i="5"/>
  <c r="P957" i="5"/>
  <c r="Q957" i="5"/>
  <c r="R957" i="5"/>
  <c r="S957" i="5"/>
  <c r="O958" i="5"/>
  <c r="P958" i="5"/>
  <c r="Q958" i="5"/>
  <c r="R958" i="5"/>
  <c r="S958" i="5"/>
  <c r="O959" i="5"/>
  <c r="P959" i="5"/>
  <c r="Q959" i="5"/>
  <c r="R959" i="5"/>
  <c r="S959" i="5"/>
  <c r="O960" i="5"/>
  <c r="P960" i="5"/>
  <c r="Q960" i="5"/>
  <c r="R960" i="5"/>
  <c r="S960" i="5"/>
  <c r="O961" i="5"/>
  <c r="P961" i="5"/>
  <c r="Q961" i="5"/>
  <c r="R961" i="5"/>
  <c r="S961" i="5"/>
  <c r="O962" i="5"/>
  <c r="P962" i="5"/>
  <c r="Q962" i="5"/>
  <c r="R962" i="5"/>
  <c r="S962" i="5"/>
  <c r="O963" i="5"/>
  <c r="P963" i="5"/>
  <c r="Q963" i="5"/>
  <c r="R963" i="5"/>
  <c r="S963" i="5"/>
  <c r="O964" i="5"/>
  <c r="P964" i="5"/>
  <c r="Q964" i="5"/>
  <c r="R964" i="5"/>
  <c r="S964" i="5"/>
  <c r="O965" i="5"/>
  <c r="P965" i="5"/>
  <c r="Q965" i="5"/>
  <c r="R965" i="5"/>
  <c r="S965" i="5"/>
  <c r="O966" i="5"/>
  <c r="P966" i="5"/>
  <c r="Q966" i="5"/>
  <c r="R966" i="5"/>
  <c r="S966" i="5"/>
  <c r="O969" i="5"/>
  <c r="P969" i="5"/>
  <c r="Q969" i="5"/>
  <c r="R969" i="5"/>
  <c r="S969" i="5"/>
  <c r="O967" i="5"/>
  <c r="P967" i="5"/>
  <c r="Q967" i="5"/>
  <c r="R967" i="5"/>
  <c r="S967" i="5"/>
  <c r="O968" i="5"/>
  <c r="P968" i="5"/>
  <c r="Q968" i="5"/>
  <c r="R968" i="5"/>
  <c r="S968" i="5"/>
  <c r="O970" i="5"/>
  <c r="P970" i="5"/>
  <c r="Q970" i="5"/>
  <c r="R970" i="5"/>
  <c r="S970" i="5"/>
  <c r="O972" i="5"/>
  <c r="P972" i="5"/>
  <c r="Q972" i="5"/>
  <c r="R972" i="5"/>
  <c r="S972" i="5"/>
  <c r="O973" i="5"/>
  <c r="P973" i="5"/>
  <c r="Q973" i="5"/>
  <c r="R973" i="5"/>
  <c r="S973" i="5"/>
  <c r="O971" i="5"/>
  <c r="P971" i="5"/>
  <c r="Q971" i="5"/>
  <c r="R971" i="5"/>
  <c r="S971" i="5"/>
  <c r="O977" i="5"/>
  <c r="P977" i="5"/>
  <c r="Q977" i="5"/>
  <c r="R977" i="5"/>
  <c r="S977" i="5"/>
  <c r="O978" i="5"/>
  <c r="P978" i="5"/>
  <c r="Q978" i="5"/>
  <c r="R978" i="5"/>
  <c r="S978" i="5"/>
  <c r="O979" i="5"/>
  <c r="P979" i="5"/>
  <c r="Q979" i="5"/>
  <c r="R979" i="5"/>
  <c r="S979" i="5"/>
  <c r="O974" i="5"/>
  <c r="P974" i="5"/>
  <c r="Q974" i="5"/>
  <c r="R974" i="5"/>
  <c r="S974" i="5"/>
  <c r="O980" i="5"/>
  <c r="P980" i="5"/>
  <c r="Q980" i="5"/>
  <c r="R980" i="5"/>
  <c r="S980" i="5"/>
  <c r="O982" i="5"/>
  <c r="P982" i="5"/>
  <c r="Q982" i="5"/>
  <c r="R982" i="5"/>
  <c r="S982" i="5"/>
  <c r="O981" i="5"/>
  <c r="P981" i="5"/>
  <c r="Q981" i="5"/>
  <c r="R981" i="5"/>
  <c r="S981" i="5"/>
  <c r="O975" i="5"/>
  <c r="P975" i="5"/>
  <c r="Q975" i="5"/>
  <c r="R975" i="5"/>
  <c r="S975" i="5"/>
  <c r="O976" i="5"/>
  <c r="P976" i="5"/>
  <c r="Q976" i="5"/>
  <c r="R976" i="5"/>
  <c r="S976" i="5"/>
  <c r="O983" i="5"/>
  <c r="P983" i="5"/>
  <c r="Q983" i="5"/>
  <c r="R983" i="5"/>
  <c r="S983" i="5"/>
  <c r="O984" i="5"/>
  <c r="P984" i="5"/>
  <c r="Q984" i="5"/>
  <c r="R984" i="5"/>
  <c r="S984" i="5"/>
  <c r="O985" i="5"/>
  <c r="P985" i="5"/>
  <c r="Q985" i="5"/>
  <c r="R985" i="5"/>
  <c r="S985" i="5"/>
  <c r="O986" i="5"/>
  <c r="P986" i="5"/>
  <c r="Q986" i="5"/>
  <c r="R986" i="5"/>
  <c r="S986" i="5"/>
  <c r="O987" i="5"/>
  <c r="P987" i="5"/>
  <c r="Q987" i="5"/>
  <c r="R987" i="5"/>
  <c r="S987" i="5"/>
  <c r="O988" i="5"/>
  <c r="P988" i="5"/>
  <c r="Q988" i="5"/>
  <c r="R988" i="5"/>
  <c r="S988" i="5"/>
  <c r="O989" i="5"/>
  <c r="P989" i="5"/>
  <c r="Q989" i="5"/>
  <c r="R989" i="5"/>
  <c r="S989" i="5"/>
  <c r="O990" i="5"/>
  <c r="P990" i="5"/>
  <c r="Q990" i="5"/>
  <c r="R990" i="5"/>
  <c r="S990" i="5"/>
  <c r="O991" i="5"/>
  <c r="P991" i="5"/>
  <c r="Q991" i="5"/>
  <c r="R991" i="5"/>
  <c r="S991" i="5"/>
  <c r="O992" i="5"/>
  <c r="P992" i="5"/>
  <c r="Q992" i="5"/>
  <c r="R992" i="5"/>
  <c r="S992" i="5"/>
  <c r="O993" i="5"/>
  <c r="P993" i="5"/>
  <c r="Q993" i="5"/>
  <c r="R993" i="5"/>
  <c r="S993" i="5"/>
  <c r="O994" i="5"/>
  <c r="P994" i="5"/>
  <c r="Q994" i="5"/>
  <c r="R994" i="5"/>
  <c r="S994" i="5"/>
  <c r="O995" i="5"/>
  <c r="P995" i="5"/>
  <c r="Q995" i="5"/>
  <c r="R995" i="5"/>
  <c r="S995" i="5"/>
  <c r="O996" i="5"/>
  <c r="P996" i="5"/>
  <c r="Q996" i="5"/>
  <c r="R996" i="5"/>
  <c r="S996" i="5"/>
  <c r="O997" i="5"/>
  <c r="P997" i="5"/>
  <c r="Q997" i="5"/>
  <c r="R997" i="5"/>
  <c r="S997" i="5"/>
  <c r="O998" i="5"/>
  <c r="P998" i="5"/>
  <c r="Q998" i="5"/>
  <c r="R998" i="5"/>
  <c r="S998" i="5"/>
  <c r="O999" i="5"/>
  <c r="P999" i="5"/>
  <c r="Q999" i="5"/>
  <c r="R999" i="5"/>
  <c r="S999" i="5"/>
  <c r="O1000" i="5"/>
  <c r="P1000" i="5"/>
  <c r="Q1000" i="5"/>
  <c r="R1000" i="5"/>
  <c r="S1000" i="5"/>
  <c r="O1001" i="5"/>
  <c r="P1001" i="5"/>
  <c r="Q1001" i="5"/>
  <c r="R1001" i="5"/>
  <c r="S1001" i="5"/>
  <c r="O1002" i="5"/>
  <c r="P1002" i="5"/>
  <c r="Q1002" i="5"/>
  <c r="R1002" i="5"/>
  <c r="S1002" i="5"/>
  <c r="O1003" i="5"/>
  <c r="P1003" i="5"/>
  <c r="Q1003" i="5"/>
  <c r="R1003" i="5"/>
  <c r="S1003" i="5"/>
  <c r="O1004" i="5"/>
  <c r="P1004" i="5"/>
  <c r="Q1004" i="5"/>
  <c r="R1004" i="5"/>
  <c r="S1004" i="5"/>
  <c r="O1005" i="5"/>
  <c r="P1005" i="5"/>
  <c r="Q1005" i="5"/>
  <c r="R1005" i="5"/>
  <c r="S1005" i="5"/>
  <c r="O1006" i="5"/>
  <c r="P1006" i="5"/>
  <c r="Q1006" i="5"/>
  <c r="R1006" i="5"/>
  <c r="S1006" i="5"/>
  <c r="O1007" i="5"/>
  <c r="P1007" i="5"/>
  <c r="Q1007" i="5"/>
  <c r="R1007" i="5"/>
  <c r="S1007" i="5"/>
  <c r="O1008" i="5"/>
  <c r="P1008" i="5"/>
  <c r="Q1008" i="5"/>
  <c r="R1008" i="5"/>
  <c r="S1008" i="5"/>
  <c r="O1009" i="5"/>
  <c r="P1009" i="5"/>
  <c r="Q1009" i="5"/>
  <c r="R1009" i="5"/>
  <c r="S1009" i="5"/>
  <c r="O1016" i="5"/>
  <c r="P1016" i="5"/>
  <c r="Q1016" i="5"/>
  <c r="R1016" i="5"/>
  <c r="S1016" i="5"/>
  <c r="O1010" i="5"/>
  <c r="P1010" i="5"/>
  <c r="Q1010" i="5"/>
  <c r="R1010" i="5"/>
  <c r="S1010" i="5"/>
  <c r="O1011" i="5"/>
  <c r="P1011" i="5"/>
  <c r="Q1011" i="5"/>
  <c r="R1011" i="5"/>
  <c r="S1011" i="5"/>
  <c r="O1017" i="5"/>
  <c r="P1017" i="5"/>
  <c r="Q1017" i="5"/>
  <c r="R1017" i="5"/>
  <c r="S1017" i="5"/>
  <c r="O1012" i="5"/>
  <c r="P1012" i="5"/>
  <c r="Q1012" i="5"/>
  <c r="R1012" i="5"/>
  <c r="S1012" i="5"/>
  <c r="O1013" i="5"/>
  <c r="P1013" i="5"/>
  <c r="Q1013" i="5"/>
  <c r="R1013" i="5"/>
  <c r="S1013" i="5"/>
  <c r="O1014" i="5"/>
  <c r="P1014" i="5"/>
  <c r="Q1014" i="5"/>
  <c r="R1014" i="5"/>
  <c r="S1014" i="5"/>
  <c r="O1015" i="5"/>
  <c r="P1015" i="5"/>
  <c r="Q1015" i="5"/>
  <c r="R1015" i="5"/>
  <c r="S1015" i="5"/>
  <c r="O1018" i="5"/>
  <c r="P1018" i="5"/>
  <c r="Q1018" i="5"/>
  <c r="R1018" i="5"/>
  <c r="S1018" i="5"/>
  <c r="O1019" i="5"/>
  <c r="P1019" i="5"/>
  <c r="Q1019" i="5"/>
  <c r="R1019" i="5"/>
  <c r="S1019" i="5"/>
  <c r="O1020" i="5"/>
  <c r="P1020" i="5"/>
  <c r="Q1020" i="5"/>
  <c r="R1020" i="5"/>
  <c r="S1020" i="5"/>
  <c r="O1021" i="5"/>
  <c r="P1021" i="5"/>
  <c r="Q1021" i="5"/>
  <c r="R1021" i="5"/>
  <c r="S1021" i="5"/>
  <c r="O1022" i="5"/>
  <c r="P1022" i="5"/>
  <c r="Q1022" i="5"/>
  <c r="R1022" i="5"/>
  <c r="S1022" i="5"/>
  <c r="O1023" i="5"/>
  <c r="P1023" i="5"/>
  <c r="Q1023" i="5"/>
  <c r="R1023" i="5"/>
  <c r="S1023" i="5"/>
  <c r="O1024" i="5"/>
  <c r="P1024" i="5"/>
  <c r="Q1024" i="5"/>
  <c r="R1024" i="5"/>
  <c r="S1024" i="5"/>
  <c r="O1025" i="5"/>
  <c r="P1025" i="5"/>
  <c r="Q1025" i="5"/>
  <c r="R1025" i="5"/>
  <c r="S1025" i="5"/>
  <c r="O1026" i="5"/>
  <c r="P1026" i="5"/>
  <c r="Q1026" i="5"/>
  <c r="R1026" i="5"/>
  <c r="S1026" i="5"/>
  <c r="O1027" i="5"/>
  <c r="P1027" i="5"/>
  <c r="Q1027" i="5"/>
  <c r="R1027" i="5"/>
  <c r="S1027" i="5"/>
  <c r="O1028" i="5"/>
  <c r="P1028" i="5"/>
  <c r="Q1028" i="5"/>
  <c r="R1028" i="5"/>
  <c r="S1028" i="5"/>
  <c r="O1029" i="5"/>
  <c r="P1029" i="5"/>
  <c r="Q1029" i="5"/>
  <c r="R1029" i="5"/>
  <c r="S1029" i="5"/>
  <c r="O1030" i="5"/>
  <c r="P1030" i="5"/>
  <c r="Q1030" i="5"/>
  <c r="R1030" i="5"/>
  <c r="S1030" i="5"/>
  <c r="O1031" i="5"/>
  <c r="P1031" i="5"/>
  <c r="Q1031" i="5"/>
  <c r="R1031" i="5"/>
  <c r="S1031" i="5"/>
  <c r="O1032" i="5"/>
  <c r="P1032" i="5"/>
  <c r="Q1032" i="5"/>
  <c r="R1032" i="5"/>
  <c r="S1032" i="5"/>
  <c r="O1033" i="5"/>
  <c r="P1033" i="5"/>
  <c r="Q1033" i="5"/>
  <c r="R1033" i="5"/>
  <c r="S1033" i="5"/>
  <c r="O1034" i="5"/>
  <c r="P1034" i="5"/>
  <c r="Q1034" i="5"/>
  <c r="R1034" i="5"/>
  <c r="S1034" i="5"/>
  <c r="O1035" i="5"/>
  <c r="P1035" i="5"/>
  <c r="Q1035" i="5"/>
  <c r="R1035" i="5"/>
  <c r="S1035" i="5"/>
  <c r="O1036" i="5"/>
  <c r="P1036" i="5"/>
  <c r="Q1036" i="5"/>
  <c r="R1036" i="5"/>
  <c r="S1036" i="5"/>
  <c r="O1037" i="5"/>
  <c r="P1037" i="5"/>
  <c r="Q1037" i="5"/>
  <c r="R1037" i="5"/>
  <c r="S1037" i="5"/>
  <c r="O1038" i="5"/>
  <c r="P1038" i="5"/>
  <c r="Q1038" i="5"/>
  <c r="R1038" i="5"/>
  <c r="S1038" i="5"/>
  <c r="O1039" i="5"/>
  <c r="P1039" i="5"/>
  <c r="Q1039" i="5"/>
  <c r="R1039" i="5"/>
  <c r="S1039" i="5"/>
  <c r="O1040" i="5"/>
  <c r="P1040" i="5"/>
  <c r="Q1040" i="5"/>
  <c r="R1040" i="5"/>
  <c r="S1040" i="5"/>
  <c r="O1041" i="5"/>
  <c r="P1041" i="5"/>
  <c r="Q1041" i="5"/>
  <c r="R1041" i="5"/>
  <c r="S1041" i="5"/>
  <c r="O1042" i="5"/>
  <c r="P1042" i="5"/>
  <c r="Q1042" i="5"/>
  <c r="R1042" i="5"/>
  <c r="S1042" i="5"/>
  <c r="O1043" i="5"/>
  <c r="P1043" i="5"/>
  <c r="Q1043" i="5"/>
  <c r="R1043" i="5"/>
  <c r="S1043" i="5"/>
  <c r="O1044" i="5"/>
  <c r="P1044" i="5"/>
  <c r="Q1044" i="5"/>
  <c r="R1044" i="5"/>
  <c r="S1044" i="5"/>
  <c r="O1045" i="5"/>
  <c r="P1045" i="5"/>
  <c r="Q1045" i="5"/>
  <c r="R1045" i="5"/>
  <c r="S1045" i="5"/>
  <c r="O1046" i="5"/>
  <c r="P1046" i="5"/>
  <c r="Q1046" i="5"/>
  <c r="R1046" i="5"/>
  <c r="S1046" i="5"/>
  <c r="O1047" i="5"/>
  <c r="P1047" i="5"/>
  <c r="Q1047" i="5"/>
  <c r="R1047" i="5"/>
  <c r="S1047" i="5"/>
  <c r="O1048" i="5"/>
  <c r="P1048" i="5"/>
  <c r="Q1048" i="5"/>
  <c r="R1048" i="5"/>
  <c r="S1048" i="5"/>
  <c r="O1049" i="5"/>
  <c r="P1049" i="5"/>
  <c r="Q1049" i="5"/>
  <c r="R1049" i="5"/>
  <c r="S1049" i="5"/>
  <c r="O1050" i="5"/>
  <c r="P1050" i="5"/>
  <c r="Q1050" i="5"/>
  <c r="R1050" i="5"/>
  <c r="S1050" i="5"/>
  <c r="O1051" i="5"/>
  <c r="P1051" i="5"/>
  <c r="Q1051" i="5"/>
  <c r="R1051" i="5"/>
  <c r="S1051" i="5"/>
  <c r="O1052" i="5"/>
  <c r="P1052" i="5"/>
  <c r="Q1052" i="5"/>
  <c r="R1052" i="5"/>
  <c r="S1052" i="5"/>
  <c r="O1053" i="5"/>
  <c r="P1053" i="5"/>
  <c r="Q1053" i="5"/>
  <c r="R1053" i="5"/>
  <c r="S1053" i="5"/>
  <c r="O1054" i="5"/>
  <c r="P1054" i="5"/>
  <c r="Q1054" i="5"/>
  <c r="R1054" i="5"/>
  <c r="S1054" i="5"/>
  <c r="O1055" i="5"/>
  <c r="P1055" i="5"/>
  <c r="Q1055" i="5"/>
  <c r="R1055" i="5"/>
  <c r="S1055" i="5"/>
  <c r="O1056" i="5"/>
  <c r="P1056" i="5"/>
  <c r="Q1056" i="5"/>
  <c r="R1056" i="5"/>
  <c r="S1056" i="5"/>
  <c r="O1057" i="5"/>
  <c r="P1057" i="5"/>
  <c r="Q1057" i="5"/>
  <c r="R1057" i="5"/>
  <c r="S1057" i="5"/>
  <c r="O1058" i="5"/>
  <c r="P1058" i="5"/>
  <c r="Q1058" i="5"/>
  <c r="R1058" i="5"/>
  <c r="S1058" i="5"/>
  <c r="O1059" i="5"/>
  <c r="P1059" i="5"/>
  <c r="Q1059" i="5"/>
  <c r="R1059" i="5"/>
  <c r="S1059" i="5"/>
  <c r="O1060" i="5"/>
  <c r="P1060" i="5"/>
  <c r="Q1060" i="5"/>
  <c r="R1060" i="5"/>
  <c r="S1060" i="5"/>
  <c r="O1061" i="5"/>
  <c r="P1061" i="5"/>
  <c r="Q1061" i="5"/>
  <c r="R1061" i="5"/>
  <c r="S1061" i="5"/>
  <c r="O1062" i="5"/>
  <c r="P1062" i="5"/>
  <c r="Q1062" i="5"/>
  <c r="R1062" i="5"/>
  <c r="S1062" i="5"/>
  <c r="O1063" i="5"/>
  <c r="P1063" i="5"/>
  <c r="Q1063" i="5"/>
  <c r="R1063" i="5"/>
  <c r="S1063" i="5"/>
  <c r="O1064" i="5"/>
  <c r="P1064" i="5"/>
  <c r="Q1064" i="5"/>
  <c r="R1064" i="5"/>
  <c r="S1064" i="5"/>
  <c r="O1065" i="5"/>
  <c r="P1065" i="5"/>
  <c r="Q1065" i="5"/>
  <c r="R1065" i="5"/>
  <c r="S1065" i="5"/>
  <c r="O1066" i="5"/>
  <c r="P1066" i="5"/>
  <c r="Q1066" i="5"/>
  <c r="R1066" i="5"/>
  <c r="S1066" i="5"/>
  <c r="O1067" i="5"/>
  <c r="P1067" i="5"/>
  <c r="Q1067" i="5"/>
  <c r="R1067" i="5"/>
  <c r="S1067" i="5"/>
  <c r="O1068" i="5"/>
  <c r="P1068" i="5"/>
  <c r="Q1068" i="5"/>
  <c r="R1068" i="5"/>
  <c r="S1068" i="5"/>
  <c r="O1069" i="5"/>
  <c r="P1069" i="5"/>
  <c r="Q1069" i="5"/>
  <c r="R1069" i="5"/>
  <c r="S1069" i="5"/>
  <c r="O1070" i="5"/>
  <c r="P1070" i="5"/>
  <c r="Q1070" i="5"/>
  <c r="R1070" i="5"/>
  <c r="S1070" i="5"/>
  <c r="O1071" i="5"/>
  <c r="P1071" i="5"/>
  <c r="Q1071" i="5"/>
  <c r="R1071" i="5"/>
  <c r="S1071" i="5"/>
  <c r="O1072" i="5"/>
  <c r="P1072" i="5"/>
  <c r="Q1072" i="5"/>
  <c r="R1072" i="5"/>
  <c r="S1072" i="5"/>
  <c r="O1073" i="5"/>
  <c r="P1073" i="5"/>
  <c r="Q1073" i="5"/>
  <c r="R1073" i="5"/>
  <c r="S1073" i="5"/>
  <c r="O1074" i="5"/>
  <c r="P1074" i="5"/>
  <c r="Q1074" i="5"/>
  <c r="R1074" i="5"/>
  <c r="S1074" i="5"/>
  <c r="O1075" i="5"/>
  <c r="P1075" i="5"/>
  <c r="Q1075" i="5"/>
  <c r="R1075" i="5"/>
  <c r="S1075" i="5"/>
  <c r="O1076" i="5"/>
  <c r="P1076" i="5"/>
  <c r="Q1076" i="5"/>
  <c r="R1076" i="5"/>
  <c r="S1076" i="5"/>
  <c r="O1077" i="5"/>
  <c r="P1077" i="5"/>
  <c r="Q1077" i="5"/>
  <c r="R1077" i="5"/>
  <c r="S1077" i="5"/>
  <c r="O1078" i="5"/>
  <c r="P1078" i="5"/>
  <c r="Q1078" i="5"/>
  <c r="R1078" i="5"/>
  <c r="S1078" i="5"/>
  <c r="O1079" i="5"/>
  <c r="P1079" i="5"/>
  <c r="Q1079" i="5"/>
  <c r="R1079" i="5"/>
  <c r="S1079" i="5"/>
  <c r="O1080" i="5"/>
  <c r="P1080" i="5"/>
  <c r="Q1080" i="5"/>
  <c r="R1080" i="5"/>
  <c r="S1080" i="5"/>
  <c r="O1081" i="5"/>
  <c r="P1081" i="5"/>
  <c r="Q1081" i="5"/>
  <c r="R1081" i="5"/>
  <c r="S1081" i="5"/>
  <c r="O1082" i="5"/>
  <c r="P1082" i="5"/>
  <c r="Q1082" i="5"/>
  <c r="R1082" i="5"/>
  <c r="S1082" i="5"/>
  <c r="O1088" i="5"/>
  <c r="P1088" i="5"/>
  <c r="Q1088" i="5"/>
  <c r="R1088" i="5"/>
  <c r="S1088" i="5"/>
  <c r="O1089" i="5"/>
  <c r="P1089" i="5"/>
  <c r="Q1089" i="5"/>
  <c r="R1089" i="5"/>
  <c r="S1089" i="5"/>
  <c r="O1083" i="5"/>
  <c r="P1083" i="5"/>
  <c r="Q1083" i="5"/>
  <c r="R1083" i="5"/>
  <c r="S1083" i="5"/>
  <c r="O1084" i="5"/>
  <c r="P1084" i="5"/>
  <c r="Q1084" i="5"/>
  <c r="R1084" i="5"/>
  <c r="S1084" i="5"/>
  <c r="O1090" i="5"/>
  <c r="P1090" i="5"/>
  <c r="Q1090" i="5"/>
  <c r="R1090" i="5"/>
  <c r="S1090" i="5"/>
  <c r="O1085" i="5"/>
  <c r="P1085" i="5"/>
  <c r="Q1085" i="5"/>
  <c r="R1085" i="5"/>
  <c r="S1085" i="5"/>
  <c r="O1086" i="5"/>
  <c r="P1086" i="5"/>
  <c r="Q1086" i="5"/>
  <c r="R1086" i="5"/>
  <c r="S1086" i="5"/>
  <c r="O1087" i="5"/>
  <c r="P1087" i="5"/>
  <c r="Q1087" i="5"/>
  <c r="R1087" i="5"/>
  <c r="S1087" i="5"/>
  <c r="O1091" i="5"/>
  <c r="P1091" i="5"/>
  <c r="Q1091" i="5"/>
  <c r="R1091" i="5"/>
  <c r="S1091" i="5"/>
  <c r="O1092" i="5"/>
  <c r="P1092" i="5"/>
  <c r="Q1092" i="5"/>
  <c r="R1092" i="5"/>
  <c r="S1092" i="5"/>
  <c r="O1093" i="5"/>
  <c r="P1093" i="5"/>
  <c r="Q1093" i="5"/>
  <c r="R1093" i="5"/>
  <c r="S1093" i="5"/>
  <c r="O1094" i="5"/>
  <c r="P1094" i="5"/>
  <c r="Q1094" i="5"/>
  <c r="R1094" i="5"/>
  <c r="S1094" i="5"/>
  <c r="O1095" i="5"/>
  <c r="P1095" i="5"/>
  <c r="Q1095" i="5"/>
  <c r="R1095" i="5"/>
  <c r="S1095" i="5"/>
  <c r="O1096" i="5"/>
  <c r="P1096" i="5"/>
  <c r="Q1096" i="5"/>
  <c r="R1096" i="5"/>
  <c r="S1096" i="5"/>
  <c r="O1097" i="5"/>
  <c r="P1097" i="5"/>
  <c r="Q1097" i="5"/>
  <c r="R1097" i="5"/>
  <c r="S1097" i="5"/>
  <c r="O1098" i="5"/>
  <c r="P1098" i="5"/>
  <c r="Q1098" i="5"/>
  <c r="R1098" i="5"/>
  <c r="S1098" i="5"/>
  <c r="O1099" i="5"/>
  <c r="P1099" i="5"/>
  <c r="Q1099" i="5"/>
  <c r="R1099" i="5"/>
  <c r="S1099" i="5"/>
  <c r="O1100" i="5"/>
  <c r="P1100" i="5"/>
  <c r="Q1100" i="5"/>
  <c r="R1100" i="5"/>
  <c r="S1100" i="5"/>
  <c r="O1101" i="5"/>
  <c r="P1101" i="5"/>
  <c r="Q1101" i="5"/>
  <c r="R1101" i="5"/>
  <c r="S1101" i="5"/>
  <c r="O1102" i="5"/>
  <c r="P1102" i="5"/>
  <c r="Q1102" i="5"/>
  <c r="R1102" i="5"/>
  <c r="S1102" i="5"/>
  <c r="O1103" i="5"/>
  <c r="P1103" i="5"/>
  <c r="Q1103" i="5"/>
  <c r="R1103" i="5"/>
  <c r="S1103" i="5"/>
  <c r="O1107" i="5"/>
  <c r="P1107" i="5"/>
  <c r="Q1107" i="5"/>
  <c r="R1107" i="5"/>
  <c r="S1107" i="5"/>
  <c r="O1104" i="5"/>
  <c r="P1104" i="5"/>
  <c r="Q1104" i="5"/>
  <c r="R1104" i="5"/>
  <c r="S1104" i="5"/>
  <c r="O1108" i="5"/>
  <c r="P1108" i="5"/>
  <c r="Q1108" i="5"/>
  <c r="R1108" i="5"/>
  <c r="S1108" i="5"/>
  <c r="O1105" i="5"/>
  <c r="P1105" i="5"/>
  <c r="Q1105" i="5"/>
  <c r="R1105" i="5"/>
  <c r="S1105" i="5"/>
  <c r="O1106" i="5"/>
  <c r="P1106" i="5"/>
  <c r="Q1106" i="5"/>
  <c r="R1106" i="5"/>
  <c r="S1106" i="5"/>
  <c r="O1109" i="5"/>
  <c r="P1109" i="5"/>
  <c r="Q1109" i="5"/>
  <c r="R1109" i="5"/>
  <c r="S1109" i="5"/>
  <c r="O1110" i="5"/>
  <c r="P1110" i="5"/>
  <c r="Q1110" i="5"/>
  <c r="R1110" i="5"/>
  <c r="S1110" i="5"/>
  <c r="O1111" i="5"/>
  <c r="P1111" i="5"/>
  <c r="Q1111" i="5"/>
  <c r="R1111" i="5"/>
  <c r="S1111" i="5"/>
  <c r="O1112" i="5"/>
  <c r="P1112" i="5"/>
  <c r="Q1112" i="5"/>
  <c r="R1112" i="5"/>
  <c r="S1112" i="5"/>
  <c r="O1113" i="5"/>
  <c r="P1113" i="5"/>
  <c r="Q1113" i="5"/>
  <c r="R1113" i="5"/>
  <c r="S1113" i="5"/>
  <c r="O1114" i="5"/>
  <c r="P1114" i="5"/>
  <c r="Q1114" i="5"/>
  <c r="R1114" i="5"/>
  <c r="S1114" i="5"/>
  <c r="O1115" i="5"/>
  <c r="P1115" i="5"/>
  <c r="Q1115" i="5"/>
  <c r="R1115" i="5"/>
  <c r="S1115" i="5"/>
  <c r="O1116" i="5"/>
  <c r="P1116" i="5"/>
  <c r="Q1116" i="5"/>
  <c r="R1116" i="5"/>
  <c r="S1116" i="5"/>
  <c r="O1117" i="5"/>
  <c r="P1117" i="5"/>
  <c r="Q1117" i="5"/>
  <c r="R1117" i="5"/>
  <c r="S1117" i="5"/>
  <c r="O1118" i="5"/>
  <c r="P1118" i="5"/>
  <c r="Q1118" i="5"/>
  <c r="R1118" i="5"/>
  <c r="S1118" i="5"/>
  <c r="O1119" i="5"/>
  <c r="P1119" i="5"/>
  <c r="Q1119" i="5"/>
  <c r="R1119" i="5"/>
  <c r="S1119" i="5"/>
  <c r="O1120" i="5"/>
  <c r="P1120" i="5"/>
  <c r="Q1120" i="5"/>
  <c r="R1120" i="5"/>
  <c r="S1120" i="5"/>
  <c r="O1121" i="5"/>
  <c r="P1121" i="5"/>
  <c r="Q1121" i="5"/>
  <c r="R1121" i="5"/>
  <c r="S1121" i="5"/>
  <c r="O1122" i="5"/>
  <c r="P1122" i="5"/>
  <c r="Q1122" i="5"/>
  <c r="R1122" i="5"/>
  <c r="S1122" i="5"/>
  <c r="O1123" i="5"/>
  <c r="P1123" i="5"/>
  <c r="Q1123" i="5"/>
  <c r="R1123" i="5"/>
  <c r="S1123" i="5"/>
  <c r="O1124" i="5"/>
  <c r="P1124" i="5"/>
  <c r="Q1124" i="5"/>
  <c r="R1124" i="5"/>
  <c r="S1124" i="5"/>
  <c r="O1125" i="5"/>
  <c r="P1125" i="5"/>
  <c r="Q1125" i="5"/>
  <c r="R1125" i="5"/>
  <c r="S1125" i="5"/>
  <c r="O1126" i="5"/>
  <c r="P1126" i="5"/>
  <c r="Q1126" i="5"/>
  <c r="R1126" i="5"/>
  <c r="S1126" i="5"/>
  <c r="O1132" i="5"/>
  <c r="P1132" i="5"/>
  <c r="Q1132" i="5"/>
  <c r="R1132" i="5"/>
  <c r="S1132" i="5"/>
  <c r="O1127" i="5"/>
  <c r="P1127" i="5"/>
  <c r="Q1127" i="5"/>
  <c r="R1127" i="5"/>
  <c r="S1127" i="5"/>
  <c r="O1128" i="5"/>
  <c r="P1128" i="5"/>
  <c r="Q1128" i="5"/>
  <c r="R1128" i="5"/>
  <c r="S1128" i="5"/>
  <c r="O1129" i="5"/>
  <c r="P1129" i="5"/>
  <c r="Q1129" i="5"/>
  <c r="R1129" i="5"/>
  <c r="S1129" i="5"/>
  <c r="O1130" i="5"/>
  <c r="P1130" i="5"/>
  <c r="Q1130" i="5"/>
  <c r="R1130" i="5"/>
  <c r="S1130" i="5"/>
  <c r="O1131" i="5"/>
  <c r="P1131" i="5"/>
  <c r="Q1131" i="5"/>
  <c r="R1131" i="5"/>
  <c r="S1131" i="5"/>
  <c r="O1133" i="5"/>
  <c r="P1133" i="5"/>
  <c r="Q1133" i="5"/>
  <c r="R1133" i="5"/>
  <c r="S1133" i="5"/>
  <c r="O1134" i="5"/>
  <c r="P1134" i="5"/>
  <c r="Q1134" i="5"/>
  <c r="R1134" i="5"/>
  <c r="S1134" i="5"/>
  <c r="O1135" i="5"/>
  <c r="P1135" i="5"/>
  <c r="Q1135" i="5"/>
  <c r="R1135" i="5"/>
  <c r="S1135" i="5"/>
  <c r="O1136" i="5"/>
  <c r="P1136" i="5"/>
  <c r="Q1136" i="5"/>
  <c r="R1136" i="5"/>
  <c r="S1136" i="5"/>
  <c r="O1137" i="5"/>
  <c r="P1137" i="5"/>
  <c r="Q1137" i="5"/>
  <c r="R1137" i="5"/>
  <c r="S1137" i="5"/>
  <c r="O1138" i="5"/>
  <c r="P1138" i="5"/>
  <c r="Q1138" i="5"/>
  <c r="R1138" i="5"/>
  <c r="S1138" i="5"/>
  <c r="O1139" i="5"/>
  <c r="P1139" i="5"/>
  <c r="Q1139" i="5"/>
  <c r="R1139" i="5"/>
  <c r="S1139" i="5"/>
  <c r="O1140" i="5"/>
  <c r="P1140" i="5"/>
  <c r="Q1140" i="5"/>
  <c r="R1140" i="5"/>
  <c r="S1140" i="5"/>
  <c r="O1141" i="5"/>
  <c r="P1141" i="5"/>
  <c r="Q1141" i="5"/>
  <c r="R1141" i="5"/>
  <c r="S1141" i="5"/>
  <c r="O1142" i="5"/>
  <c r="P1142" i="5"/>
  <c r="Q1142" i="5"/>
  <c r="R1142" i="5"/>
  <c r="S1142" i="5"/>
  <c r="O1143" i="5"/>
  <c r="P1143" i="5"/>
  <c r="Q1143" i="5"/>
  <c r="R1143" i="5"/>
  <c r="S1143" i="5"/>
  <c r="O1144" i="5"/>
  <c r="P1144" i="5"/>
  <c r="Q1144" i="5"/>
  <c r="R1144" i="5"/>
  <c r="S1144" i="5"/>
  <c r="O1145" i="5"/>
  <c r="P1145" i="5"/>
  <c r="Q1145" i="5"/>
  <c r="R1145" i="5"/>
  <c r="S1145" i="5"/>
  <c r="O1146" i="5"/>
  <c r="P1146" i="5"/>
  <c r="Q1146" i="5"/>
  <c r="R1146" i="5"/>
  <c r="S1146" i="5"/>
  <c r="O1147" i="5"/>
  <c r="P1147" i="5"/>
  <c r="Q1147" i="5"/>
  <c r="R1147" i="5"/>
  <c r="S1147" i="5"/>
  <c r="O1148" i="5"/>
  <c r="P1148" i="5"/>
  <c r="Q1148" i="5"/>
  <c r="R1148" i="5"/>
  <c r="S1148" i="5"/>
  <c r="O1152" i="5"/>
  <c r="P1152" i="5"/>
  <c r="Q1152" i="5"/>
  <c r="R1152" i="5"/>
  <c r="S1152" i="5"/>
  <c r="O1149" i="5"/>
  <c r="P1149" i="5"/>
  <c r="Q1149" i="5"/>
  <c r="R1149" i="5"/>
  <c r="S1149" i="5"/>
  <c r="O1153" i="5"/>
  <c r="P1153" i="5"/>
  <c r="Q1153" i="5"/>
  <c r="R1153" i="5"/>
  <c r="S1153" i="5"/>
  <c r="O1150" i="5"/>
  <c r="P1150" i="5"/>
  <c r="Q1150" i="5"/>
  <c r="R1150" i="5"/>
  <c r="S1150" i="5"/>
  <c r="O1151" i="5"/>
  <c r="P1151" i="5"/>
  <c r="Q1151" i="5"/>
  <c r="R1151" i="5"/>
  <c r="S1151" i="5"/>
  <c r="O1154" i="5"/>
  <c r="P1154" i="5"/>
  <c r="Q1154" i="5"/>
  <c r="R1154" i="5"/>
  <c r="S1154" i="5"/>
  <c r="O1155" i="5"/>
  <c r="P1155" i="5"/>
  <c r="Q1155" i="5"/>
  <c r="R1155" i="5"/>
  <c r="S1155" i="5"/>
  <c r="O1156" i="5"/>
  <c r="P1156" i="5"/>
  <c r="Q1156" i="5"/>
  <c r="R1156" i="5"/>
  <c r="S1156" i="5"/>
  <c r="O1157" i="5"/>
  <c r="P1157" i="5"/>
  <c r="Q1157" i="5"/>
  <c r="R1157" i="5"/>
  <c r="S1157" i="5"/>
  <c r="O1158" i="5"/>
  <c r="P1158" i="5"/>
  <c r="Q1158" i="5"/>
  <c r="R1158" i="5"/>
  <c r="S1158" i="5"/>
  <c r="O1159" i="5"/>
  <c r="P1159" i="5"/>
  <c r="Q1159" i="5"/>
  <c r="R1159" i="5"/>
  <c r="S1159" i="5"/>
  <c r="O1160" i="5"/>
  <c r="P1160" i="5"/>
  <c r="Q1160" i="5"/>
  <c r="R1160" i="5"/>
  <c r="S1160" i="5"/>
  <c r="O1161" i="5"/>
  <c r="P1161" i="5"/>
  <c r="Q1161" i="5"/>
  <c r="R1161" i="5"/>
  <c r="S1161" i="5"/>
  <c r="O1162" i="5"/>
  <c r="P1162" i="5"/>
  <c r="Q1162" i="5"/>
  <c r="R1162" i="5"/>
  <c r="S1162" i="5"/>
  <c r="O1171" i="5"/>
  <c r="P1171" i="5"/>
  <c r="Q1171" i="5"/>
  <c r="R1171" i="5"/>
  <c r="S1171" i="5"/>
  <c r="O1164" i="5"/>
  <c r="P1164" i="5"/>
  <c r="Q1164" i="5"/>
  <c r="R1164" i="5"/>
  <c r="S1164" i="5"/>
  <c r="O1163" i="5"/>
  <c r="P1163" i="5"/>
  <c r="Q1163" i="5"/>
  <c r="R1163" i="5"/>
  <c r="S1163" i="5"/>
  <c r="O1165" i="5"/>
  <c r="P1165" i="5"/>
  <c r="Q1165" i="5"/>
  <c r="R1165" i="5"/>
  <c r="S1165" i="5"/>
  <c r="O1166" i="5"/>
  <c r="P1166" i="5"/>
  <c r="Q1166" i="5"/>
  <c r="R1166" i="5"/>
  <c r="S1166" i="5"/>
  <c r="O1167" i="5"/>
  <c r="P1167" i="5"/>
  <c r="Q1167" i="5"/>
  <c r="R1167" i="5"/>
  <c r="S1167" i="5"/>
  <c r="O1168" i="5"/>
  <c r="P1168" i="5"/>
  <c r="Q1168" i="5"/>
  <c r="R1168" i="5"/>
  <c r="S1168" i="5"/>
  <c r="O1169" i="5"/>
  <c r="P1169" i="5"/>
  <c r="Q1169" i="5"/>
  <c r="R1169" i="5"/>
  <c r="S1169" i="5"/>
  <c r="O1170" i="5"/>
  <c r="P1170" i="5"/>
  <c r="Q1170" i="5"/>
  <c r="R1170" i="5"/>
  <c r="S1170" i="5"/>
  <c r="O1172" i="5"/>
  <c r="P1172" i="5"/>
  <c r="Q1172" i="5"/>
  <c r="R1172" i="5"/>
  <c r="S1172" i="5"/>
  <c r="O1173" i="5"/>
  <c r="P1173" i="5"/>
  <c r="Q1173" i="5"/>
  <c r="R1173" i="5"/>
  <c r="S1173" i="5"/>
  <c r="O1174" i="5"/>
  <c r="P1174" i="5"/>
  <c r="Q1174" i="5"/>
  <c r="R1174" i="5"/>
  <c r="S1174" i="5"/>
  <c r="O1175" i="5"/>
  <c r="P1175" i="5"/>
  <c r="Q1175" i="5"/>
  <c r="R1175" i="5"/>
  <c r="S1175" i="5"/>
  <c r="O1176" i="5"/>
  <c r="P1176" i="5"/>
  <c r="Q1176" i="5"/>
  <c r="R1176" i="5"/>
  <c r="S1176" i="5"/>
  <c r="O1177" i="5"/>
  <c r="P1177" i="5"/>
  <c r="Q1177" i="5"/>
  <c r="R1177" i="5"/>
  <c r="S1177" i="5"/>
  <c r="O1178" i="5"/>
  <c r="P1178" i="5"/>
  <c r="Q1178" i="5"/>
  <c r="R1178" i="5"/>
  <c r="S1178" i="5"/>
  <c r="O1179" i="5"/>
  <c r="P1179" i="5"/>
  <c r="Q1179" i="5"/>
  <c r="R1179" i="5"/>
  <c r="S1179" i="5"/>
  <c r="O1180" i="5"/>
  <c r="P1180" i="5"/>
  <c r="Q1180" i="5"/>
  <c r="R1180" i="5"/>
  <c r="S1180" i="5"/>
  <c r="O1181" i="5"/>
  <c r="P1181" i="5"/>
  <c r="Q1181" i="5"/>
  <c r="R1181" i="5"/>
  <c r="S1181" i="5"/>
  <c r="O1182" i="5"/>
  <c r="P1182" i="5"/>
  <c r="Q1182" i="5"/>
  <c r="R1182" i="5"/>
  <c r="S1182" i="5"/>
  <c r="O1183" i="5"/>
  <c r="P1183" i="5"/>
  <c r="Q1183" i="5"/>
  <c r="R1183" i="5"/>
  <c r="S1183" i="5"/>
  <c r="O1184" i="5"/>
  <c r="P1184" i="5"/>
  <c r="Q1184" i="5"/>
  <c r="R1184" i="5"/>
  <c r="S1184" i="5"/>
  <c r="O1185" i="5"/>
  <c r="P1185" i="5"/>
  <c r="Q1185" i="5"/>
  <c r="R1185" i="5"/>
  <c r="S1185" i="5"/>
  <c r="O1186" i="5"/>
  <c r="P1186" i="5"/>
  <c r="Q1186" i="5"/>
  <c r="R1186" i="5"/>
  <c r="S1186" i="5"/>
  <c r="O1187" i="5"/>
  <c r="P1187" i="5"/>
  <c r="Q1187" i="5"/>
  <c r="R1187" i="5"/>
  <c r="S1187" i="5"/>
  <c r="O1188" i="5"/>
  <c r="P1188" i="5"/>
  <c r="Q1188" i="5"/>
  <c r="R1188" i="5"/>
  <c r="S1188" i="5"/>
  <c r="O1189" i="5"/>
  <c r="P1189" i="5"/>
  <c r="Q1189" i="5"/>
  <c r="R1189" i="5"/>
  <c r="S1189" i="5"/>
  <c r="O1190" i="5"/>
  <c r="P1190" i="5"/>
  <c r="Q1190" i="5"/>
  <c r="R1190" i="5"/>
  <c r="S1190" i="5"/>
  <c r="O1191" i="5"/>
  <c r="P1191" i="5"/>
  <c r="Q1191" i="5"/>
  <c r="R1191" i="5"/>
  <c r="S1191" i="5"/>
  <c r="O1192" i="5"/>
  <c r="P1192" i="5"/>
  <c r="Q1192" i="5"/>
  <c r="R1192" i="5"/>
  <c r="S1192" i="5"/>
  <c r="O1193" i="5"/>
  <c r="P1193" i="5"/>
  <c r="Q1193" i="5"/>
  <c r="R1193" i="5"/>
  <c r="S1193" i="5"/>
  <c r="O1194" i="5"/>
  <c r="P1194" i="5"/>
  <c r="Q1194" i="5"/>
  <c r="R1194" i="5"/>
  <c r="S1194" i="5"/>
  <c r="O1195" i="5"/>
  <c r="P1195" i="5"/>
  <c r="Q1195" i="5"/>
  <c r="R1195" i="5"/>
  <c r="S1195" i="5"/>
  <c r="O1196" i="5"/>
  <c r="P1196" i="5"/>
  <c r="Q1196" i="5"/>
  <c r="R1196" i="5"/>
  <c r="S1196" i="5"/>
  <c r="O1197" i="5"/>
  <c r="P1197" i="5"/>
  <c r="Q1197" i="5"/>
  <c r="R1197" i="5"/>
  <c r="S1197" i="5"/>
  <c r="O1198" i="5"/>
  <c r="P1198" i="5"/>
  <c r="Q1198" i="5"/>
  <c r="R1198" i="5"/>
  <c r="S1198" i="5"/>
  <c r="O1199" i="5"/>
  <c r="P1199" i="5"/>
  <c r="Q1199" i="5"/>
  <c r="R1199" i="5"/>
  <c r="S1199" i="5"/>
  <c r="O1200" i="5"/>
  <c r="P1200" i="5"/>
  <c r="Q1200" i="5"/>
  <c r="R1200" i="5"/>
  <c r="S1200" i="5"/>
  <c r="O1201" i="5"/>
  <c r="P1201" i="5"/>
  <c r="Q1201" i="5"/>
  <c r="R1201" i="5"/>
  <c r="S1201" i="5"/>
  <c r="O1202" i="5"/>
  <c r="P1202" i="5"/>
  <c r="Q1202" i="5"/>
  <c r="R1202" i="5"/>
  <c r="S1202" i="5"/>
  <c r="O1203" i="5"/>
  <c r="P1203" i="5"/>
  <c r="Q1203" i="5"/>
  <c r="R1203" i="5"/>
  <c r="S1203" i="5"/>
  <c r="O1204" i="5"/>
  <c r="P1204" i="5"/>
  <c r="Q1204" i="5"/>
  <c r="R1204" i="5"/>
  <c r="S1204" i="5"/>
  <c r="O1205" i="5"/>
  <c r="P1205" i="5"/>
  <c r="Q1205" i="5"/>
  <c r="R1205" i="5"/>
  <c r="S1205" i="5"/>
  <c r="O1206" i="5"/>
  <c r="P1206" i="5"/>
  <c r="Q1206" i="5"/>
  <c r="R1206" i="5"/>
  <c r="S1206" i="5"/>
  <c r="O1207" i="5"/>
  <c r="P1207" i="5"/>
  <c r="Q1207" i="5"/>
  <c r="R1207" i="5"/>
  <c r="S1207" i="5"/>
  <c r="O1208" i="5"/>
  <c r="P1208" i="5"/>
  <c r="Q1208" i="5"/>
  <c r="R1208" i="5"/>
  <c r="S1208" i="5"/>
  <c r="O1209" i="5"/>
  <c r="P1209" i="5"/>
  <c r="Q1209" i="5"/>
  <c r="R1209" i="5"/>
  <c r="S1209" i="5"/>
  <c r="O1210" i="5"/>
  <c r="P1210" i="5"/>
  <c r="Q1210" i="5"/>
  <c r="R1210" i="5"/>
  <c r="S1210" i="5"/>
  <c r="O1211" i="5"/>
  <c r="P1211" i="5"/>
  <c r="Q1211" i="5"/>
  <c r="R1211" i="5"/>
  <c r="S1211" i="5"/>
  <c r="O1212" i="5"/>
  <c r="P1212" i="5"/>
  <c r="Q1212" i="5"/>
  <c r="R1212" i="5"/>
  <c r="S1212" i="5"/>
  <c r="O1213" i="5"/>
  <c r="P1213" i="5"/>
  <c r="Q1213" i="5"/>
  <c r="R1213" i="5"/>
  <c r="S1213" i="5"/>
  <c r="O1214" i="5"/>
  <c r="P1214" i="5"/>
  <c r="Q1214" i="5"/>
  <c r="R1214" i="5"/>
  <c r="S1214" i="5"/>
  <c r="O1215" i="5"/>
  <c r="P1215" i="5"/>
  <c r="Q1215" i="5"/>
  <c r="R1215" i="5"/>
  <c r="S1215" i="5"/>
  <c r="O1216" i="5"/>
  <c r="P1216" i="5"/>
  <c r="Q1216" i="5"/>
  <c r="R1216" i="5"/>
  <c r="S1216" i="5"/>
  <c r="O1217" i="5"/>
  <c r="P1217" i="5"/>
  <c r="Q1217" i="5"/>
  <c r="R1217" i="5"/>
  <c r="S1217" i="5"/>
  <c r="O1218" i="5"/>
  <c r="P1218" i="5"/>
  <c r="Q1218" i="5"/>
  <c r="R1218" i="5"/>
  <c r="S1218" i="5"/>
  <c r="O1219" i="5"/>
  <c r="P1219" i="5"/>
  <c r="Q1219" i="5"/>
  <c r="R1219" i="5"/>
  <c r="S1219" i="5"/>
  <c r="O1220" i="5"/>
  <c r="P1220" i="5"/>
  <c r="Q1220" i="5"/>
  <c r="R1220" i="5"/>
  <c r="S1220" i="5"/>
  <c r="O1221" i="5"/>
  <c r="P1221" i="5"/>
  <c r="Q1221" i="5"/>
  <c r="R1221" i="5"/>
  <c r="S1221" i="5"/>
  <c r="O1222" i="5"/>
  <c r="P1222" i="5"/>
  <c r="Q1222" i="5"/>
  <c r="R1222" i="5"/>
  <c r="S1222" i="5"/>
  <c r="O1223" i="5"/>
  <c r="P1223" i="5"/>
  <c r="Q1223" i="5"/>
  <c r="R1223" i="5"/>
  <c r="S1223" i="5"/>
  <c r="O1224" i="5"/>
  <c r="P1224" i="5"/>
  <c r="Q1224" i="5"/>
  <c r="R1224" i="5"/>
  <c r="S1224" i="5"/>
  <c r="O1225" i="5"/>
  <c r="P1225" i="5"/>
  <c r="Q1225" i="5"/>
  <c r="R1225" i="5"/>
  <c r="S1225" i="5"/>
  <c r="O1226" i="5"/>
  <c r="P1226" i="5"/>
  <c r="Q1226" i="5"/>
  <c r="R1226" i="5"/>
  <c r="S1226" i="5"/>
  <c r="O1227" i="5"/>
  <c r="P1227" i="5"/>
  <c r="Q1227" i="5"/>
  <c r="R1227" i="5"/>
  <c r="S1227" i="5"/>
  <c r="O1228" i="5"/>
  <c r="P1228" i="5"/>
  <c r="Q1228" i="5"/>
  <c r="R1228" i="5"/>
  <c r="S1228" i="5"/>
  <c r="O1229" i="5"/>
  <c r="P1229" i="5"/>
  <c r="Q1229" i="5"/>
  <c r="R1229" i="5"/>
  <c r="S1229" i="5"/>
  <c r="O1230" i="5"/>
  <c r="P1230" i="5"/>
  <c r="Q1230" i="5"/>
  <c r="R1230" i="5"/>
  <c r="S1230" i="5"/>
  <c r="O1231" i="5"/>
  <c r="P1231" i="5"/>
  <c r="Q1231" i="5"/>
  <c r="R1231" i="5"/>
  <c r="S1231" i="5"/>
  <c r="O1232" i="5"/>
  <c r="P1232" i="5"/>
  <c r="Q1232" i="5"/>
  <c r="R1232" i="5"/>
  <c r="S1232" i="5"/>
  <c r="O1233" i="5"/>
  <c r="P1233" i="5"/>
  <c r="Q1233" i="5"/>
  <c r="R1233" i="5"/>
  <c r="S1233" i="5"/>
  <c r="O1234" i="5"/>
  <c r="P1234" i="5"/>
  <c r="Q1234" i="5"/>
  <c r="R1234" i="5"/>
  <c r="S1234" i="5"/>
  <c r="O1235" i="5"/>
  <c r="P1235" i="5"/>
  <c r="Q1235" i="5"/>
  <c r="R1235" i="5"/>
  <c r="S1235" i="5"/>
  <c r="O1236" i="5"/>
  <c r="P1236" i="5"/>
  <c r="Q1236" i="5"/>
  <c r="R1236" i="5"/>
  <c r="S1236" i="5"/>
  <c r="O1237" i="5"/>
  <c r="P1237" i="5"/>
  <c r="Q1237" i="5"/>
  <c r="R1237" i="5"/>
  <c r="S1237" i="5"/>
  <c r="O1238" i="5"/>
  <c r="P1238" i="5"/>
  <c r="Q1238" i="5"/>
  <c r="R1238" i="5"/>
  <c r="S1238" i="5"/>
  <c r="O1239" i="5"/>
  <c r="P1239" i="5"/>
  <c r="Q1239" i="5"/>
  <c r="R1239" i="5"/>
  <c r="S1239" i="5"/>
  <c r="O1240" i="5"/>
  <c r="P1240" i="5"/>
  <c r="Q1240" i="5"/>
  <c r="R1240" i="5"/>
  <c r="S1240" i="5"/>
  <c r="O1241" i="5"/>
  <c r="P1241" i="5"/>
  <c r="Q1241" i="5"/>
  <c r="R1241" i="5"/>
  <c r="S1241" i="5"/>
  <c r="O1242" i="5"/>
  <c r="P1242" i="5"/>
  <c r="Q1242" i="5"/>
  <c r="R1242" i="5"/>
  <c r="S1242" i="5"/>
  <c r="O1243" i="5"/>
  <c r="P1243" i="5"/>
  <c r="Q1243" i="5"/>
  <c r="R1243" i="5"/>
  <c r="S1243" i="5"/>
  <c r="O1244" i="5"/>
  <c r="P1244" i="5"/>
  <c r="Q1244" i="5"/>
  <c r="R1244" i="5"/>
  <c r="S1244" i="5"/>
  <c r="O1245" i="5"/>
  <c r="P1245" i="5"/>
  <c r="Q1245" i="5"/>
  <c r="R1245" i="5"/>
  <c r="S1245" i="5"/>
  <c r="O1246" i="5"/>
  <c r="P1246" i="5"/>
  <c r="Q1246" i="5"/>
  <c r="R1246" i="5"/>
  <c r="S1246" i="5"/>
  <c r="O1247" i="5"/>
  <c r="P1247" i="5"/>
  <c r="Q1247" i="5"/>
  <c r="R1247" i="5"/>
  <c r="S1247" i="5"/>
  <c r="O1248" i="5"/>
  <c r="P1248" i="5"/>
  <c r="Q1248" i="5"/>
  <c r="R1248" i="5"/>
  <c r="S1248" i="5"/>
  <c r="O1249" i="5"/>
  <c r="P1249" i="5"/>
  <c r="Q1249" i="5"/>
  <c r="R1249" i="5"/>
  <c r="S1249" i="5"/>
  <c r="O1250" i="5"/>
  <c r="P1250" i="5"/>
  <c r="Q1250" i="5"/>
  <c r="R1250" i="5"/>
  <c r="S1250" i="5"/>
  <c r="O1251" i="5"/>
  <c r="P1251" i="5"/>
  <c r="Q1251" i="5"/>
  <c r="R1251" i="5"/>
  <c r="S1251" i="5"/>
  <c r="O1252" i="5"/>
  <c r="P1252" i="5"/>
  <c r="Q1252" i="5"/>
  <c r="R1252" i="5"/>
  <c r="S1252" i="5"/>
  <c r="O1257" i="5"/>
  <c r="P1257" i="5"/>
  <c r="Q1257" i="5"/>
  <c r="R1257" i="5"/>
  <c r="S1257" i="5"/>
  <c r="O1256" i="5"/>
  <c r="P1256" i="5"/>
  <c r="Q1256" i="5"/>
  <c r="R1256" i="5"/>
  <c r="S1256" i="5"/>
  <c r="O1261" i="5"/>
  <c r="P1261" i="5"/>
  <c r="Q1261" i="5"/>
  <c r="R1261" i="5"/>
  <c r="S1261" i="5"/>
  <c r="O1254" i="5"/>
  <c r="P1254" i="5"/>
  <c r="Q1254" i="5"/>
  <c r="R1254" i="5"/>
  <c r="S1254" i="5"/>
  <c r="O1253" i="5"/>
  <c r="P1253" i="5"/>
  <c r="Q1253" i="5"/>
  <c r="R1253" i="5"/>
  <c r="S1253" i="5"/>
  <c r="O1260" i="5"/>
  <c r="P1260" i="5"/>
  <c r="Q1260" i="5"/>
  <c r="R1260" i="5"/>
  <c r="S1260" i="5"/>
  <c r="O1255" i="5"/>
  <c r="P1255" i="5"/>
  <c r="Q1255" i="5"/>
  <c r="R1255" i="5"/>
  <c r="S1255" i="5"/>
  <c r="O1258" i="5"/>
  <c r="P1258" i="5"/>
  <c r="Q1258" i="5"/>
  <c r="R1258" i="5"/>
  <c r="S1258" i="5"/>
  <c r="O1259" i="5"/>
  <c r="P1259" i="5"/>
  <c r="Q1259" i="5"/>
  <c r="R1259" i="5"/>
  <c r="S1259" i="5"/>
  <c r="O1262" i="5"/>
  <c r="P1262" i="5"/>
  <c r="Q1262" i="5"/>
  <c r="R1262" i="5"/>
  <c r="S1262" i="5"/>
  <c r="O1263" i="5"/>
  <c r="P1263" i="5"/>
  <c r="Q1263" i="5"/>
  <c r="R1263" i="5"/>
  <c r="S1263" i="5"/>
  <c r="O1264" i="5"/>
  <c r="P1264" i="5"/>
  <c r="Q1264" i="5"/>
  <c r="R1264" i="5"/>
  <c r="S1264" i="5"/>
  <c r="O1265" i="5"/>
  <c r="P1265" i="5"/>
  <c r="Q1265" i="5"/>
  <c r="R1265" i="5"/>
  <c r="S1265" i="5"/>
  <c r="O1266" i="5"/>
  <c r="P1266" i="5"/>
  <c r="Q1266" i="5"/>
  <c r="R1266" i="5"/>
  <c r="S1266" i="5"/>
  <c r="O1267" i="5"/>
  <c r="P1267" i="5"/>
  <c r="Q1267" i="5"/>
  <c r="R1267" i="5"/>
  <c r="S1267" i="5"/>
  <c r="O1268" i="5"/>
  <c r="P1268" i="5"/>
  <c r="Q1268" i="5"/>
  <c r="R1268" i="5"/>
  <c r="S1268" i="5"/>
  <c r="O1269" i="5"/>
  <c r="P1269" i="5"/>
  <c r="Q1269" i="5"/>
  <c r="R1269" i="5"/>
  <c r="S1269" i="5"/>
  <c r="O1270" i="5"/>
  <c r="P1270" i="5"/>
  <c r="Q1270" i="5"/>
  <c r="R1270" i="5"/>
  <c r="S1270" i="5"/>
  <c r="O1271" i="5"/>
  <c r="P1271" i="5"/>
  <c r="Q1271" i="5"/>
  <c r="R1271" i="5"/>
  <c r="S1271" i="5"/>
  <c r="O1272" i="5"/>
  <c r="P1272" i="5"/>
  <c r="Q1272" i="5"/>
  <c r="R1272" i="5"/>
  <c r="S1272" i="5"/>
  <c r="O1273" i="5"/>
  <c r="P1273" i="5"/>
  <c r="Q1273" i="5"/>
  <c r="R1273" i="5"/>
  <c r="S1273" i="5"/>
  <c r="O1274" i="5"/>
  <c r="P1274" i="5"/>
  <c r="Q1274" i="5"/>
  <c r="R1274" i="5"/>
  <c r="S1274" i="5"/>
  <c r="O1275" i="5"/>
  <c r="P1275" i="5"/>
  <c r="Q1275" i="5"/>
  <c r="R1275" i="5"/>
  <c r="S1275" i="5"/>
  <c r="O1276" i="5"/>
  <c r="P1276" i="5"/>
  <c r="Q1276" i="5"/>
  <c r="R1276" i="5"/>
  <c r="S1276" i="5"/>
  <c r="O1277" i="5"/>
  <c r="P1277" i="5"/>
  <c r="Q1277" i="5"/>
  <c r="R1277" i="5"/>
  <c r="S1277" i="5"/>
  <c r="O1278" i="5"/>
  <c r="P1278" i="5"/>
  <c r="Q1278" i="5"/>
  <c r="R1278" i="5"/>
  <c r="S1278" i="5"/>
  <c r="O1279" i="5"/>
  <c r="P1279" i="5"/>
  <c r="Q1279" i="5"/>
  <c r="R1279" i="5"/>
  <c r="S1279" i="5"/>
  <c r="O1288" i="5"/>
  <c r="P1288" i="5"/>
  <c r="Q1288" i="5"/>
  <c r="R1288" i="5"/>
  <c r="S1288" i="5"/>
  <c r="O1287" i="5"/>
  <c r="P1287" i="5"/>
  <c r="Q1287" i="5"/>
  <c r="R1287" i="5"/>
  <c r="S1287" i="5"/>
  <c r="O1286" i="5"/>
  <c r="P1286" i="5"/>
  <c r="Q1286" i="5"/>
  <c r="R1286" i="5"/>
  <c r="S1286" i="5"/>
  <c r="O1283" i="5"/>
  <c r="P1283" i="5"/>
  <c r="Q1283" i="5"/>
  <c r="R1283" i="5"/>
  <c r="S1283" i="5"/>
  <c r="O1280" i="5"/>
  <c r="P1280" i="5"/>
  <c r="Q1280" i="5"/>
  <c r="R1280" i="5"/>
  <c r="S1280" i="5"/>
  <c r="O1281" i="5"/>
  <c r="P1281" i="5"/>
  <c r="Q1281" i="5"/>
  <c r="R1281" i="5"/>
  <c r="S1281" i="5"/>
  <c r="O1285" i="5"/>
  <c r="P1285" i="5"/>
  <c r="Q1285" i="5"/>
  <c r="R1285" i="5"/>
  <c r="S1285" i="5"/>
  <c r="O1284" i="5"/>
  <c r="P1284" i="5"/>
  <c r="Q1284" i="5"/>
  <c r="R1284" i="5"/>
  <c r="S1284" i="5"/>
  <c r="O1282" i="5"/>
  <c r="P1282" i="5"/>
  <c r="Q1282" i="5"/>
  <c r="R1282" i="5"/>
  <c r="S1282" i="5"/>
  <c r="O1289" i="5"/>
  <c r="P1289" i="5"/>
  <c r="Q1289" i="5"/>
  <c r="R1289" i="5"/>
  <c r="S1289" i="5"/>
  <c r="O1290" i="5"/>
  <c r="P1290" i="5"/>
  <c r="Q1290" i="5"/>
  <c r="R1290" i="5"/>
  <c r="S1290" i="5"/>
  <c r="O1291" i="5"/>
  <c r="P1291" i="5"/>
  <c r="Q1291" i="5"/>
  <c r="R1291" i="5"/>
  <c r="S1291" i="5"/>
  <c r="O1292" i="5"/>
  <c r="P1292" i="5"/>
  <c r="Q1292" i="5"/>
  <c r="R1292" i="5"/>
  <c r="S1292" i="5"/>
  <c r="O1293" i="5"/>
  <c r="P1293" i="5"/>
  <c r="Q1293" i="5"/>
  <c r="R1293" i="5"/>
  <c r="S1293" i="5"/>
  <c r="O1294" i="5"/>
  <c r="P1294" i="5"/>
  <c r="Q1294" i="5"/>
  <c r="R1294" i="5"/>
  <c r="S1294" i="5"/>
  <c r="O1295" i="5"/>
  <c r="P1295" i="5"/>
  <c r="Q1295" i="5"/>
  <c r="R1295" i="5"/>
  <c r="S1295" i="5"/>
  <c r="O1296" i="5"/>
  <c r="P1296" i="5"/>
  <c r="Q1296" i="5"/>
  <c r="R1296" i="5"/>
  <c r="S1296" i="5"/>
  <c r="O1297" i="5"/>
  <c r="P1297" i="5"/>
  <c r="Q1297" i="5"/>
  <c r="R1297" i="5"/>
  <c r="S1297" i="5"/>
  <c r="O1298" i="5"/>
  <c r="P1298" i="5"/>
  <c r="Q1298" i="5"/>
  <c r="R1298" i="5"/>
  <c r="S1298" i="5"/>
  <c r="O1299" i="5"/>
  <c r="P1299" i="5"/>
  <c r="Q1299" i="5"/>
  <c r="R1299" i="5"/>
  <c r="S1299" i="5"/>
  <c r="O1300" i="5"/>
  <c r="P1300" i="5"/>
  <c r="Q1300" i="5"/>
  <c r="R1300" i="5"/>
  <c r="S1300" i="5"/>
  <c r="O1301" i="5"/>
  <c r="P1301" i="5"/>
  <c r="Q1301" i="5"/>
  <c r="R1301" i="5"/>
  <c r="S1301" i="5"/>
  <c r="O1302" i="5"/>
  <c r="P1302" i="5"/>
  <c r="Q1302" i="5"/>
  <c r="R1302" i="5"/>
  <c r="S1302" i="5"/>
  <c r="O1303" i="5"/>
  <c r="P1303" i="5"/>
  <c r="Q1303" i="5"/>
  <c r="R1303" i="5"/>
  <c r="S1303" i="5"/>
  <c r="O1304" i="5"/>
  <c r="P1304" i="5"/>
  <c r="Q1304" i="5"/>
  <c r="R1304" i="5"/>
  <c r="S1304" i="5"/>
  <c r="O1305" i="5"/>
  <c r="P1305" i="5"/>
  <c r="Q1305" i="5"/>
  <c r="R1305" i="5"/>
  <c r="S1305" i="5"/>
  <c r="O1306" i="5"/>
  <c r="P1306" i="5"/>
  <c r="Q1306" i="5"/>
  <c r="R1306" i="5"/>
  <c r="S1306" i="5"/>
  <c r="O1307" i="5"/>
  <c r="P1307" i="5"/>
  <c r="Q1307" i="5"/>
  <c r="R1307" i="5"/>
  <c r="S1307" i="5"/>
  <c r="O1314" i="5"/>
  <c r="P1314" i="5"/>
  <c r="Q1314" i="5"/>
  <c r="R1314" i="5"/>
  <c r="S1314" i="5"/>
  <c r="O1308" i="5"/>
  <c r="P1308" i="5"/>
  <c r="Q1308" i="5"/>
  <c r="R1308" i="5"/>
  <c r="S1308" i="5"/>
  <c r="O1309" i="5"/>
  <c r="P1309" i="5"/>
  <c r="Q1309" i="5"/>
  <c r="R1309" i="5"/>
  <c r="S1309" i="5"/>
  <c r="O1310" i="5"/>
  <c r="P1310" i="5"/>
  <c r="Q1310" i="5"/>
  <c r="R1310" i="5"/>
  <c r="S1310" i="5"/>
  <c r="O1313" i="5"/>
  <c r="P1313" i="5"/>
  <c r="Q1313" i="5"/>
  <c r="R1313" i="5"/>
  <c r="S1313" i="5"/>
  <c r="O1315" i="5"/>
  <c r="P1315" i="5"/>
  <c r="Q1315" i="5"/>
  <c r="R1315" i="5"/>
  <c r="S1315" i="5"/>
  <c r="O1311" i="5"/>
  <c r="P1311" i="5"/>
  <c r="Q1311" i="5"/>
  <c r="R1311" i="5"/>
  <c r="S1311" i="5"/>
  <c r="O1312" i="5"/>
  <c r="P1312" i="5"/>
  <c r="Q1312" i="5"/>
  <c r="R1312" i="5"/>
  <c r="S1312" i="5"/>
  <c r="O1323" i="5"/>
  <c r="P1323" i="5"/>
  <c r="Q1323" i="5"/>
  <c r="R1323" i="5"/>
  <c r="S1323" i="5"/>
  <c r="O1324" i="5"/>
  <c r="P1324" i="5"/>
  <c r="Q1324" i="5"/>
  <c r="R1324" i="5"/>
  <c r="S1324" i="5"/>
  <c r="O1316" i="5"/>
  <c r="P1316" i="5"/>
  <c r="Q1316" i="5"/>
  <c r="R1316" i="5"/>
  <c r="S1316" i="5"/>
  <c r="O1317" i="5"/>
  <c r="P1317" i="5"/>
  <c r="Q1317" i="5"/>
  <c r="R1317" i="5"/>
  <c r="S1317" i="5"/>
  <c r="O1318" i="5"/>
  <c r="P1318" i="5"/>
  <c r="Q1318" i="5"/>
  <c r="R1318" i="5"/>
  <c r="S1318" i="5"/>
  <c r="O1319" i="5"/>
  <c r="P1319" i="5"/>
  <c r="Q1319" i="5"/>
  <c r="R1319" i="5"/>
  <c r="S1319" i="5"/>
  <c r="O1320" i="5"/>
  <c r="P1320" i="5"/>
  <c r="Q1320" i="5"/>
  <c r="R1320" i="5"/>
  <c r="S1320" i="5"/>
  <c r="O1321" i="5"/>
  <c r="P1321" i="5"/>
  <c r="Q1321" i="5"/>
  <c r="R1321" i="5"/>
  <c r="S1321" i="5"/>
  <c r="O1322" i="5"/>
  <c r="P1322" i="5"/>
  <c r="Q1322" i="5"/>
  <c r="R1322" i="5"/>
  <c r="S1322" i="5"/>
  <c r="O1325" i="5"/>
  <c r="P1325" i="5"/>
  <c r="Q1325" i="5"/>
  <c r="R1325" i="5"/>
  <c r="S1325" i="5"/>
  <c r="O1326" i="5"/>
  <c r="P1326" i="5"/>
  <c r="Q1326" i="5"/>
  <c r="R1326" i="5"/>
  <c r="S1326" i="5"/>
  <c r="O1327" i="5"/>
  <c r="P1327" i="5"/>
  <c r="Q1327" i="5"/>
  <c r="R1327" i="5"/>
  <c r="S1327" i="5"/>
  <c r="O1328" i="5"/>
  <c r="P1328" i="5"/>
  <c r="Q1328" i="5"/>
  <c r="R1328" i="5"/>
  <c r="S1328" i="5"/>
  <c r="O1329" i="5"/>
  <c r="P1329" i="5"/>
  <c r="Q1329" i="5"/>
  <c r="R1329" i="5"/>
  <c r="S1329" i="5"/>
  <c r="O1330" i="5"/>
  <c r="P1330" i="5"/>
  <c r="Q1330" i="5"/>
  <c r="R1330" i="5"/>
  <c r="S1330" i="5"/>
  <c r="O1331" i="5"/>
  <c r="P1331" i="5"/>
  <c r="Q1331" i="5"/>
  <c r="R1331" i="5"/>
  <c r="S1331" i="5"/>
  <c r="O1332" i="5"/>
  <c r="P1332" i="5"/>
  <c r="Q1332" i="5"/>
  <c r="R1332" i="5"/>
  <c r="S1332" i="5"/>
  <c r="O1333" i="5"/>
  <c r="P1333" i="5"/>
  <c r="Q1333" i="5"/>
  <c r="R1333" i="5"/>
  <c r="S1333" i="5"/>
  <c r="O1334" i="5"/>
  <c r="P1334" i="5"/>
  <c r="Q1334" i="5"/>
  <c r="R1334" i="5"/>
  <c r="S1334" i="5"/>
  <c r="O1335" i="5"/>
  <c r="P1335" i="5"/>
  <c r="Q1335" i="5"/>
  <c r="R1335" i="5"/>
  <c r="S1335" i="5"/>
  <c r="O1336" i="5"/>
  <c r="P1336" i="5"/>
  <c r="Q1336" i="5"/>
  <c r="R1336" i="5"/>
  <c r="S1336" i="5"/>
  <c r="O1337" i="5"/>
  <c r="P1337" i="5"/>
  <c r="Q1337" i="5"/>
  <c r="R1337" i="5"/>
  <c r="S1337" i="5"/>
  <c r="O1341" i="5"/>
  <c r="P1341" i="5"/>
  <c r="Q1341" i="5"/>
  <c r="R1341" i="5"/>
  <c r="S1341" i="5"/>
  <c r="O1338" i="5"/>
  <c r="P1338" i="5"/>
  <c r="Q1338" i="5"/>
  <c r="R1338" i="5"/>
  <c r="S1338" i="5"/>
  <c r="O1339" i="5"/>
  <c r="P1339" i="5"/>
  <c r="Q1339" i="5"/>
  <c r="R1339" i="5"/>
  <c r="S1339" i="5"/>
  <c r="O1342" i="5"/>
  <c r="P1342" i="5"/>
  <c r="Q1342" i="5"/>
  <c r="R1342" i="5"/>
  <c r="S1342" i="5"/>
  <c r="O1340" i="5"/>
  <c r="P1340" i="5"/>
  <c r="Q1340" i="5"/>
  <c r="R1340" i="5"/>
  <c r="S1340" i="5"/>
  <c r="O1348" i="5"/>
  <c r="P1348" i="5"/>
  <c r="Q1348" i="5"/>
  <c r="R1348" i="5"/>
  <c r="S1348" i="5"/>
  <c r="O1350" i="5"/>
  <c r="P1350" i="5"/>
  <c r="Q1350" i="5"/>
  <c r="R1350" i="5"/>
  <c r="S1350" i="5"/>
  <c r="O1351" i="5"/>
  <c r="P1351" i="5"/>
  <c r="Q1351" i="5"/>
  <c r="R1351" i="5"/>
  <c r="S1351" i="5"/>
  <c r="O1343" i="5"/>
  <c r="P1343" i="5"/>
  <c r="Q1343" i="5"/>
  <c r="R1343" i="5"/>
  <c r="S1343" i="5"/>
  <c r="O1344" i="5"/>
  <c r="P1344" i="5"/>
  <c r="Q1344" i="5"/>
  <c r="R1344" i="5"/>
  <c r="S1344" i="5"/>
  <c r="O1349" i="5"/>
  <c r="P1349" i="5"/>
  <c r="Q1349" i="5"/>
  <c r="R1349" i="5"/>
  <c r="S1349" i="5"/>
  <c r="O1345" i="5"/>
  <c r="P1345" i="5"/>
  <c r="Q1345" i="5"/>
  <c r="R1345" i="5"/>
  <c r="S1345" i="5"/>
  <c r="O1346" i="5"/>
  <c r="P1346" i="5"/>
  <c r="Q1346" i="5"/>
  <c r="R1346" i="5"/>
  <c r="S1346" i="5"/>
  <c r="O1347" i="5"/>
  <c r="P1347" i="5"/>
  <c r="Q1347" i="5"/>
  <c r="R1347" i="5"/>
  <c r="S1347" i="5"/>
  <c r="O1353" i="5"/>
  <c r="P1353" i="5"/>
  <c r="Q1353" i="5"/>
  <c r="R1353" i="5"/>
  <c r="S1353" i="5"/>
  <c r="O1354" i="5"/>
  <c r="P1354" i="5"/>
  <c r="Q1354" i="5"/>
  <c r="R1354" i="5"/>
  <c r="S1354" i="5"/>
  <c r="O1352" i="5"/>
  <c r="P1352" i="5"/>
  <c r="Q1352" i="5"/>
  <c r="R1352" i="5"/>
  <c r="S1352" i="5"/>
  <c r="O1355" i="5"/>
  <c r="P1355" i="5"/>
  <c r="Q1355" i="5"/>
  <c r="R1355" i="5"/>
  <c r="S1355" i="5"/>
  <c r="O1356" i="5"/>
  <c r="P1356" i="5"/>
  <c r="Q1356" i="5"/>
  <c r="R1356" i="5"/>
  <c r="S1356" i="5"/>
  <c r="O1357" i="5"/>
  <c r="P1357" i="5"/>
  <c r="Q1357" i="5"/>
  <c r="R1357" i="5"/>
  <c r="S1357" i="5"/>
  <c r="O1360" i="5"/>
  <c r="P1360" i="5"/>
  <c r="Q1360" i="5"/>
  <c r="R1360" i="5"/>
  <c r="S1360" i="5"/>
  <c r="O1358" i="5"/>
  <c r="P1358" i="5"/>
  <c r="Q1358" i="5"/>
  <c r="R1358" i="5"/>
  <c r="S1358" i="5"/>
  <c r="O1359" i="5"/>
  <c r="P1359" i="5"/>
  <c r="Q1359" i="5"/>
  <c r="R1359" i="5"/>
  <c r="S1359" i="5"/>
  <c r="O1361" i="5"/>
  <c r="P1361" i="5"/>
  <c r="Q1361" i="5"/>
  <c r="R1361" i="5"/>
  <c r="S1361" i="5"/>
  <c r="O1362" i="5"/>
  <c r="P1362" i="5"/>
  <c r="Q1362" i="5"/>
  <c r="R1362" i="5"/>
  <c r="S1362" i="5"/>
  <c r="O1363" i="5"/>
  <c r="P1363" i="5"/>
  <c r="Q1363" i="5"/>
  <c r="R1363" i="5"/>
  <c r="S1363" i="5"/>
  <c r="O1364" i="5"/>
  <c r="P1364" i="5"/>
  <c r="Q1364" i="5"/>
  <c r="R1364" i="5"/>
  <c r="S1364" i="5"/>
  <c r="O1365" i="5"/>
  <c r="P1365" i="5"/>
  <c r="Q1365" i="5"/>
  <c r="R1365" i="5"/>
  <c r="S1365" i="5"/>
  <c r="O1366" i="5"/>
  <c r="P1366" i="5"/>
  <c r="Q1366" i="5"/>
  <c r="R1366" i="5"/>
  <c r="S1366" i="5"/>
  <c r="O1367" i="5"/>
  <c r="P1367" i="5"/>
  <c r="Q1367" i="5"/>
  <c r="R1367" i="5"/>
  <c r="S1367" i="5"/>
  <c r="O1368" i="5"/>
  <c r="P1368" i="5"/>
  <c r="Q1368" i="5"/>
  <c r="R1368" i="5"/>
  <c r="S1368" i="5"/>
  <c r="O1369" i="5"/>
  <c r="P1369" i="5"/>
  <c r="Q1369" i="5"/>
  <c r="R1369" i="5"/>
  <c r="S1369" i="5"/>
  <c r="O1370" i="5"/>
  <c r="P1370" i="5"/>
  <c r="Q1370" i="5"/>
  <c r="R1370" i="5"/>
  <c r="S1370" i="5"/>
  <c r="O1371" i="5"/>
  <c r="P1371" i="5"/>
  <c r="Q1371" i="5"/>
  <c r="R1371" i="5"/>
  <c r="S1371" i="5"/>
  <c r="O1372" i="5"/>
  <c r="P1372" i="5"/>
  <c r="Q1372" i="5"/>
  <c r="R1372" i="5"/>
  <c r="S1372" i="5"/>
  <c r="O1373" i="5"/>
  <c r="P1373" i="5"/>
  <c r="Q1373" i="5"/>
  <c r="R1373" i="5"/>
  <c r="S1373" i="5"/>
  <c r="O1374" i="5"/>
  <c r="P1374" i="5"/>
  <c r="Q1374" i="5"/>
  <c r="R1374" i="5"/>
  <c r="S1374" i="5"/>
  <c r="O1375" i="5"/>
  <c r="P1375" i="5"/>
  <c r="Q1375" i="5"/>
  <c r="R1375" i="5"/>
  <c r="S1375" i="5"/>
  <c r="O1376" i="5"/>
  <c r="P1376" i="5"/>
  <c r="Q1376" i="5"/>
  <c r="R1376" i="5"/>
  <c r="S1376" i="5"/>
  <c r="O1377" i="5"/>
  <c r="P1377" i="5"/>
  <c r="Q1377" i="5"/>
  <c r="R1377" i="5"/>
  <c r="S1377" i="5"/>
  <c r="O1378" i="5"/>
  <c r="P1378" i="5"/>
  <c r="Q1378" i="5"/>
  <c r="R1378" i="5"/>
  <c r="S1378" i="5"/>
  <c r="O1387" i="5"/>
  <c r="P1387" i="5"/>
  <c r="Q1387" i="5"/>
  <c r="R1387" i="5"/>
  <c r="S1387" i="5"/>
  <c r="O1379" i="5"/>
  <c r="P1379" i="5"/>
  <c r="Q1379" i="5"/>
  <c r="R1379" i="5"/>
  <c r="S1379" i="5"/>
  <c r="O1380" i="5"/>
  <c r="P1380" i="5"/>
  <c r="Q1380" i="5"/>
  <c r="R1380" i="5"/>
  <c r="S1380" i="5"/>
  <c r="O1381" i="5"/>
  <c r="P1381" i="5"/>
  <c r="Q1381" i="5"/>
  <c r="R1381" i="5"/>
  <c r="S1381" i="5"/>
  <c r="O1382" i="5"/>
  <c r="P1382" i="5"/>
  <c r="Q1382" i="5"/>
  <c r="R1382" i="5"/>
  <c r="S1382" i="5"/>
  <c r="O1383" i="5"/>
  <c r="P1383" i="5"/>
  <c r="Q1383" i="5"/>
  <c r="R1383" i="5"/>
  <c r="S1383" i="5"/>
  <c r="O1384" i="5"/>
  <c r="P1384" i="5"/>
  <c r="Q1384" i="5"/>
  <c r="R1384" i="5"/>
  <c r="S1384" i="5"/>
  <c r="O1385" i="5"/>
  <c r="P1385" i="5"/>
  <c r="Q1385" i="5"/>
  <c r="R1385" i="5"/>
  <c r="S1385" i="5"/>
  <c r="O1386" i="5"/>
  <c r="P1386" i="5"/>
  <c r="Q1386" i="5"/>
  <c r="R1386" i="5"/>
  <c r="S1386" i="5"/>
  <c r="O1395" i="5"/>
  <c r="P1395" i="5"/>
  <c r="Q1395" i="5"/>
  <c r="R1395" i="5"/>
  <c r="S1395" i="5"/>
  <c r="O1396" i="5"/>
  <c r="P1396" i="5"/>
  <c r="Q1396" i="5"/>
  <c r="R1396" i="5"/>
  <c r="S1396" i="5"/>
  <c r="O1391" i="5"/>
  <c r="P1391" i="5"/>
  <c r="Q1391" i="5"/>
  <c r="R1391" i="5"/>
  <c r="S1391" i="5"/>
  <c r="O1392" i="5"/>
  <c r="P1392" i="5"/>
  <c r="Q1392" i="5"/>
  <c r="R1392" i="5"/>
  <c r="S1392" i="5"/>
  <c r="O1393" i="5"/>
  <c r="P1393" i="5"/>
  <c r="Q1393" i="5"/>
  <c r="R1393" i="5"/>
  <c r="S1393" i="5"/>
  <c r="O1394" i="5"/>
  <c r="P1394" i="5"/>
  <c r="Q1394" i="5"/>
  <c r="R1394" i="5"/>
  <c r="S1394" i="5"/>
  <c r="O1388" i="5"/>
  <c r="P1388" i="5"/>
  <c r="Q1388" i="5"/>
  <c r="R1388" i="5"/>
  <c r="S1388" i="5"/>
  <c r="O1389" i="5"/>
  <c r="P1389" i="5"/>
  <c r="Q1389" i="5"/>
  <c r="R1389" i="5"/>
  <c r="S1389" i="5"/>
  <c r="O1390" i="5"/>
  <c r="P1390" i="5"/>
  <c r="Q1390" i="5"/>
  <c r="R1390" i="5"/>
  <c r="S1390" i="5"/>
  <c r="O1402" i="5"/>
  <c r="P1402" i="5"/>
  <c r="Q1402" i="5"/>
  <c r="R1402" i="5"/>
  <c r="S1402" i="5"/>
  <c r="O1403" i="5"/>
  <c r="P1403" i="5"/>
  <c r="Q1403" i="5"/>
  <c r="R1403" i="5"/>
  <c r="S1403" i="5"/>
  <c r="O1405" i="5"/>
  <c r="P1405" i="5"/>
  <c r="Q1405" i="5"/>
  <c r="R1405" i="5"/>
  <c r="S1405" i="5"/>
  <c r="O1397" i="5"/>
  <c r="P1397" i="5"/>
  <c r="Q1397" i="5"/>
  <c r="R1397" i="5"/>
  <c r="S1397" i="5"/>
  <c r="O1398" i="5"/>
  <c r="P1398" i="5"/>
  <c r="Q1398" i="5"/>
  <c r="R1398" i="5"/>
  <c r="S1398" i="5"/>
  <c r="O1399" i="5"/>
  <c r="P1399" i="5"/>
  <c r="Q1399" i="5"/>
  <c r="R1399" i="5"/>
  <c r="S1399" i="5"/>
  <c r="O1404" i="5"/>
  <c r="P1404" i="5"/>
  <c r="Q1404" i="5"/>
  <c r="R1404" i="5"/>
  <c r="S1404" i="5"/>
  <c r="O1400" i="5"/>
  <c r="P1400" i="5"/>
  <c r="Q1400" i="5"/>
  <c r="R1400" i="5"/>
  <c r="S1400" i="5"/>
  <c r="O1401" i="5"/>
  <c r="P1401" i="5"/>
  <c r="Q1401" i="5"/>
  <c r="R1401" i="5"/>
  <c r="S1401" i="5"/>
  <c r="O1406" i="5"/>
  <c r="P1406" i="5"/>
  <c r="Q1406" i="5"/>
  <c r="R1406" i="5"/>
  <c r="S1406" i="5"/>
  <c r="O1407" i="5"/>
  <c r="P1407" i="5"/>
  <c r="Q1407" i="5"/>
  <c r="R1407" i="5"/>
  <c r="S1407" i="5"/>
  <c r="O1408" i="5"/>
  <c r="P1408" i="5"/>
  <c r="Q1408" i="5"/>
  <c r="R1408" i="5"/>
  <c r="S1408" i="5"/>
  <c r="O1409" i="5"/>
  <c r="P1409" i="5"/>
  <c r="Q1409" i="5"/>
  <c r="R1409" i="5"/>
  <c r="S1409" i="5"/>
  <c r="O1410" i="5"/>
  <c r="P1410" i="5"/>
  <c r="Q1410" i="5"/>
  <c r="R1410" i="5"/>
  <c r="S1410" i="5"/>
  <c r="O1411" i="5"/>
  <c r="P1411" i="5"/>
  <c r="Q1411" i="5"/>
  <c r="R1411" i="5"/>
  <c r="S1411" i="5"/>
  <c r="O1412" i="5"/>
  <c r="P1412" i="5"/>
  <c r="Q1412" i="5"/>
  <c r="R1412" i="5"/>
  <c r="S1412" i="5"/>
  <c r="O1413" i="5"/>
  <c r="P1413" i="5"/>
  <c r="Q1413" i="5"/>
  <c r="R1413" i="5"/>
  <c r="S1413" i="5"/>
  <c r="O1414" i="5"/>
  <c r="P1414" i="5"/>
  <c r="Q1414" i="5"/>
  <c r="R1414" i="5"/>
  <c r="S1414" i="5"/>
  <c r="O1422" i="5"/>
  <c r="P1422" i="5"/>
  <c r="Q1422" i="5"/>
  <c r="R1422" i="5"/>
  <c r="S1422" i="5"/>
  <c r="O1415" i="5"/>
  <c r="P1415" i="5"/>
  <c r="Q1415" i="5"/>
  <c r="R1415" i="5"/>
  <c r="S1415" i="5"/>
  <c r="O1423" i="5"/>
  <c r="P1423" i="5"/>
  <c r="Q1423" i="5"/>
  <c r="R1423" i="5"/>
  <c r="S1423" i="5"/>
  <c r="O1416" i="5"/>
  <c r="P1416" i="5"/>
  <c r="Q1416" i="5"/>
  <c r="R1416" i="5"/>
  <c r="S1416" i="5"/>
  <c r="O1417" i="5"/>
  <c r="P1417" i="5"/>
  <c r="Q1417" i="5"/>
  <c r="R1417" i="5"/>
  <c r="S1417" i="5"/>
  <c r="O1418" i="5"/>
  <c r="P1418" i="5"/>
  <c r="Q1418" i="5"/>
  <c r="R1418" i="5"/>
  <c r="S1418" i="5"/>
  <c r="O1419" i="5"/>
  <c r="P1419" i="5"/>
  <c r="Q1419" i="5"/>
  <c r="R1419" i="5"/>
  <c r="S1419" i="5"/>
  <c r="O1420" i="5"/>
  <c r="P1420" i="5"/>
  <c r="Q1420" i="5"/>
  <c r="R1420" i="5"/>
  <c r="S1420" i="5"/>
  <c r="O1421" i="5"/>
  <c r="P1421" i="5"/>
  <c r="Q1421" i="5"/>
  <c r="R1421" i="5"/>
  <c r="S1421" i="5"/>
  <c r="O1431" i="5"/>
  <c r="P1431" i="5"/>
  <c r="Q1431" i="5"/>
  <c r="R1431" i="5"/>
  <c r="S1431" i="5"/>
  <c r="O1424" i="5"/>
  <c r="P1424" i="5"/>
  <c r="Q1424" i="5"/>
  <c r="R1424" i="5"/>
  <c r="S1424" i="5"/>
  <c r="O1432" i="5"/>
  <c r="P1432" i="5"/>
  <c r="Q1432" i="5"/>
  <c r="R1432" i="5"/>
  <c r="S1432" i="5"/>
  <c r="O1425" i="5"/>
  <c r="P1425" i="5"/>
  <c r="Q1425" i="5"/>
  <c r="R1425" i="5"/>
  <c r="S1425" i="5"/>
  <c r="O1426" i="5"/>
  <c r="P1426" i="5"/>
  <c r="Q1426" i="5"/>
  <c r="R1426" i="5"/>
  <c r="S1426" i="5"/>
  <c r="O1427" i="5"/>
  <c r="P1427" i="5"/>
  <c r="Q1427" i="5"/>
  <c r="R1427" i="5"/>
  <c r="S1427" i="5"/>
  <c r="O1428" i="5"/>
  <c r="P1428" i="5"/>
  <c r="Q1428" i="5"/>
  <c r="R1428" i="5"/>
  <c r="S1428" i="5"/>
  <c r="O1429" i="5"/>
  <c r="P1429" i="5"/>
  <c r="Q1429" i="5"/>
  <c r="R1429" i="5"/>
  <c r="S1429" i="5"/>
  <c r="O1430" i="5"/>
  <c r="P1430" i="5"/>
  <c r="Q1430" i="5"/>
  <c r="R1430" i="5"/>
  <c r="S1430" i="5"/>
  <c r="O1433" i="5"/>
  <c r="P1433" i="5"/>
  <c r="Q1433" i="5"/>
  <c r="R1433" i="5"/>
  <c r="S1433" i="5"/>
  <c r="O1434" i="5"/>
  <c r="P1434" i="5"/>
  <c r="Q1434" i="5"/>
  <c r="R1434" i="5"/>
  <c r="S1434" i="5"/>
  <c r="O1435" i="5"/>
  <c r="P1435" i="5"/>
  <c r="Q1435" i="5"/>
  <c r="R1435" i="5"/>
  <c r="S1435" i="5"/>
  <c r="O1436" i="5"/>
  <c r="P1436" i="5"/>
  <c r="Q1436" i="5"/>
  <c r="R1436" i="5"/>
  <c r="S1436" i="5"/>
  <c r="O1437" i="5"/>
  <c r="P1437" i="5"/>
  <c r="Q1437" i="5"/>
  <c r="R1437" i="5"/>
  <c r="S1437" i="5"/>
  <c r="O1438" i="5"/>
  <c r="P1438" i="5"/>
  <c r="Q1438" i="5"/>
  <c r="R1438" i="5"/>
  <c r="S1438" i="5"/>
  <c r="O1439" i="5"/>
  <c r="P1439" i="5"/>
  <c r="Q1439" i="5"/>
  <c r="R1439" i="5"/>
  <c r="S1439" i="5"/>
  <c r="O1440" i="5"/>
  <c r="P1440" i="5"/>
  <c r="Q1440" i="5"/>
  <c r="R1440" i="5"/>
  <c r="S1440" i="5"/>
  <c r="O1441" i="5"/>
  <c r="P1441" i="5"/>
  <c r="Q1441" i="5"/>
  <c r="R1441" i="5"/>
  <c r="S1441" i="5"/>
  <c r="O1442" i="5"/>
  <c r="P1442" i="5"/>
  <c r="Q1442" i="5"/>
  <c r="R1442" i="5"/>
  <c r="S1442" i="5"/>
  <c r="O1443" i="5"/>
  <c r="P1443" i="5"/>
  <c r="Q1443" i="5"/>
  <c r="R1443" i="5"/>
  <c r="S1443" i="5"/>
  <c r="O1444" i="5"/>
  <c r="P1444" i="5"/>
  <c r="Q1444" i="5"/>
  <c r="R1444" i="5"/>
  <c r="S1444" i="5"/>
  <c r="O1450" i="5"/>
  <c r="P1450" i="5"/>
  <c r="Q1450" i="5"/>
  <c r="R1450" i="5"/>
  <c r="S1450" i="5"/>
  <c r="O1445" i="5"/>
  <c r="P1445" i="5"/>
  <c r="Q1445" i="5"/>
  <c r="R1445" i="5"/>
  <c r="S1445" i="5"/>
  <c r="O1446" i="5"/>
  <c r="P1446" i="5"/>
  <c r="Q1446" i="5"/>
  <c r="R1446" i="5"/>
  <c r="S1446" i="5"/>
  <c r="O1447" i="5"/>
  <c r="P1447" i="5"/>
  <c r="Q1447" i="5"/>
  <c r="R1447" i="5"/>
  <c r="S1447" i="5"/>
  <c r="O1448" i="5"/>
  <c r="P1448" i="5"/>
  <c r="Q1448" i="5"/>
  <c r="R1448" i="5"/>
  <c r="S1448" i="5"/>
  <c r="O1449" i="5"/>
  <c r="P1449" i="5"/>
  <c r="Q1449" i="5"/>
  <c r="R1449" i="5"/>
  <c r="S1449" i="5"/>
  <c r="O1455" i="5"/>
  <c r="P1455" i="5"/>
  <c r="Q1455" i="5"/>
  <c r="R1455" i="5"/>
  <c r="S1455" i="5"/>
  <c r="O1456" i="5"/>
  <c r="P1456" i="5"/>
  <c r="Q1456" i="5"/>
  <c r="R1456" i="5"/>
  <c r="S1456" i="5"/>
  <c r="O1458" i="5"/>
  <c r="P1458" i="5"/>
  <c r="Q1458" i="5"/>
  <c r="R1458" i="5"/>
  <c r="S1458" i="5"/>
  <c r="O1451" i="5"/>
  <c r="P1451" i="5"/>
  <c r="Q1451" i="5"/>
  <c r="R1451" i="5"/>
  <c r="S1451" i="5"/>
  <c r="O1452" i="5"/>
  <c r="P1452" i="5"/>
  <c r="Q1452" i="5"/>
  <c r="R1452" i="5"/>
  <c r="S1452" i="5"/>
  <c r="O1453" i="5"/>
  <c r="P1453" i="5"/>
  <c r="Q1453" i="5"/>
  <c r="R1453" i="5"/>
  <c r="S1453" i="5"/>
  <c r="O1457" i="5"/>
  <c r="P1457" i="5"/>
  <c r="Q1457" i="5"/>
  <c r="R1457" i="5"/>
  <c r="S1457" i="5"/>
  <c r="O1459" i="5"/>
  <c r="P1459" i="5"/>
  <c r="Q1459" i="5"/>
  <c r="R1459" i="5"/>
  <c r="S1459" i="5"/>
  <c r="O1454" i="5"/>
  <c r="P1454" i="5"/>
  <c r="Q1454" i="5"/>
  <c r="R1454" i="5"/>
  <c r="S1454" i="5"/>
  <c r="O1460" i="5"/>
  <c r="P1460" i="5"/>
  <c r="Q1460" i="5"/>
  <c r="R1460" i="5"/>
  <c r="S1460" i="5"/>
  <c r="O1461" i="5"/>
  <c r="P1461" i="5"/>
  <c r="Q1461" i="5"/>
  <c r="R1461" i="5"/>
  <c r="S1461" i="5"/>
  <c r="O1462" i="5"/>
  <c r="P1462" i="5"/>
  <c r="Q1462" i="5"/>
  <c r="R1462" i="5"/>
  <c r="S1462" i="5"/>
  <c r="O1463" i="5"/>
  <c r="P1463" i="5"/>
  <c r="Q1463" i="5"/>
  <c r="R1463" i="5"/>
  <c r="S1463" i="5"/>
  <c r="O1464" i="5"/>
  <c r="P1464" i="5"/>
  <c r="Q1464" i="5"/>
  <c r="R1464" i="5"/>
  <c r="S1464" i="5"/>
  <c r="O1465" i="5"/>
  <c r="P1465" i="5"/>
  <c r="Q1465" i="5"/>
  <c r="R1465" i="5"/>
  <c r="S1465" i="5"/>
  <c r="O1466" i="5"/>
  <c r="P1466" i="5"/>
  <c r="Q1466" i="5"/>
  <c r="R1466" i="5"/>
  <c r="S1466" i="5"/>
  <c r="O1467" i="5"/>
  <c r="P1467" i="5"/>
  <c r="Q1467" i="5"/>
  <c r="R1467" i="5"/>
  <c r="S1467" i="5"/>
  <c r="O1468" i="5"/>
  <c r="P1468" i="5"/>
  <c r="Q1468" i="5"/>
  <c r="R1468" i="5"/>
  <c r="S1468" i="5"/>
  <c r="O1476" i="5"/>
  <c r="P1476" i="5"/>
  <c r="Q1476" i="5"/>
  <c r="R1476" i="5"/>
  <c r="S1476" i="5"/>
  <c r="O1477" i="5"/>
  <c r="P1477" i="5"/>
  <c r="Q1477" i="5"/>
  <c r="R1477" i="5"/>
  <c r="S1477" i="5"/>
  <c r="O1469" i="5"/>
  <c r="P1469" i="5"/>
  <c r="Q1469" i="5"/>
  <c r="R1469" i="5"/>
  <c r="S1469" i="5"/>
  <c r="O1470" i="5"/>
  <c r="P1470" i="5"/>
  <c r="Q1470" i="5"/>
  <c r="R1470" i="5"/>
  <c r="S1470" i="5"/>
  <c r="O1471" i="5"/>
  <c r="P1471" i="5"/>
  <c r="Q1471" i="5"/>
  <c r="R1471" i="5"/>
  <c r="S1471" i="5"/>
  <c r="O1472" i="5"/>
  <c r="P1472" i="5"/>
  <c r="Q1472" i="5"/>
  <c r="R1472" i="5"/>
  <c r="S1472" i="5"/>
  <c r="O1473" i="5"/>
  <c r="P1473" i="5"/>
  <c r="Q1473" i="5"/>
  <c r="R1473" i="5"/>
  <c r="S1473" i="5"/>
  <c r="O1474" i="5"/>
  <c r="P1474" i="5"/>
  <c r="Q1474" i="5"/>
  <c r="R1474" i="5"/>
  <c r="S1474" i="5"/>
  <c r="O1475" i="5"/>
  <c r="P1475" i="5"/>
  <c r="Q1475" i="5"/>
  <c r="R1475" i="5"/>
  <c r="S1475" i="5"/>
  <c r="O1478" i="5"/>
  <c r="P1478" i="5"/>
  <c r="Q1478" i="5"/>
  <c r="R1478" i="5"/>
  <c r="S1478" i="5"/>
  <c r="O1479" i="5"/>
  <c r="P1479" i="5"/>
  <c r="Q1479" i="5"/>
  <c r="R1479" i="5"/>
  <c r="S1479" i="5"/>
  <c r="O1480" i="5"/>
  <c r="P1480" i="5"/>
  <c r="Q1480" i="5"/>
  <c r="R1480" i="5"/>
  <c r="S1480" i="5"/>
  <c r="O1481" i="5"/>
  <c r="P1481" i="5"/>
  <c r="Q1481" i="5"/>
  <c r="R1481" i="5"/>
  <c r="S1481" i="5"/>
  <c r="O1482" i="5"/>
  <c r="P1482" i="5"/>
  <c r="Q1482" i="5"/>
  <c r="R1482" i="5"/>
  <c r="S1482" i="5"/>
  <c r="O1483" i="5"/>
  <c r="P1483" i="5"/>
  <c r="Q1483" i="5"/>
  <c r="R1483" i="5"/>
  <c r="S1483" i="5"/>
  <c r="O1484" i="5"/>
  <c r="P1484" i="5"/>
  <c r="Q1484" i="5"/>
  <c r="R1484" i="5"/>
  <c r="S1484" i="5"/>
  <c r="O1485" i="5"/>
  <c r="P1485" i="5"/>
  <c r="Q1485" i="5"/>
  <c r="R1485" i="5"/>
  <c r="S1485" i="5"/>
  <c r="O1486" i="5"/>
  <c r="P1486" i="5"/>
  <c r="Q1486" i="5"/>
  <c r="R1486" i="5"/>
  <c r="S1486" i="5"/>
  <c r="O1487" i="5"/>
  <c r="P1487" i="5"/>
  <c r="Q1487" i="5"/>
  <c r="R1487" i="5"/>
  <c r="S1487" i="5"/>
  <c r="O1488" i="5"/>
  <c r="P1488" i="5"/>
  <c r="Q1488" i="5"/>
  <c r="R1488" i="5"/>
  <c r="S1488" i="5"/>
  <c r="O1489" i="5"/>
  <c r="P1489" i="5"/>
  <c r="Q1489" i="5"/>
  <c r="R1489" i="5"/>
  <c r="S1489" i="5"/>
  <c r="O1490" i="5"/>
  <c r="P1490" i="5"/>
  <c r="Q1490" i="5"/>
  <c r="R1490" i="5"/>
  <c r="S1490" i="5"/>
  <c r="O1491" i="5"/>
  <c r="P1491" i="5"/>
  <c r="Q1491" i="5"/>
  <c r="R1491" i="5"/>
  <c r="S1491" i="5"/>
  <c r="O1492" i="5"/>
  <c r="P1492" i="5"/>
  <c r="Q1492" i="5"/>
  <c r="R1492" i="5"/>
  <c r="S1492" i="5"/>
  <c r="O1493" i="5"/>
  <c r="P1493" i="5"/>
  <c r="Q1493" i="5"/>
  <c r="R1493" i="5"/>
  <c r="S1493" i="5"/>
  <c r="O1494" i="5"/>
  <c r="P1494" i="5"/>
  <c r="Q1494" i="5"/>
  <c r="R1494" i="5"/>
  <c r="S1494" i="5"/>
  <c r="O1495" i="5"/>
  <c r="P1495" i="5"/>
  <c r="Q1495" i="5"/>
  <c r="R1495" i="5"/>
  <c r="S1495" i="5"/>
  <c r="O1496" i="5"/>
  <c r="P1496" i="5"/>
  <c r="Q1496" i="5"/>
  <c r="R1496" i="5"/>
  <c r="S1496" i="5"/>
  <c r="O1497" i="5"/>
  <c r="P1497" i="5"/>
  <c r="Q1497" i="5"/>
  <c r="R1497" i="5"/>
  <c r="S1497" i="5"/>
  <c r="O1503" i="5"/>
  <c r="P1503" i="5"/>
  <c r="Q1503" i="5"/>
  <c r="R1503" i="5"/>
  <c r="S1503" i="5"/>
  <c r="O1498" i="5"/>
  <c r="P1498" i="5"/>
  <c r="Q1498" i="5"/>
  <c r="R1498" i="5"/>
  <c r="S1498" i="5"/>
  <c r="O1499" i="5"/>
  <c r="P1499" i="5"/>
  <c r="Q1499" i="5"/>
  <c r="R1499" i="5"/>
  <c r="S1499" i="5"/>
  <c r="O1500" i="5"/>
  <c r="P1500" i="5"/>
  <c r="Q1500" i="5"/>
  <c r="R1500" i="5"/>
  <c r="S1500" i="5"/>
  <c r="O1504" i="5"/>
  <c r="P1504" i="5"/>
  <c r="Q1504" i="5"/>
  <c r="R1504" i="5"/>
  <c r="S1504" i="5"/>
  <c r="O1501" i="5"/>
  <c r="P1501" i="5"/>
  <c r="Q1501" i="5"/>
  <c r="R1501" i="5"/>
  <c r="S1501" i="5"/>
  <c r="O1502" i="5"/>
  <c r="P1502" i="5"/>
  <c r="Q1502" i="5"/>
  <c r="R1502" i="5"/>
  <c r="S1502" i="5"/>
  <c r="O1511" i="5"/>
  <c r="P1511" i="5"/>
  <c r="Q1511" i="5"/>
  <c r="R1511" i="5"/>
  <c r="S1511" i="5"/>
  <c r="O1510" i="5"/>
  <c r="P1510" i="5"/>
  <c r="Q1510" i="5"/>
  <c r="R1510" i="5"/>
  <c r="S1510" i="5"/>
  <c r="O1513" i="5"/>
  <c r="P1513" i="5"/>
  <c r="Q1513" i="5"/>
  <c r="R1513" i="5"/>
  <c r="S1513" i="5"/>
  <c r="O1505" i="5"/>
  <c r="P1505" i="5"/>
  <c r="Q1505" i="5"/>
  <c r="R1505" i="5"/>
  <c r="S1505" i="5"/>
  <c r="O1506" i="5"/>
  <c r="P1506" i="5"/>
  <c r="Q1506" i="5"/>
  <c r="R1506" i="5"/>
  <c r="S1506" i="5"/>
  <c r="O1507" i="5"/>
  <c r="P1507" i="5"/>
  <c r="Q1507" i="5"/>
  <c r="R1507" i="5"/>
  <c r="S1507" i="5"/>
  <c r="O1512" i="5"/>
  <c r="P1512" i="5"/>
  <c r="Q1512" i="5"/>
  <c r="R1512" i="5"/>
  <c r="S1512" i="5"/>
  <c r="O1508" i="5"/>
  <c r="P1508" i="5"/>
  <c r="Q1508" i="5"/>
  <c r="R1508" i="5"/>
  <c r="S1508" i="5"/>
  <c r="O1509" i="5"/>
  <c r="P1509" i="5"/>
  <c r="Q1509" i="5"/>
  <c r="R1509" i="5"/>
  <c r="S1509" i="5"/>
  <c r="O1514" i="5"/>
  <c r="P1514" i="5"/>
  <c r="Q1514" i="5"/>
  <c r="R1514" i="5"/>
  <c r="S1514" i="5"/>
  <c r="O1515" i="5"/>
  <c r="P1515" i="5"/>
  <c r="Q1515" i="5"/>
  <c r="R1515" i="5"/>
  <c r="S1515" i="5"/>
  <c r="O1516" i="5"/>
  <c r="P1516" i="5"/>
  <c r="Q1516" i="5"/>
  <c r="R1516" i="5"/>
  <c r="S1516" i="5"/>
  <c r="O1517" i="5"/>
  <c r="P1517" i="5"/>
  <c r="Q1517" i="5"/>
  <c r="R1517" i="5"/>
  <c r="S1517" i="5"/>
  <c r="O1518" i="5"/>
  <c r="P1518" i="5"/>
  <c r="Q1518" i="5"/>
  <c r="R1518" i="5"/>
  <c r="S1518" i="5"/>
  <c r="O1519" i="5"/>
  <c r="P1519" i="5"/>
  <c r="Q1519" i="5"/>
  <c r="R1519" i="5"/>
  <c r="S1519" i="5"/>
  <c r="O1520" i="5"/>
  <c r="P1520" i="5"/>
  <c r="Q1520" i="5"/>
  <c r="R1520" i="5"/>
  <c r="S1520" i="5"/>
  <c r="O1521" i="5"/>
  <c r="P1521" i="5"/>
  <c r="Q1521" i="5"/>
  <c r="R1521" i="5"/>
  <c r="S1521" i="5"/>
  <c r="O1522" i="5"/>
  <c r="P1522" i="5"/>
  <c r="Q1522" i="5"/>
  <c r="R1522" i="5"/>
  <c r="S1522" i="5"/>
  <c r="O1523" i="5"/>
  <c r="P1523" i="5"/>
  <c r="Q1523" i="5"/>
  <c r="R1523" i="5"/>
  <c r="S1523" i="5"/>
  <c r="O1524" i="5"/>
  <c r="P1524" i="5"/>
  <c r="Q1524" i="5"/>
  <c r="R1524" i="5"/>
  <c r="S1524" i="5"/>
  <c r="O1525" i="5"/>
  <c r="P1525" i="5"/>
  <c r="Q1525" i="5"/>
  <c r="R1525" i="5"/>
  <c r="S1525" i="5"/>
  <c r="O1526" i="5"/>
  <c r="P1526" i="5"/>
  <c r="Q1526" i="5"/>
  <c r="R1526" i="5"/>
  <c r="S1526" i="5"/>
  <c r="O1527" i="5"/>
  <c r="P1527" i="5"/>
  <c r="Q1527" i="5"/>
  <c r="R1527" i="5"/>
  <c r="S1527" i="5"/>
  <c r="O1528" i="5"/>
  <c r="P1528" i="5"/>
  <c r="Q1528" i="5"/>
  <c r="R1528" i="5"/>
  <c r="S1528" i="5"/>
  <c r="O1529" i="5"/>
  <c r="P1529" i="5"/>
  <c r="Q1529" i="5"/>
  <c r="R1529" i="5"/>
  <c r="S1529" i="5"/>
  <c r="O1530" i="5"/>
  <c r="P1530" i="5"/>
  <c r="Q1530" i="5"/>
  <c r="R1530" i="5"/>
  <c r="S1530" i="5"/>
  <c r="O1531" i="5"/>
  <c r="P1531" i="5"/>
  <c r="Q1531" i="5"/>
  <c r="R1531" i="5"/>
  <c r="S1531" i="5"/>
  <c r="O1532" i="5"/>
  <c r="P1532" i="5"/>
  <c r="Q1532" i="5"/>
  <c r="R1532" i="5"/>
  <c r="S1532" i="5"/>
  <c r="O1533" i="5"/>
  <c r="P1533" i="5"/>
  <c r="Q1533" i="5"/>
  <c r="R1533" i="5"/>
  <c r="S1533" i="5"/>
  <c r="O1534" i="5"/>
  <c r="P1534" i="5"/>
  <c r="Q1534" i="5"/>
  <c r="R1534" i="5"/>
  <c r="S1534" i="5"/>
  <c r="O1535" i="5"/>
  <c r="P1535" i="5"/>
  <c r="Q1535" i="5"/>
  <c r="R1535" i="5"/>
  <c r="S1535" i="5"/>
  <c r="O1536" i="5"/>
  <c r="P1536" i="5"/>
  <c r="Q1536" i="5"/>
  <c r="R1536" i="5"/>
  <c r="S1536" i="5"/>
  <c r="O1537" i="5"/>
  <c r="P1537" i="5"/>
  <c r="Q1537" i="5"/>
  <c r="R1537" i="5"/>
  <c r="S1537" i="5"/>
  <c r="O1538" i="5"/>
  <c r="P1538" i="5"/>
  <c r="Q1538" i="5"/>
  <c r="R1538" i="5"/>
  <c r="S1538" i="5"/>
  <c r="O1539" i="5"/>
  <c r="P1539" i="5"/>
  <c r="Q1539" i="5"/>
  <c r="R1539" i="5"/>
  <c r="S1539" i="5"/>
  <c r="O1540" i="5"/>
  <c r="P1540" i="5"/>
  <c r="Q1540" i="5"/>
  <c r="R1540" i="5"/>
  <c r="S1540" i="5"/>
  <c r="O1541" i="5"/>
  <c r="P1541" i="5"/>
  <c r="Q1541" i="5"/>
  <c r="R1541" i="5"/>
  <c r="S1541" i="5"/>
  <c r="O1542" i="5"/>
  <c r="P1542" i="5"/>
  <c r="Q1542" i="5"/>
  <c r="R1542" i="5"/>
  <c r="S1542" i="5"/>
  <c r="O1543" i="5"/>
  <c r="P1543" i="5"/>
  <c r="Q1543" i="5"/>
  <c r="R1543" i="5"/>
  <c r="S1543" i="5"/>
  <c r="O1544" i="5"/>
  <c r="P1544" i="5"/>
  <c r="Q1544" i="5"/>
  <c r="R1544" i="5"/>
  <c r="S1544" i="5"/>
  <c r="O1545" i="5"/>
  <c r="P1545" i="5"/>
  <c r="Q1545" i="5"/>
  <c r="R1545" i="5"/>
  <c r="S1545" i="5"/>
  <c r="O1546" i="5"/>
  <c r="P1546" i="5"/>
  <c r="Q1546" i="5"/>
  <c r="R1546" i="5"/>
  <c r="S1546" i="5"/>
  <c r="O1547" i="5"/>
  <c r="P1547" i="5"/>
  <c r="Q1547" i="5"/>
  <c r="R1547" i="5"/>
  <c r="S1547" i="5"/>
  <c r="O1548" i="5"/>
  <c r="P1548" i="5"/>
  <c r="Q1548" i="5"/>
  <c r="R1548" i="5"/>
  <c r="S1548" i="5"/>
  <c r="O1549" i="5"/>
  <c r="P1549" i="5"/>
  <c r="Q1549" i="5"/>
  <c r="R1549" i="5"/>
  <c r="S1549" i="5"/>
  <c r="O1550" i="5"/>
  <c r="P1550" i="5"/>
  <c r="Q1550" i="5"/>
  <c r="R1550" i="5"/>
  <c r="S1550" i="5"/>
  <c r="O1555" i="5"/>
  <c r="P1555" i="5"/>
  <c r="Q1555" i="5"/>
  <c r="R1555" i="5"/>
  <c r="S1555" i="5"/>
  <c r="O1551" i="5"/>
  <c r="P1551" i="5"/>
  <c r="Q1551" i="5"/>
  <c r="R1551" i="5"/>
  <c r="S1551" i="5"/>
  <c r="O1552" i="5"/>
  <c r="P1552" i="5"/>
  <c r="Q1552" i="5"/>
  <c r="R1552" i="5"/>
  <c r="S1552" i="5"/>
  <c r="O1556" i="5"/>
  <c r="P1556" i="5"/>
  <c r="Q1556" i="5"/>
  <c r="R1556" i="5"/>
  <c r="S1556" i="5"/>
  <c r="O1553" i="5"/>
  <c r="P1553" i="5"/>
  <c r="Q1553" i="5"/>
  <c r="R1553" i="5"/>
  <c r="S1553" i="5"/>
  <c r="O1558" i="5"/>
  <c r="P1558" i="5"/>
  <c r="Q1558" i="5"/>
  <c r="R1558" i="5"/>
  <c r="S1558" i="5"/>
  <c r="O1557" i="5"/>
  <c r="P1557" i="5"/>
  <c r="Q1557" i="5"/>
  <c r="R1557" i="5"/>
  <c r="S1557" i="5"/>
  <c r="O1554" i="5"/>
  <c r="P1554" i="5"/>
  <c r="Q1554" i="5"/>
  <c r="R1554" i="5"/>
  <c r="S1554" i="5"/>
  <c r="O1559" i="5"/>
  <c r="P1559" i="5"/>
  <c r="Q1559" i="5"/>
  <c r="R1559" i="5"/>
  <c r="S1559" i="5"/>
  <c r="O1560" i="5"/>
  <c r="P1560" i="5"/>
  <c r="Q1560" i="5"/>
  <c r="R1560" i="5"/>
  <c r="S1560" i="5"/>
  <c r="O1561" i="5"/>
  <c r="P1561" i="5"/>
  <c r="Q1561" i="5"/>
  <c r="R1561" i="5"/>
  <c r="S1561" i="5"/>
  <c r="O1562" i="5"/>
  <c r="P1562" i="5"/>
  <c r="Q1562" i="5"/>
  <c r="R1562" i="5"/>
  <c r="S1562" i="5"/>
  <c r="O1563" i="5"/>
  <c r="P1563" i="5"/>
  <c r="Q1563" i="5"/>
  <c r="R1563" i="5"/>
  <c r="S1563" i="5"/>
  <c r="O1564" i="5"/>
  <c r="P1564" i="5"/>
  <c r="Q1564" i="5"/>
  <c r="R1564" i="5"/>
  <c r="S1564" i="5"/>
  <c r="O1565" i="5"/>
  <c r="P1565" i="5"/>
  <c r="Q1565" i="5"/>
  <c r="R1565" i="5"/>
  <c r="S1565" i="5"/>
  <c r="O1566" i="5"/>
  <c r="P1566" i="5"/>
  <c r="Q1566" i="5"/>
  <c r="R1566" i="5"/>
  <c r="S1566" i="5"/>
  <c r="O1567" i="5"/>
  <c r="P1567" i="5"/>
  <c r="Q1567" i="5"/>
  <c r="R1567" i="5"/>
  <c r="S1567" i="5"/>
  <c r="O1568" i="5"/>
  <c r="P1568" i="5"/>
  <c r="Q1568" i="5"/>
  <c r="R1568" i="5"/>
  <c r="S1568" i="5"/>
  <c r="O1569" i="5"/>
  <c r="P1569" i="5"/>
  <c r="Q1569" i="5"/>
  <c r="R1569" i="5"/>
  <c r="S1569" i="5"/>
  <c r="O1570" i="5"/>
  <c r="P1570" i="5"/>
  <c r="Q1570" i="5"/>
  <c r="R1570" i="5"/>
  <c r="S1570" i="5"/>
  <c r="O1571" i="5"/>
  <c r="P1571" i="5"/>
  <c r="Q1571" i="5"/>
  <c r="R1571" i="5"/>
  <c r="S1571" i="5"/>
  <c r="O1572" i="5"/>
  <c r="P1572" i="5"/>
  <c r="Q1572" i="5"/>
  <c r="R1572" i="5"/>
  <c r="S1572" i="5"/>
  <c r="O1573" i="5"/>
  <c r="P1573" i="5"/>
  <c r="Q1573" i="5"/>
  <c r="R1573" i="5"/>
  <c r="S1573" i="5"/>
  <c r="O1574" i="5"/>
  <c r="P1574" i="5"/>
  <c r="Q1574" i="5"/>
  <c r="R1574" i="5"/>
  <c r="S1574" i="5"/>
  <c r="O1575" i="5"/>
  <c r="P1575" i="5"/>
  <c r="Q1575" i="5"/>
  <c r="R1575" i="5"/>
  <c r="S1575" i="5"/>
  <c r="O1576" i="5"/>
  <c r="P1576" i="5"/>
  <c r="Q1576" i="5"/>
  <c r="R1576" i="5"/>
  <c r="S1576" i="5"/>
  <c r="O1577" i="5"/>
  <c r="P1577" i="5"/>
  <c r="Q1577" i="5"/>
  <c r="R1577" i="5"/>
  <c r="S1577" i="5"/>
  <c r="O1578" i="5"/>
  <c r="P1578" i="5"/>
  <c r="Q1578" i="5"/>
  <c r="R1578" i="5"/>
  <c r="S1578" i="5"/>
  <c r="O1579" i="5"/>
  <c r="P1579" i="5"/>
  <c r="Q1579" i="5"/>
  <c r="R1579" i="5"/>
  <c r="S1579" i="5"/>
  <c r="O1580" i="5"/>
  <c r="P1580" i="5"/>
  <c r="Q1580" i="5"/>
  <c r="R1580" i="5"/>
  <c r="S1580" i="5"/>
  <c r="O1581" i="5"/>
  <c r="P1581" i="5"/>
  <c r="Q1581" i="5"/>
  <c r="R1581" i="5"/>
  <c r="S1581" i="5"/>
  <c r="O1582" i="5"/>
  <c r="P1582" i="5"/>
  <c r="Q1582" i="5"/>
  <c r="R1582" i="5"/>
  <c r="S1582" i="5"/>
  <c r="O1583" i="5"/>
  <c r="P1583" i="5"/>
  <c r="Q1583" i="5"/>
  <c r="R1583" i="5"/>
  <c r="S1583" i="5"/>
  <c r="O1584" i="5"/>
  <c r="P1584" i="5"/>
  <c r="Q1584" i="5"/>
  <c r="R1584" i="5"/>
  <c r="S1584" i="5"/>
  <c r="O1585" i="5"/>
  <c r="P1585" i="5"/>
  <c r="Q1585" i="5"/>
  <c r="R1585" i="5"/>
  <c r="S1585" i="5"/>
  <c r="O1586" i="5"/>
  <c r="P1586" i="5"/>
  <c r="Q1586" i="5"/>
  <c r="R1586" i="5"/>
  <c r="S1586" i="5"/>
  <c r="O1587" i="5"/>
  <c r="P1587" i="5"/>
  <c r="Q1587" i="5"/>
  <c r="R1587" i="5"/>
  <c r="S1587" i="5"/>
  <c r="O1588" i="5"/>
  <c r="P1588" i="5"/>
  <c r="Q1588" i="5"/>
  <c r="R1588" i="5"/>
  <c r="S1588" i="5"/>
  <c r="O1589" i="5"/>
  <c r="P1589" i="5"/>
  <c r="Q1589" i="5"/>
  <c r="R1589" i="5"/>
  <c r="S1589" i="5"/>
  <c r="O1590" i="5"/>
  <c r="P1590" i="5"/>
  <c r="Q1590" i="5"/>
  <c r="R1590" i="5"/>
  <c r="S1590" i="5"/>
  <c r="O1591" i="5"/>
  <c r="P1591" i="5"/>
  <c r="Q1591" i="5"/>
  <c r="R1591" i="5"/>
  <c r="S1591" i="5"/>
  <c r="O1592" i="5"/>
  <c r="P1592" i="5"/>
  <c r="Q1592" i="5"/>
  <c r="R1592" i="5"/>
  <c r="S1592" i="5"/>
  <c r="O1593" i="5"/>
  <c r="P1593" i="5"/>
  <c r="Q1593" i="5"/>
  <c r="R1593" i="5"/>
  <c r="S1593" i="5"/>
  <c r="O1594" i="5"/>
  <c r="P1594" i="5"/>
  <c r="Q1594" i="5"/>
  <c r="R1594" i="5"/>
  <c r="S1594" i="5"/>
  <c r="O1595" i="5"/>
  <c r="P1595" i="5"/>
  <c r="Q1595" i="5"/>
  <c r="R1595" i="5"/>
  <c r="S1595" i="5"/>
  <c r="O1596" i="5"/>
  <c r="P1596" i="5"/>
  <c r="Q1596" i="5"/>
  <c r="R1596" i="5"/>
  <c r="S1596" i="5"/>
  <c r="O1597" i="5"/>
  <c r="P1597" i="5"/>
  <c r="Q1597" i="5"/>
  <c r="R1597" i="5"/>
  <c r="S1597" i="5"/>
  <c r="O1598" i="5"/>
  <c r="P1598" i="5"/>
  <c r="Q1598" i="5"/>
  <c r="R1598" i="5"/>
  <c r="S1598" i="5"/>
  <c r="O1599" i="5"/>
  <c r="P1599" i="5"/>
  <c r="Q1599" i="5"/>
  <c r="R1599" i="5"/>
  <c r="S1599" i="5"/>
  <c r="O1600" i="5"/>
  <c r="P1600" i="5"/>
  <c r="Q1600" i="5"/>
  <c r="R1600" i="5"/>
  <c r="S1600" i="5"/>
  <c r="O1601" i="5"/>
  <c r="P1601" i="5"/>
  <c r="Q1601" i="5"/>
  <c r="R1601" i="5"/>
  <c r="S1601" i="5"/>
  <c r="O1602" i="5"/>
  <c r="P1602" i="5"/>
  <c r="Q1602" i="5"/>
  <c r="R1602" i="5"/>
  <c r="S1602" i="5"/>
  <c r="O1603" i="5"/>
  <c r="P1603" i="5"/>
  <c r="Q1603" i="5"/>
  <c r="R1603" i="5"/>
  <c r="S1603" i="5"/>
  <c r="O1604" i="5"/>
  <c r="P1604" i="5"/>
  <c r="Q1604" i="5"/>
  <c r="R1604" i="5"/>
  <c r="S1604" i="5"/>
  <c r="O1605" i="5"/>
  <c r="P1605" i="5"/>
  <c r="Q1605" i="5"/>
  <c r="R1605" i="5"/>
  <c r="S1605" i="5"/>
  <c r="O1606" i="5"/>
  <c r="P1606" i="5"/>
  <c r="Q1606" i="5"/>
  <c r="R1606" i="5"/>
  <c r="S1606" i="5"/>
  <c r="O1607" i="5"/>
  <c r="P1607" i="5"/>
  <c r="Q1607" i="5"/>
  <c r="R1607" i="5"/>
  <c r="S1607" i="5"/>
  <c r="O1608" i="5"/>
  <c r="P1608" i="5"/>
  <c r="Q1608" i="5"/>
  <c r="R1608" i="5"/>
  <c r="S1608" i="5"/>
  <c r="O1609" i="5"/>
  <c r="P1609" i="5"/>
  <c r="Q1609" i="5"/>
  <c r="R1609" i="5"/>
  <c r="S1609" i="5"/>
  <c r="O1611" i="5"/>
  <c r="P1611" i="5"/>
  <c r="Q1611" i="5"/>
  <c r="R1611" i="5"/>
  <c r="S1611" i="5"/>
  <c r="O1610" i="5"/>
  <c r="P1610" i="5"/>
  <c r="Q1610" i="5"/>
  <c r="R1610" i="5"/>
  <c r="S1610" i="5"/>
  <c r="O1612" i="5"/>
  <c r="P1612" i="5"/>
  <c r="Q1612" i="5"/>
  <c r="R1612" i="5"/>
  <c r="S1612" i="5"/>
  <c r="O1613" i="5"/>
  <c r="P1613" i="5"/>
  <c r="Q1613" i="5"/>
  <c r="R1613" i="5"/>
  <c r="S1613" i="5"/>
  <c r="O1614" i="5"/>
  <c r="P1614" i="5"/>
  <c r="Q1614" i="5"/>
  <c r="R1614" i="5"/>
  <c r="S1614" i="5"/>
  <c r="O1615" i="5"/>
  <c r="P1615" i="5"/>
  <c r="Q1615" i="5"/>
  <c r="R1615" i="5"/>
  <c r="S1615" i="5"/>
  <c r="O1616" i="5"/>
  <c r="P1616" i="5"/>
  <c r="Q1616" i="5"/>
  <c r="R1616" i="5"/>
  <c r="S1616" i="5"/>
  <c r="O1617" i="5"/>
  <c r="P1617" i="5"/>
  <c r="Q1617" i="5"/>
  <c r="R1617" i="5"/>
  <c r="S1617" i="5"/>
  <c r="O1618" i="5"/>
  <c r="P1618" i="5"/>
  <c r="Q1618" i="5"/>
  <c r="R1618" i="5"/>
  <c r="S1618" i="5"/>
  <c r="O1619" i="5"/>
  <c r="P1619" i="5"/>
  <c r="Q1619" i="5"/>
  <c r="R1619" i="5"/>
  <c r="S1619" i="5"/>
  <c r="O1620" i="5"/>
  <c r="P1620" i="5"/>
  <c r="Q1620" i="5"/>
  <c r="R1620" i="5"/>
  <c r="S1620" i="5"/>
  <c r="O1621" i="5"/>
  <c r="P1621" i="5"/>
  <c r="Q1621" i="5"/>
  <c r="R1621" i="5"/>
  <c r="S1621" i="5"/>
  <c r="O1622" i="5"/>
  <c r="P1622" i="5"/>
  <c r="Q1622" i="5"/>
  <c r="R1622" i="5"/>
  <c r="S1622" i="5"/>
  <c r="O1623" i="5"/>
  <c r="P1623" i="5"/>
  <c r="Q1623" i="5"/>
  <c r="R1623" i="5"/>
  <c r="S1623" i="5"/>
  <c r="O1624" i="5"/>
  <c r="P1624" i="5"/>
  <c r="Q1624" i="5"/>
  <c r="R1624" i="5"/>
  <c r="S1624" i="5"/>
  <c r="O1625" i="5"/>
  <c r="P1625" i="5"/>
  <c r="Q1625" i="5"/>
  <c r="R1625" i="5"/>
  <c r="S1625" i="5"/>
  <c r="O1626" i="5"/>
  <c r="P1626" i="5"/>
  <c r="Q1626" i="5"/>
  <c r="R1626" i="5"/>
  <c r="S1626" i="5"/>
  <c r="O1627" i="5"/>
  <c r="P1627" i="5"/>
  <c r="Q1627" i="5"/>
  <c r="R1627" i="5"/>
  <c r="S1627" i="5"/>
  <c r="O1628" i="5"/>
  <c r="P1628" i="5"/>
  <c r="Q1628" i="5"/>
  <c r="R1628" i="5"/>
  <c r="S1628" i="5"/>
  <c r="O1629" i="5"/>
  <c r="P1629" i="5"/>
  <c r="Q1629" i="5"/>
  <c r="R1629" i="5"/>
  <c r="S1629" i="5"/>
  <c r="O1630" i="5"/>
  <c r="P1630" i="5"/>
  <c r="Q1630" i="5"/>
  <c r="R1630" i="5"/>
  <c r="S1630" i="5"/>
  <c r="O1631" i="5"/>
  <c r="P1631" i="5"/>
  <c r="Q1631" i="5"/>
  <c r="R1631" i="5"/>
  <c r="S1631" i="5"/>
  <c r="O1632" i="5"/>
  <c r="P1632" i="5"/>
  <c r="Q1632" i="5"/>
  <c r="R1632" i="5"/>
  <c r="S1632" i="5"/>
  <c r="O1633" i="5"/>
  <c r="P1633" i="5"/>
  <c r="Q1633" i="5"/>
  <c r="R1633" i="5"/>
  <c r="S1633" i="5"/>
  <c r="O1634" i="5"/>
  <c r="P1634" i="5"/>
  <c r="Q1634" i="5"/>
  <c r="R1634" i="5"/>
  <c r="S1634" i="5"/>
  <c r="O1635" i="5"/>
  <c r="P1635" i="5"/>
  <c r="Q1635" i="5"/>
  <c r="R1635" i="5"/>
  <c r="S1635" i="5"/>
  <c r="O1636" i="5"/>
  <c r="P1636" i="5"/>
  <c r="Q1636" i="5"/>
  <c r="R1636" i="5"/>
  <c r="S1636" i="5"/>
  <c r="O1637" i="5"/>
  <c r="P1637" i="5"/>
  <c r="Q1637" i="5"/>
  <c r="R1637" i="5"/>
  <c r="S1637" i="5"/>
  <c r="O1638" i="5"/>
  <c r="P1638" i="5"/>
  <c r="Q1638" i="5"/>
  <c r="R1638" i="5"/>
  <c r="S1638" i="5"/>
  <c r="O1639" i="5"/>
  <c r="P1639" i="5"/>
  <c r="Q1639" i="5"/>
  <c r="R1639" i="5"/>
  <c r="S1639" i="5"/>
  <c r="O1640" i="5"/>
  <c r="P1640" i="5"/>
  <c r="Q1640" i="5"/>
  <c r="R1640" i="5"/>
  <c r="S1640" i="5"/>
  <c r="O1641" i="5"/>
  <c r="P1641" i="5"/>
  <c r="Q1641" i="5"/>
  <c r="R1641" i="5"/>
  <c r="S1641" i="5"/>
  <c r="O1642" i="5"/>
  <c r="P1642" i="5"/>
  <c r="Q1642" i="5"/>
  <c r="R1642" i="5"/>
  <c r="S1642" i="5"/>
  <c r="O1643" i="5"/>
  <c r="P1643" i="5"/>
  <c r="Q1643" i="5"/>
  <c r="R1643" i="5"/>
  <c r="S1643" i="5"/>
  <c r="O1644" i="5"/>
  <c r="P1644" i="5"/>
  <c r="Q1644" i="5"/>
  <c r="R1644" i="5"/>
  <c r="S1644" i="5"/>
  <c r="O1645" i="5"/>
  <c r="P1645" i="5"/>
  <c r="Q1645" i="5"/>
  <c r="R1645" i="5"/>
  <c r="S1645" i="5"/>
  <c r="O1646" i="5"/>
  <c r="P1646" i="5"/>
  <c r="Q1646" i="5"/>
  <c r="R1646" i="5"/>
  <c r="S1646" i="5"/>
  <c r="O1647" i="5"/>
  <c r="P1647" i="5"/>
  <c r="Q1647" i="5"/>
  <c r="R1647" i="5"/>
  <c r="S1647" i="5"/>
  <c r="O1648" i="5"/>
  <c r="P1648" i="5"/>
  <c r="Q1648" i="5"/>
  <c r="R1648" i="5"/>
  <c r="S1648" i="5"/>
  <c r="O1649" i="5"/>
  <c r="P1649" i="5"/>
  <c r="Q1649" i="5"/>
  <c r="R1649" i="5"/>
  <c r="S1649" i="5"/>
  <c r="O1650" i="5"/>
  <c r="P1650" i="5"/>
  <c r="Q1650" i="5"/>
  <c r="R1650" i="5"/>
  <c r="S1650" i="5"/>
  <c r="O1651" i="5"/>
  <c r="P1651" i="5"/>
  <c r="Q1651" i="5"/>
  <c r="R1651" i="5"/>
  <c r="S1651" i="5"/>
  <c r="O1652" i="5"/>
  <c r="P1652" i="5"/>
  <c r="Q1652" i="5"/>
  <c r="R1652" i="5"/>
  <c r="S1652" i="5"/>
  <c r="O1653" i="5"/>
  <c r="P1653" i="5"/>
  <c r="Q1653" i="5"/>
  <c r="R1653" i="5"/>
  <c r="S1653" i="5"/>
  <c r="O1654" i="5"/>
  <c r="P1654" i="5"/>
  <c r="Q1654" i="5"/>
  <c r="R1654" i="5"/>
  <c r="S1654" i="5"/>
  <c r="O1655" i="5"/>
  <c r="P1655" i="5"/>
  <c r="Q1655" i="5"/>
  <c r="R1655" i="5"/>
  <c r="S1655" i="5"/>
  <c r="O1656" i="5"/>
  <c r="P1656" i="5"/>
  <c r="Q1656" i="5"/>
  <c r="R1656" i="5"/>
  <c r="S1656" i="5"/>
  <c r="O1657" i="5"/>
  <c r="P1657" i="5"/>
  <c r="Q1657" i="5"/>
  <c r="R1657" i="5"/>
  <c r="S1657" i="5"/>
  <c r="O1658" i="5"/>
  <c r="P1658" i="5"/>
  <c r="Q1658" i="5"/>
  <c r="R1658" i="5"/>
  <c r="S1658" i="5"/>
  <c r="O1659" i="5"/>
  <c r="P1659" i="5"/>
  <c r="Q1659" i="5"/>
  <c r="R1659" i="5"/>
  <c r="S1659" i="5"/>
  <c r="O1660" i="5"/>
  <c r="P1660" i="5"/>
  <c r="Q1660" i="5"/>
  <c r="R1660" i="5"/>
  <c r="S1660" i="5"/>
  <c r="O1661" i="5"/>
  <c r="P1661" i="5"/>
  <c r="Q1661" i="5"/>
  <c r="R1661" i="5"/>
  <c r="S1661" i="5"/>
  <c r="O1662" i="5"/>
  <c r="P1662" i="5"/>
  <c r="Q1662" i="5"/>
  <c r="R1662" i="5"/>
  <c r="S1662" i="5"/>
  <c r="O1663" i="5"/>
  <c r="P1663" i="5"/>
  <c r="Q1663" i="5"/>
  <c r="R1663" i="5"/>
  <c r="S1663" i="5"/>
  <c r="O1664" i="5"/>
  <c r="P1664" i="5"/>
  <c r="Q1664" i="5"/>
  <c r="R1664" i="5"/>
  <c r="S1664" i="5"/>
  <c r="O1665" i="5"/>
  <c r="P1665" i="5"/>
  <c r="Q1665" i="5"/>
  <c r="R1665" i="5"/>
  <c r="S1665" i="5"/>
  <c r="O1666" i="5"/>
  <c r="P1666" i="5"/>
  <c r="Q1666" i="5"/>
  <c r="R1666" i="5"/>
  <c r="S1666" i="5"/>
  <c r="O1667" i="5"/>
  <c r="P1667" i="5"/>
  <c r="Q1667" i="5"/>
  <c r="R1667" i="5"/>
  <c r="S1667" i="5"/>
  <c r="O1668" i="5"/>
  <c r="P1668" i="5"/>
  <c r="Q1668" i="5"/>
  <c r="R1668" i="5"/>
  <c r="S1668" i="5"/>
  <c r="O1669" i="5"/>
  <c r="P1669" i="5"/>
  <c r="Q1669" i="5"/>
  <c r="R1669" i="5"/>
  <c r="S1669" i="5"/>
  <c r="O1670" i="5"/>
  <c r="P1670" i="5"/>
  <c r="Q1670" i="5"/>
  <c r="R1670" i="5"/>
  <c r="S1670" i="5"/>
  <c r="O1671" i="5"/>
  <c r="P1671" i="5"/>
  <c r="Q1671" i="5"/>
  <c r="R1671" i="5"/>
  <c r="S1671" i="5"/>
  <c r="O1672" i="5"/>
  <c r="P1672" i="5"/>
  <c r="Q1672" i="5"/>
  <c r="R1672" i="5"/>
  <c r="S1672" i="5"/>
  <c r="O1673" i="5"/>
  <c r="P1673" i="5"/>
  <c r="Q1673" i="5"/>
  <c r="R1673" i="5"/>
  <c r="S1673" i="5"/>
  <c r="O1674" i="5"/>
  <c r="P1674" i="5"/>
  <c r="Q1674" i="5"/>
  <c r="R1674" i="5"/>
  <c r="S1674" i="5"/>
  <c r="O1675" i="5"/>
  <c r="P1675" i="5"/>
  <c r="Q1675" i="5"/>
  <c r="R1675" i="5"/>
  <c r="S1675" i="5"/>
  <c r="O1676" i="5"/>
  <c r="P1676" i="5"/>
  <c r="Q1676" i="5"/>
  <c r="R1676" i="5"/>
  <c r="S1676" i="5"/>
  <c r="O1677" i="5"/>
  <c r="P1677" i="5"/>
  <c r="Q1677" i="5"/>
  <c r="R1677" i="5"/>
  <c r="S1677" i="5"/>
  <c r="O1678" i="5"/>
  <c r="P1678" i="5"/>
  <c r="Q1678" i="5"/>
  <c r="R1678" i="5"/>
  <c r="S1678" i="5"/>
  <c r="O1679" i="5"/>
  <c r="P1679" i="5"/>
  <c r="Q1679" i="5"/>
  <c r="R1679" i="5"/>
  <c r="S1679" i="5"/>
  <c r="O1680" i="5"/>
  <c r="P1680" i="5"/>
  <c r="Q1680" i="5"/>
  <c r="R1680" i="5"/>
  <c r="S1680" i="5"/>
  <c r="O1681" i="5"/>
  <c r="P1681" i="5"/>
  <c r="Q1681" i="5"/>
  <c r="R1681" i="5"/>
  <c r="S1681" i="5"/>
  <c r="O1682" i="5"/>
  <c r="P1682" i="5"/>
  <c r="Q1682" i="5"/>
  <c r="R1682" i="5"/>
  <c r="S1682" i="5"/>
  <c r="O1683" i="5"/>
  <c r="P1683" i="5"/>
  <c r="Q1683" i="5"/>
  <c r="R1683" i="5"/>
  <c r="S1683" i="5"/>
  <c r="O1684" i="5"/>
  <c r="P1684" i="5"/>
  <c r="Q1684" i="5"/>
  <c r="R1684" i="5"/>
  <c r="S1684" i="5"/>
  <c r="O1685" i="5"/>
  <c r="P1685" i="5"/>
  <c r="Q1685" i="5"/>
  <c r="R1685" i="5"/>
  <c r="S1685" i="5"/>
  <c r="O1686" i="5"/>
  <c r="P1686" i="5"/>
  <c r="Q1686" i="5"/>
  <c r="R1686" i="5"/>
  <c r="S1686" i="5"/>
  <c r="O1687" i="5"/>
  <c r="P1687" i="5"/>
  <c r="Q1687" i="5"/>
  <c r="R1687" i="5"/>
  <c r="S1687" i="5"/>
  <c r="O1688" i="5"/>
  <c r="P1688" i="5"/>
  <c r="Q1688" i="5"/>
  <c r="R1688" i="5"/>
  <c r="S1688" i="5"/>
  <c r="O1689" i="5"/>
  <c r="P1689" i="5"/>
  <c r="Q1689" i="5"/>
  <c r="R1689" i="5"/>
  <c r="S1689" i="5"/>
  <c r="O1690" i="5"/>
  <c r="P1690" i="5"/>
  <c r="Q1690" i="5"/>
  <c r="R1690" i="5"/>
  <c r="S1690" i="5"/>
  <c r="O1691" i="5"/>
  <c r="P1691" i="5"/>
  <c r="Q1691" i="5"/>
  <c r="R1691" i="5"/>
  <c r="S1691" i="5"/>
  <c r="O1692" i="5"/>
  <c r="P1692" i="5"/>
  <c r="Q1692" i="5"/>
  <c r="R1692" i="5"/>
  <c r="S1692" i="5"/>
  <c r="O1693" i="5"/>
  <c r="P1693" i="5"/>
  <c r="Q1693" i="5"/>
  <c r="R1693" i="5"/>
  <c r="S1693" i="5"/>
  <c r="O1694" i="5"/>
  <c r="P1694" i="5"/>
  <c r="Q1694" i="5"/>
  <c r="R1694" i="5"/>
  <c r="S1694" i="5"/>
  <c r="O1695" i="5"/>
  <c r="P1695" i="5"/>
  <c r="Q1695" i="5"/>
  <c r="R1695" i="5"/>
  <c r="S1695" i="5"/>
  <c r="O1696" i="5"/>
  <c r="P1696" i="5"/>
  <c r="Q1696" i="5"/>
  <c r="R1696" i="5"/>
  <c r="S1696" i="5"/>
  <c r="O1697" i="5"/>
  <c r="P1697" i="5"/>
  <c r="Q1697" i="5"/>
  <c r="R1697" i="5"/>
  <c r="S1697" i="5"/>
  <c r="O1698" i="5"/>
  <c r="P1698" i="5"/>
  <c r="Q1698" i="5"/>
  <c r="R1698" i="5"/>
  <c r="S1698" i="5"/>
  <c r="O1699" i="5"/>
  <c r="P1699" i="5"/>
  <c r="Q1699" i="5"/>
  <c r="R1699" i="5"/>
  <c r="S1699" i="5"/>
  <c r="O1700" i="5"/>
  <c r="P1700" i="5"/>
  <c r="Q1700" i="5"/>
  <c r="R1700" i="5"/>
  <c r="S1700" i="5"/>
  <c r="O1701" i="5"/>
  <c r="P1701" i="5"/>
  <c r="Q1701" i="5"/>
  <c r="R1701" i="5"/>
  <c r="S1701" i="5"/>
  <c r="O1702" i="5"/>
  <c r="P1702" i="5"/>
  <c r="Q1702" i="5"/>
  <c r="R1702" i="5"/>
  <c r="S1702" i="5"/>
  <c r="O1703" i="5"/>
  <c r="P1703" i="5"/>
  <c r="Q1703" i="5"/>
  <c r="R1703" i="5"/>
  <c r="S1703" i="5"/>
  <c r="O1704" i="5"/>
  <c r="P1704" i="5"/>
  <c r="Q1704" i="5"/>
  <c r="R1704" i="5"/>
  <c r="S1704" i="5"/>
  <c r="O1705" i="5"/>
  <c r="P1705" i="5"/>
  <c r="Q1705" i="5"/>
  <c r="R1705" i="5"/>
  <c r="S1705" i="5"/>
  <c r="O1706" i="5"/>
  <c r="P1706" i="5"/>
  <c r="Q1706" i="5"/>
  <c r="R1706" i="5"/>
  <c r="S1706" i="5"/>
  <c r="O1707" i="5"/>
  <c r="P1707" i="5"/>
  <c r="Q1707" i="5"/>
  <c r="R1707" i="5"/>
  <c r="S1707" i="5"/>
  <c r="O1708" i="5"/>
  <c r="P1708" i="5"/>
  <c r="Q1708" i="5"/>
  <c r="R1708" i="5"/>
  <c r="S1708" i="5"/>
  <c r="O1709" i="5"/>
  <c r="P1709" i="5"/>
  <c r="Q1709" i="5"/>
  <c r="R1709" i="5"/>
  <c r="S1709" i="5"/>
  <c r="O1710" i="5"/>
  <c r="P1710" i="5"/>
  <c r="Q1710" i="5"/>
  <c r="R1710" i="5"/>
  <c r="S1710" i="5"/>
  <c r="O1711" i="5"/>
  <c r="P1711" i="5"/>
  <c r="Q1711" i="5"/>
  <c r="R1711" i="5"/>
  <c r="S1711" i="5"/>
  <c r="O1712" i="5"/>
  <c r="P1712" i="5"/>
  <c r="Q1712" i="5"/>
  <c r="R1712" i="5"/>
  <c r="S1712" i="5"/>
  <c r="O1713" i="5"/>
  <c r="P1713" i="5"/>
  <c r="Q1713" i="5"/>
  <c r="R1713" i="5"/>
  <c r="S1713" i="5"/>
  <c r="O1714" i="5"/>
  <c r="P1714" i="5"/>
  <c r="Q1714" i="5"/>
  <c r="R1714" i="5"/>
  <c r="S1714" i="5"/>
  <c r="O1715" i="5"/>
  <c r="P1715" i="5"/>
  <c r="Q1715" i="5"/>
  <c r="R1715" i="5"/>
  <c r="S1715" i="5"/>
  <c r="O1716" i="5"/>
  <c r="P1716" i="5"/>
  <c r="Q1716" i="5"/>
  <c r="R1716" i="5"/>
  <c r="S1716" i="5"/>
  <c r="O1717" i="5"/>
  <c r="P1717" i="5"/>
  <c r="Q1717" i="5"/>
  <c r="R1717" i="5"/>
  <c r="S1717" i="5"/>
  <c r="O1718" i="5"/>
  <c r="P1718" i="5"/>
  <c r="Q1718" i="5"/>
  <c r="R1718" i="5"/>
  <c r="S1718" i="5"/>
  <c r="O1719" i="5"/>
  <c r="P1719" i="5"/>
  <c r="Q1719" i="5"/>
  <c r="R1719" i="5"/>
  <c r="S1719" i="5"/>
  <c r="O1720" i="5"/>
  <c r="P1720" i="5"/>
  <c r="Q1720" i="5"/>
  <c r="R1720" i="5"/>
  <c r="S1720" i="5"/>
  <c r="O1721" i="5"/>
  <c r="P1721" i="5"/>
  <c r="Q1721" i="5"/>
  <c r="R1721" i="5"/>
  <c r="S1721" i="5"/>
  <c r="O1722" i="5"/>
  <c r="P1722" i="5"/>
  <c r="Q1722" i="5"/>
  <c r="R1722" i="5"/>
  <c r="S1722" i="5"/>
  <c r="O1723" i="5"/>
  <c r="P1723" i="5"/>
  <c r="Q1723" i="5"/>
  <c r="R1723" i="5"/>
  <c r="S1723" i="5"/>
  <c r="O1724" i="5"/>
  <c r="P1724" i="5"/>
  <c r="Q1724" i="5"/>
  <c r="R1724" i="5"/>
  <c r="S1724" i="5"/>
  <c r="O1725" i="5"/>
  <c r="P1725" i="5"/>
  <c r="Q1725" i="5"/>
  <c r="R1725" i="5"/>
  <c r="S1725" i="5"/>
  <c r="O1726" i="5"/>
  <c r="P1726" i="5"/>
  <c r="Q1726" i="5"/>
  <c r="R1726" i="5"/>
  <c r="S1726" i="5"/>
  <c r="O1727" i="5"/>
  <c r="P1727" i="5"/>
  <c r="Q1727" i="5"/>
  <c r="R1727" i="5"/>
  <c r="S1727" i="5"/>
  <c r="O1728" i="5"/>
  <c r="P1728" i="5"/>
  <c r="Q1728" i="5"/>
  <c r="R1728" i="5"/>
  <c r="S1728" i="5"/>
  <c r="O1729" i="5"/>
  <c r="P1729" i="5"/>
  <c r="Q1729" i="5"/>
  <c r="R1729" i="5"/>
  <c r="S1729" i="5"/>
  <c r="O1730" i="5"/>
  <c r="P1730" i="5"/>
  <c r="Q1730" i="5"/>
  <c r="R1730" i="5"/>
  <c r="S1730" i="5"/>
  <c r="O1731" i="5"/>
  <c r="P1731" i="5"/>
  <c r="Q1731" i="5"/>
  <c r="R1731" i="5"/>
  <c r="S1731" i="5"/>
  <c r="O1732" i="5"/>
  <c r="P1732" i="5"/>
  <c r="Q1732" i="5"/>
  <c r="R1732" i="5"/>
  <c r="S1732" i="5"/>
  <c r="O1733" i="5"/>
  <c r="P1733" i="5"/>
  <c r="Q1733" i="5"/>
  <c r="R1733" i="5"/>
  <c r="S1733" i="5"/>
  <c r="O1738" i="5"/>
  <c r="P1738" i="5"/>
  <c r="Q1738" i="5"/>
  <c r="R1738" i="5"/>
  <c r="S1738" i="5"/>
  <c r="O1734" i="5"/>
  <c r="P1734" i="5"/>
  <c r="Q1734" i="5"/>
  <c r="R1734" i="5"/>
  <c r="S1734" i="5"/>
  <c r="O1735" i="5"/>
  <c r="P1735" i="5"/>
  <c r="Q1735" i="5"/>
  <c r="R1735" i="5"/>
  <c r="S1735" i="5"/>
  <c r="O1736" i="5"/>
  <c r="P1736" i="5"/>
  <c r="Q1736" i="5"/>
  <c r="R1736" i="5"/>
  <c r="S1736" i="5"/>
  <c r="O1737" i="5"/>
  <c r="P1737" i="5"/>
  <c r="Q1737" i="5"/>
  <c r="R1737" i="5"/>
  <c r="S1737" i="5"/>
  <c r="O1739" i="5"/>
  <c r="P1739" i="5"/>
  <c r="Q1739" i="5"/>
  <c r="R1739" i="5"/>
  <c r="S1739" i="5"/>
  <c r="O1740" i="5"/>
  <c r="P1740" i="5"/>
  <c r="Q1740" i="5"/>
  <c r="R1740" i="5"/>
  <c r="S1740" i="5"/>
  <c r="O1741" i="5"/>
  <c r="P1741" i="5"/>
  <c r="Q1741" i="5"/>
  <c r="R1741" i="5"/>
  <c r="S1741" i="5"/>
  <c r="O1742" i="5"/>
  <c r="P1742" i="5"/>
  <c r="Q1742" i="5"/>
  <c r="R1742" i="5"/>
  <c r="S1742" i="5"/>
  <c r="O1743" i="5"/>
  <c r="P1743" i="5"/>
  <c r="Q1743" i="5"/>
  <c r="R1743" i="5"/>
  <c r="S1743" i="5"/>
  <c r="O1744" i="5"/>
  <c r="P1744" i="5"/>
  <c r="Q1744" i="5"/>
  <c r="R1744" i="5"/>
  <c r="S1744" i="5"/>
  <c r="O1745" i="5"/>
  <c r="P1745" i="5"/>
  <c r="Q1745" i="5"/>
  <c r="R1745" i="5"/>
  <c r="S1745" i="5"/>
  <c r="O1746" i="5"/>
  <c r="P1746" i="5"/>
  <c r="Q1746" i="5"/>
  <c r="R1746" i="5"/>
  <c r="S1746" i="5"/>
  <c r="O1747" i="5"/>
  <c r="P1747" i="5"/>
  <c r="Q1747" i="5"/>
  <c r="R1747" i="5"/>
  <c r="S1747" i="5"/>
  <c r="O1748" i="5"/>
  <c r="P1748" i="5"/>
  <c r="Q1748" i="5"/>
  <c r="R1748" i="5"/>
  <c r="S1748" i="5"/>
  <c r="O1749" i="5"/>
  <c r="P1749" i="5"/>
  <c r="Q1749" i="5"/>
  <c r="R1749" i="5"/>
  <c r="S1749" i="5"/>
  <c r="O1750" i="5"/>
  <c r="P1750" i="5"/>
  <c r="Q1750" i="5"/>
  <c r="R1750" i="5"/>
  <c r="S1750" i="5"/>
  <c r="O1751" i="5"/>
  <c r="P1751" i="5"/>
  <c r="Q1751" i="5"/>
  <c r="R1751" i="5"/>
  <c r="S1751" i="5"/>
  <c r="O1752" i="5"/>
  <c r="P1752" i="5"/>
  <c r="Q1752" i="5"/>
  <c r="R1752" i="5"/>
  <c r="S1752" i="5"/>
  <c r="O1753" i="5"/>
  <c r="P1753" i="5"/>
  <c r="Q1753" i="5"/>
  <c r="R1753" i="5"/>
  <c r="S1753" i="5"/>
  <c r="O1754" i="5"/>
  <c r="P1754" i="5"/>
  <c r="Q1754" i="5"/>
  <c r="R1754" i="5"/>
  <c r="S1754" i="5"/>
  <c r="O1755" i="5"/>
  <c r="P1755" i="5"/>
  <c r="Q1755" i="5"/>
  <c r="R1755" i="5"/>
  <c r="S1755" i="5"/>
  <c r="O1756" i="5"/>
  <c r="P1756" i="5"/>
  <c r="Q1756" i="5"/>
  <c r="R1756" i="5"/>
  <c r="S1756" i="5"/>
  <c r="O1757" i="5"/>
  <c r="P1757" i="5"/>
  <c r="Q1757" i="5"/>
  <c r="R1757" i="5"/>
  <c r="S1757" i="5"/>
  <c r="O1758" i="5"/>
  <c r="P1758" i="5"/>
  <c r="Q1758" i="5"/>
  <c r="R1758" i="5"/>
  <c r="S1758" i="5"/>
  <c r="O1759" i="5"/>
  <c r="P1759" i="5"/>
  <c r="Q1759" i="5"/>
  <c r="R1759" i="5"/>
  <c r="S1759" i="5"/>
  <c r="O1760" i="5"/>
  <c r="P1760" i="5"/>
  <c r="Q1760" i="5"/>
  <c r="R1760" i="5"/>
  <c r="S1760" i="5"/>
  <c r="O1761" i="5"/>
  <c r="P1761" i="5"/>
  <c r="Q1761" i="5"/>
  <c r="R1761" i="5"/>
  <c r="S1761" i="5"/>
  <c r="O1762" i="5"/>
  <c r="P1762" i="5"/>
  <c r="Q1762" i="5"/>
  <c r="R1762" i="5"/>
  <c r="S1762" i="5"/>
  <c r="O1763" i="5"/>
  <c r="P1763" i="5"/>
  <c r="Q1763" i="5"/>
  <c r="R1763" i="5"/>
  <c r="S1763" i="5"/>
  <c r="O1764" i="5"/>
  <c r="P1764" i="5"/>
  <c r="Q1764" i="5"/>
  <c r="R1764" i="5"/>
  <c r="S1764" i="5"/>
  <c r="O1765" i="5"/>
  <c r="P1765" i="5"/>
  <c r="Q1765" i="5"/>
  <c r="R1765" i="5"/>
  <c r="S1765" i="5"/>
  <c r="O1766" i="5"/>
  <c r="P1766" i="5"/>
  <c r="Q1766" i="5"/>
  <c r="R1766" i="5"/>
  <c r="S1766" i="5"/>
  <c r="O1767" i="5"/>
  <c r="P1767" i="5"/>
  <c r="Q1767" i="5"/>
  <c r="R1767" i="5"/>
  <c r="S1767" i="5"/>
  <c r="O1768" i="5"/>
  <c r="P1768" i="5"/>
  <c r="Q1768" i="5"/>
  <c r="R1768" i="5"/>
  <c r="S1768" i="5"/>
  <c r="O1769" i="5"/>
  <c r="P1769" i="5"/>
  <c r="Q1769" i="5"/>
  <c r="R1769" i="5"/>
  <c r="S1769" i="5"/>
  <c r="O1770" i="5"/>
  <c r="P1770" i="5"/>
  <c r="Q1770" i="5"/>
  <c r="R1770" i="5"/>
  <c r="S1770" i="5"/>
  <c r="O1771" i="5"/>
  <c r="P1771" i="5"/>
  <c r="Q1771" i="5"/>
  <c r="R1771" i="5"/>
  <c r="S1771" i="5"/>
  <c r="O1772" i="5"/>
  <c r="P1772" i="5"/>
  <c r="Q1772" i="5"/>
  <c r="R1772" i="5"/>
  <c r="S1772" i="5"/>
  <c r="O1773" i="5"/>
  <c r="P1773" i="5"/>
  <c r="Q1773" i="5"/>
  <c r="R1773" i="5"/>
  <c r="S1773" i="5"/>
  <c r="O1774" i="5"/>
  <c r="P1774" i="5"/>
  <c r="Q1774" i="5"/>
  <c r="R1774" i="5"/>
  <c r="S1774" i="5"/>
  <c r="O1775" i="5"/>
  <c r="P1775" i="5"/>
  <c r="Q1775" i="5"/>
  <c r="R1775" i="5"/>
  <c r="S1775" i="5"/>
  <c r="O1776" i="5"/>
  <c r="P1776" i="5"/>
  <c r="Q1776" i="5"/>
  <c r="R1776" i="5"/>
  <c r="S1776" i="5"/>
  <c r="O1777" i="5"/>
  <c r="P1777" i="5"/>
  <c r="Q1777" i="5"/>
  <c r="R1777" i="5"/>
  <c r="S1777" i="5"/>
  <c r="O1778" i="5"/>
  <c r="P1778" i="5"/>
  <c r="Q1778" i="5"/>
  <c r="R1778" i="5"/>
  <c r="S1778" i="5"/>
  <c r="O1779" i="5"/>
  <c r="P1779" i="5"/>
  <c r="Q1779" i="5"/>
  <c r="R1779" i="5"/>
  <c r="S1779" i="5"/>
  <c r="O1780" i="5"/>
  <c r="P1780" i="5"/>
  <c r="Q1780" i="5"/>
  <c r="R1780" i="5"/>
  <c r="S1780" i="5"/>
  <c r="O1781" i="5"/>
  <c r="P1781" i="5"/>
  <c r="Q1781" i="5"/>
  <c r="R1781" i="5"/>
  <c r="S1781" i="5"/>
  <c r="O1782" i="5"/>
  <c r="P1782" i="5"/>
  <c r="Q1782" i="5"/>
  <c r="R1782" i="5"/>
  <c r="S1782" i="5"/>
  <c r="O1783" i="5"/>
  <c r="P1783" i="5"/>
  <c r="Q1783" i="5"/>
  <c r="R1783" i="5"/>
  <c r="S1783" i="5"/>
  <c r="O1784" i="5"/>
  <c r="P1784" i="5"/>
  <c r="Q1784" i="5"/>
  <c r="R1784" i="5"/>
  <c r="S1784" i="5"/>
  <c r="O1785" i="5"/>
  <c r="P1785" i="5"/>
  <c r="Q1785" i="5"/>
  <c r="R1785" i="5"/>
  <c r="S1785" i="5"/>
  <c r="O1786" i="5"/>
  <c r="P1786" i="5"/>
  <c r="Q1786" i="5"/>
  <c r="R1786" i="5"/>
  <c r="S1786" i="5"/>
  <c r="O1787" i="5"/>
  <c r="P1787" i="5"/>
  <c r="Q1787" i="5"/>
  <c r="R1787" i="5"/>
  <c r="S1787" i="5"/>
  <c r="O1788" i="5"/>
  <c r="P1788" i="5"/>
  <c r="Q1788" i="5"/>
  <c r="R1788" i="5"/>
  <c r="S1788" i="5"/>
  <c r="O1789" i="5"/>
  <c r="P1789" i="5"/>
  <c r="Q1789" i="5"/>
  <c r="R1789" i="5"/>
  <c r="S1789" i="5"/>
  <c r="O1790" i="5"/>
  <c r="P1790" i="5"/>
  <c r="Q1790" i="5"/>
  <c r="R1790" i="5"/>
  <c r="S1790" i="5"/>
  <c r="O1791" i="5"/>
  <c r="P1791" i="5"/>
  <c r="Q1791" i="5"/>
  <c r="R1791" i="5"/>
  <c r="S1791" i="5"/>
  <c r="O1792" i="5"/>
  <c r="P1792" i="5"/>
  <c r="Q1792" i="5"/>
  <c r="R1792" i="5"/>
  <c r="S1792" i="5"/>
  <c r="O1793" i="5"/>
  <c r="P1793" i="5"/>
  <c r="Q1793" i="5"/>
  <c r="R1793" i="5"/>
  <c r="S1793" i="5"/>
  <c r="O1794" i="5"/>
  <c r="P1794" i="5"/>
  <c r="Q1794" i="5"/>
  <c r="R1794" i="5"/>
  <c r="S1794" i="5"/>
  <c r="O1795" i="5"/>
  <c r="P1795" i="5"/>
  <c r="Q1795" i="5"/>
  <c r="R1795" i="5"/>
  <c r="S1795" i="5"/>
  <c r="O1796" i="5"/>
  <c r="P1796" i="5"/>
  <c r="Q1796" i="5"/>
  <c r="R1796" i="5"/>
  <c r="S1796" i="5"/>
  <c r="O1797" i="5"/>
  <c r="P1797" i="5"/>
  <c r="Q1797" i="5"/>
  <c r="R1797" i="5"/>
  <c r="S1797" i="5"/>
  <c r="O1798" i="5"/>
  <c r="P1798" i="5"/>
  <c r="Q1798" i="5"/>
  <c r="R1798" i="5"/>
  <c r="S1798" i="5"/>
  <c r="O1799" i="5"/>
  <c r="P1799" i="5"/>
  <c r="Q1799" i="5"/>
  <c r="R1799" i="5"/>
  <c r="S1799" i="5"/>
  <c r="O1800" i="5"/>
  <c r="P1800" i="5"/>
  <c r="Q1800" i="5"/>
  <c r="R1800" i="5"/>
  <c r="S1800" i="5"/>
  <c r="O1801" i="5"/>
  <c r="P1801" i="5"/>
  <c r="Q1801" i="5"/>
  <c r="R1801" i="5"/>
  <c r="S1801" i="5"/>
  <c r="O1802" i="5"/>
  <c r="P1802" i="5"/>
  <c r="Q1802" i="5"/>
  <c r="R1802" i="5"/>
  <c r="S1802" i="5"/>
  <c r="O1803" i="5"/>
  <c r="P1803" i="5"/>
  <c r="Q1803" i="5"/>
  <c r="R1803" i="5"/>
  <c r="S1803" i="5"/>
  <c r="O1804" i="5"/>
  <c r="P1804" i="5"/>
  <c r="Q1804" i="5"/>
  <c r="R1804" i="5"/>
  <c r="S1804" i="5"/>
  <c r="O1805" i="5"/>
  <c r="P1805" i="5"/>
  <c r="Q1805" i="5"/>
  <c r="R1805" i="5"/>
  <c r="S1805" i="5"/>
  <c r="O1806" i="5"/>
  <c r="P1806" i="5"/>
  <c r="Q1806" i="5"/>
  <c r="R1806" i="5"/>
  <c r="S1806" i="5"/>
  <c r="O1807" i="5"/>
  <c r="P1807" i="5"/>
  <c r="Q1807" i="5"/>
  <c r="R1807" i="5"/>
  <c r="S1807" i="5"/>
  <c r="O1808" i="5"/>
  <c r="P1808" i="5"/>
  <c r="Q1808" i="5"/>
  <c r="R1808" i="5"/>
  <c r="S1808" i="5"/>
  <c r="O1809" i="5"/>
  <c r="P1809" i="5"/>
  <c r="Q1809" i="5"/>
  <c r="R1809" i="5"/>
  <c r="S1809" i="5"/>
  <c r="O1810" i="5"/>
  <c r="P1810" i="5"/>
  <c r="Q1810" i="5"/>
  <c r="R1810" i="5"/>
  <c r="S1810" i="5"/>
  <c r="O1811" i="5"/>
  <c r="P1811" i="5"/>
  <c r="Q1811" i="5"/>
  <c r="R1811" i="5"/>
  <c r="S1811" i="5"/>
  <c r="O1816" i="5"/>
  <c r="P1816" i="5"/>
  <c r="Q1816" i="5"/>
  <c r="R1816" i="5"/>
  <c r="S1816" i="5"/>
  <c r="O1812" i="5"/>
  <c r="P1812" i="5"/>
  <c r="Q1812" i="5"/>
  <c r="R1812" i="5"/>
  <c r="S1812" i="5"/>
  <c r="O1813" i="5"/>
  <c r="P1813" i="5"/>
  <c r="Q1813" i="5"/>
  <c r="R1813" i="5"/>
  <c r="S1813" i="5"/>
  <c r="O1817" i="5"/>
  <c r="P1817" i="5"/>
  <c r="Q1817" i="5"/>
  <c r="R1817" i="5"/>
  <c r="S1817" i="5"/>
  <c r="O1819" i="5"/>
  <c r="P1819" i="5"/>
  <c r="Q1819" i="5"/>
  <c r="R1819" i="5"/>
  <c r="S1819" i="5"/>
  <c r="O1818" i="5"/>
  <c r="P1818" i="5"/>
  <c r="Q1818" i="5"/>
  <c r="R1818" i="5"/>
  <c r="S1818" i="5"/>
  <c r="O1814" i="5"/>
  <c r="P1814" i="5"/>
  <c r="Q1814" i="5"/>
  <c r="R1814" i="5"/>
  <c r="S1814" i="5"/>
  <c r="O1815" i="5"/>
  <c r="P1815" i="5"/>
  <c r="Q1815" i="5"/>
  <c r="R1815" i="5"/>
  <c r="S1815" i="5"/>
  <c r="O1820" i="5"/>
  <c r="P1820" i="5"/>
  <c r="Q1820" i="5"/>
  <c r="R1820" i="5"/>
  <c r="S1820" i="5"/>
  <c r="O1821" i="5"/>
  <c r="P1821" i="5"/>
  <c r="Q1821" i="5"/>
  <c r="R1821" i="5"/>
  <c r="S1821" i="5"/>
  <c r="O1822" i="5"/>
  <c r="P1822" i="5"/>
  <c r="Q1822" i="5"/>
  <c r="R1822" i="5"/>
  <c r="S1822" i="5"/>
  <c r="O1823" i="5"/>
  <c r="P1823" i="5"/>
  <c r="Q1823" i="5"/>
  <c r="R1823" i="5"/>
  <c r="S1823" i="5"/>
  <c r="O1824" i="5"/>
  <c r="P1824" i="5"/>
  <c r="Q1824" i="5"/>
  <c r="R1824" i="5"/>
  <c r="S1824" i="5"/>
  <c r="O1825" i="5"/>
  <c r="P1825" i="5"/>
  <c r="Q1825" i="5"/>
  <c r="R1825" i="5"/>
  <c r="S1825" i="5"/>
  <c r="O1826" i="5"/>
  <c r="P1826" i="5"/>
  <c r="Q1826" i="5"/>
  <c r="R1826" i="5"/>
  <c r="S1826" i="5"/>
  <c r="O1827" i="5"/>
  <c r="P1827" i="5"/>
  <c r="Q1827" i="5"/>
  <c r="R1827" i="5"/>
  <c r="S1827" i="5"/>
  <c r="O1828" i="5"/>
  <c r="P1828" i="5"/>
  <c r="Q1828" i="5"/>
  <c r="R1828" i="5"/>
  <c r="S1828" i="5"/>
  <c r="O1835" i="5"/>
  <c r="P1835" i="5"/>
  <c r="Q1835" i="5"/>
  <c r="R1835" i="5"/>
  <c r="S1835" i="5"/>
  <c r="O1832" i="5"/>
  <c r="P1832" i="5"/>
  <c r="Q1832" i="5"/>
  <c r="R1832" i="5"/>
  <c r="S1832" i="5"/>
  <c r="O1836" i="5"/>
  <c r="P1836" i="5"/>
  <c r="Q1836" i="5"/>
  <c r="R1836" i="5"/>
  <c r="S1836" i="5"/>
  <c r="O1833" i="5"/>
  <c r="P1833" i="5"/>
  <c r="Q1833" i="5"/>
  <c r="R1833" i="5"/>
  <c r="S1833" i="5"/>
  <c r="O1831" i="5"/>
  <c r="P1831" i="5"/>
  <c r="Q1831" i="5"/>
  <c r="R1831" i="5"/>
  <c r="S1831" i="5"/>
  <c r="O1834" i="5"/>
  <c r="P1834" i="5"/>
  <c r="Q1834" i="5"/>
  <c r="R1834" i="5"/>
  <c r="S1834" i="5"/>
  <c r="O1837" i="5"/>
  <c r="P1837" i="5"/>
  <c r="Q1837" i="5"/>
  <c r="R1837" i="5"/>
  <c r="S1837" i="5"/>
  <c r="O1829" i="5"/>
  <c r="P1829" i="5"/>
  <c r="Q1829" i="5"/>
  <c r="R1829" i="5"/>
  <c r="S1829" i="5"/>
  <c r="O1830" i="5"/>
  <c r="P1830" i="5"/>
  <c r="Q1830" i="5"/>
  <c r="R1830" i="5"/>
  <c r="S1830" i="5"/>
  <c r="O1838" i="5"/>
  <c r="P1838" i="5"/>
  <c r="Q1838" i="5"/>
  <c r="R1838" i="5"/>
  <c r="S1838" i="5"/>
  <c r="O1839" i="5"/>
  <c r="P1839" i="5"/>
  <c r="Q1839" i="5"/>
  <c r="R1839" i="5"/>
  <c r="S1839" i="5"/>
  <c r="O1840" i="5"/>
  <c r="P1840" i="5"/>
  <c r="Q1840" i="5"/>
  <c r="R1840" i="5"/>
  <c r="S1840" i="5"/>
  <c r="O1841" i="5"/>
  <c r="P1841" i="5"/>
  <c r="Q1841" i="5"/>
  <c r="R1841" i="5"/>
  <c r="S1841" i="5"/>
  <c r="O1842" i="5"/>
  <c r="P1842" i="5"/>
  <c r="Q1842" i="5"/>
  <c r="R1842" i="5"/>
  <c r="S1842" i="5"/>
  <c r="O1843" i="5"/>
  <c r="P1843" i="5"/>
  <c r="Q1843" i="5"/>
  <c r="R1843" i="5"/>
  <c r="S1843" i="5"/>
  <c r="O1844" i="5"/>
  <c r="P1844" i="5"/>
  <c r="Q1844" i="5"/>
  <c r="R1844" i="5"/>
  <c r="S1844" i="5"/>
  <c r="O1845" i="5"/>
  <c r="P1845" i="5"/>
  <c r="Q1845" i="5"/>
  <c r="R1845" i="5"/>
  <c r="S1845" i="5"/>
  <c r="O1846" i="5"/>
  <c r="P1846" i="5"/>
  <c r="Q1846" i="5"/>
  <c r="R1846" i="5"/>
  <c r="S1846" i="5"/>
  <c r="O1847" i="5"/>
  <c r="P1847" i="5"/>
  <c r="Q1847" i="5"/>
  <c r="R1847" i="5"/>
  <c r="S1847" i="5"/>
  <c r="O1848" i="5"/>
  <c r="P1848" i="5"/>
  <c r="Q1848" i="5"/>
  <c r="R1848" i="5"/>
  <c r="S1848" i="5"/>
  <c r="O1849" i="5"/>
  <c r="P1849" i="5"/>
  <c r="Q1849" i="5"/>
  <c r="R1849" i="5"/>
  <c r="S1849" i="5"/>
  <c r="O1850" i="5"/>
  <c r="P1850" i="5"/>
  <c r="Q1850" i="5"/>
  <c r="R1850" i="5"/>
  <c r="S1850" i="5"/>
  <c r="O1851" i="5"/>
  <c r="P1851" i="5"/>
  <c r="Q1851" i="5"/>
  <c r="R1851" i="5"/>
  <c r="S1851" i="5"/>
  <c r="O1852" i="5"/>
  <c r="P1852" i="5"/>
  <c r="Q1852" i="5"/>
  <c r="R1852" i="5"/>
  <c r="S1852" i="5"/>
  <c r="O1855" i="5"/>
  <c r="P1855" i="5"/>
  <c r="Q1855" i="5"/>
  <c r="R1855" i="5"/>
  <c r="S1855" i="5"/>
  <c r="O1853" i="5"/>
  <c r="P1853" i="5"/>
  <c r="Q1853" i="5"/>
  <c r="R1853" i="5"/>
  <c r="S1853" i="5"/>
  <c r="O1854" i="5"/>
  <c r="P1854" i="5"/>
  <c r="Q1854" i="5"/>
  <c r="R1854" i="5"/>
  <c r="S1854" i="5"/>
  <c r="O1856" i="5"/>
  <c r="P1856" i="5"/>
  <c r="Q1856" i="5"/>
  <c r="R1856" i="5"/>
  <c r="S1856" i="5"/>
  <c r="O1857" i="5"/>
  <c r="P1857" i="5"/>
  <c r="Q1857" i="5"/>
  <c r="R1857" i="5"/>
  <c r="S1857" i="5"/>
  <c r="O1858" i="5"/>
  <c r="P1858" i="5"/>
  <c r="Q1858" i="5"/>
  <c r="R1858" i="5"/>
  <c r="S1858" i="5"/>
  <c r="O1859" i="5"/>
  <c r="P1859" i="5"/>
  <c r="Q1859" i="5"/>
  <c r="R1859" i="5"/>
  <c r="S1859" i="5"/>
  <c r="O1860" i="5"/>
  <c r="P1860" i="5"/>
  <c r="Q1860" i="5"/>
  <c r="R1860" i="5"/>
  <c r="S1860" i="5"/>
  <c r="O1861" i="5"/>
  <c r="P1861" i="5"/>
  <c r="Q1861" i="5"/>
  <c r="R1861" i="5"/>
  <c r="S1861" i="5"/>
  <c r="O1862" i="5"/>
  <c r="P1862" i="5"/>
  <c r="Q1862" i="5"/>
  <c r="R1862" i="5"/>
  <c r="S1862" i="5"/>
  <c r="O1863" i="5"/>
  <c r="P1863" i="5"/>
  <c r="Q1863" i="5"/>
  <c r="R1863" i="5"/>
  <c r="S1863" i="5"/>
  <c r="O1864" i="5"/>
  <c r="P1864" i="5"/>
  <c r="Q1864" i="5"/>
  <c r="R1864" i="5"/>
  <c r="S1864" i="5"/>
  <c r="O1865" i="5"/>
  <c r="P1865" i="5"/>
  <c r="Q1865" i="5"/>
  <c r="R1865" i="5"/>
  <c r="S1865" i="5"/>
  <c r="O1866" i="5"/>
  <c r="P1866" i="5"/>
  <c r="Q1866" i="5"/>
  <c r="R1866" i="5"/>
  <c r="S1866" i="5"/>
  <c r="O1867" i="5"/>
  <c r="P1867" i="5"/>
  <c r="Q1867" i="5"/>
  <c r="R1867" i="5"/>
  <c r="S1867" i="5"/>
  <c r="O1868" i="5"/>
  <c r="P1868" i="5"/>
  <c r="Q1868" i="5"/>
  <c r="R1868" i="5"/>
  <c r="S1868" i="5"/>
  <c r="O1869" i="5"/>
  <c r="P1869" i="5"/>
  <c r="Q1869" i="5"/>
  <c r="R1869" i="5"/>
  <c r="S1869" i="5"/>
  <c r="O1870" i="5"/>
  <c r="P1870" i="5"/>
  <c r="Q1870" i="5"/>
  <c r="R1870" i="5"/>
  <c r="S1870" i="5"/>
  <c r="O1873" i="5"/>
  <c r="P1873" i="5"/>
  <c r="Q1873" i="5"/>
  <c r="R1873" i="5"/>
  <c r="S1873" i="5"/>
  <c r="O1871" i="5"/>
  <c r="P1871" i="5"/>
  <c r="Q1871" i="5"/>
  <c r="R1871" i="5"/>
  <c r="S1871" i="5"/>
  <c r="O1872" i="5"/>
  <c r="P1872" i="5"/>
  <c r="Q1872" i="5"/>
  <c r="R1872" i="5"/>
  <c r="S1872" i="5"/>
  <c r="O1874" i="5"/>
  <c r="P1874" i="5"/>
  <c r="Q1874" i="5"/>
  <c r="R1874" i="5"/>
  <c r="S1874" i="5"/>
  <c r="O1875" i="5"/>
  <c r="P1875" i="5"/>
  <c r="Q1875" i="5"/>
  <c r="R1875" i="5"/>
  <c r="S1875" i="5"/>
  <c r="O1876" i="5"/>
  <c r="P1876" i="5"/>
  <c r="Q1876" i="5"/>
  <c r="R1876" i="5"/>
  <c r="S1876" i="5"/>
  <c r="O1877" i="5"/>
  <c r="P1877" i="5"/>
  <c r="Q1877" i="5"/>
  <c r="R1877" i="5"/>
  <c r="S1877" i="5"/>
  <c r="O1878" i="5"/>
  <c r="P1878" i="5"/>
  <c r="Q1878" i="5"/>
  <c r="R1878" i="5"/>
  <c r="S1878" i="5"/>
  <c r="O1879" i="5"/>
  <c r="P1879" i="5"/>
  <c r="Q1879" i="5"/>
  <c r="R1879" i="5"/>
  <c r="S1879" i="5"/>
  <c r="O1880" i="5"/>
  <c r="P1880" i="5"/>
  <c r="Q1880" i="5"/>
  <c r="R1880" i="5"/>
  <c r="S1880" i="5"/>
  <c r="O1881" i="5"/>
  <c r="P1881" i="5"/>
  <c r="Q1881" i="5"/>
  <c r="R1881" i="5"/>
  <c r="S1881" i="5"/>
  <c r="O1882" i="5"/>
  <c r="P1882" i="5"/>
  <c r="Q1882" i="5"/>
  <c r="R1882" i="5"/>
  <c r="S1882" i="5"/>
  <c r="O1890" i="5"/>
  <c r="P1890" i="5"/>
  <c r="Q1890" i="5"/>
  <c r="R1890" i="5"/>
  <c r="S1890" i="5"/>
  <c r="O1883" i="5"/>
  <c r="P1883" i="5"/>
  <c r="Q1883" i="5"/>
  <c r="R1883" i="5"/>
  <c r="S1883" i="5"/>
  <c r="O1891" i="5"/>
  <c r="P1891" i="5"/>
  <c r="Q1891" i="5"/>
  <c r="R1891" i="5"/>
  <c r="S1891" i="5"/>
  <c r="O1884" i="5"/>
  <c r="P1884" i="5"/>
  <c r="Q1884" i="5"/>
  <c r="R1884" i="5"/>
  <c r="S1884" i="5"/>
  <c r="O1885" i="5"/>
  <c r="P1885" i="5"/>
  <c r="Q1885" i="5"/>
  <c r="R1885" i="5"/>
  <c r="S1885" i="5"/>
  <c r="O1886" i="5"/>
  <c r="P1886" i="5"/>
  <c r="Q1886" i="5"/>
  <c r="R1886" i="5"/>
  <c r="S1886" i="5"/>
  <c r="O1887" i="5"/>
  <c r="P1887" i="5"/>
  <c r="Q1887" i="5"/>
  <c r="R1887" i="5"/>
  <c r="S1887" i="5"/>
  <c r="O1888" i="5"/>
  <c r="P1888" i="5"/>
  <c r="Q1888" i="5"/>
  <c r="R1888" i="5"/>
  <c r="S1888" i="5"/>
  <c r="O1889" i="5"/>
  <c r="P1889" i="5"/>
  <c r="Q1889" i="5"/>
  <c r="R1889" i="5"/>
  <c r="S1889" i="5"/>
  <c r="O1892" i="5"/>
  <c r="P1892" i="5"/>
  <c r="Q1892" i="5"/>
  <c r="R1892" i="5"/>
  <c r="S1892" i="5"/>
  <c r="O1893" i="5"/>
  <c r="P1893" i="5"/>
  <c r="Q1893" i="5"/>
  <c r="R1893" i="5"/>
  <c r="S1893" i="5"/>
  <c r="O1898" i="5"/>
  <c r="P1898" i="5"/>
  <c r="Q1898" i="5"/>
  <c r="R1898" i="5"/>
  <c r="S1898" i="5"/>
  <c r="O1899" i="5"/>
  <c r="P1899" i="5"/>
  <c r="Q1899" i="5"/>
  <c r="R1899" i="5"/>
  <c r="S1899" i="5"/>
  <c r="O1900" i="5"/>
  <c r="P1900" i="5"/>
  <c r="Q1900" i="5"/>
  <c r="R1900" i="5"/>
  <c r="S1900" i="5"/>
  <c r="O1894" i="5"/>
  <c r="P1894" i="5"/>
  <c r="Q1894" i="5"/>
  <c r="R1894" i="5"/>
  <c r="S1894" i="5"/>
  <c r="O1895" i="5"/>
  <c r="P1895" i="5"/>
  <c r="Q1895" i="5"/>
  <c r="R1895" i="5"/>
  <c r="S1895" i="5"/>
  <c r="O1896" i="5"/>
  <c r="P1896" i="5"/>
  <c r="Q1896" i="5"/>
  <c r="R1896" i="5"/>
  <c r="S1896" i="5"/>
  <c r="O1897" i="5"/>
  <c r="P1897" i="5"/>
  <c r="Q1897" i="5"/>
  <c r="R1897" i="5"/>
  <c r="S1897" i="5"/>
  <c r="O1901" i="5"/>
  <c r="P1901" i="5"/>
  <c r="Q1901" i="5"/>
  <c r="R1901" i="5"/>
  <c r="S1901" i="5"/>
  <c r="O1902" i="5"/>
  <c r="P1902" i="5"/>
  <c r="Q1902" i="5"/>
  <c r="R1902" i="5"/>
  <c r="S1902" i="5"/>
  <c r="O1903" i="5"/>
  <c r="P1903" i="5"/>
  <c r="Q1903" i="5"/>
  <c r="R1903" i="5"/>
  <c r="S1903" i="5"/>
  <c r="O1904" i="5"/>
  <c r="P1904" i="5"/>
  <c r="Q1904" i="5"/>
  <c r="R1904" i="5"/>
  <c r="S1904" i="5"/>
  <c r="O1905" i="5"/>
  <c r="P1905" i="5"/>
  <c r="Q1905" i="5"/>
  <c r="R1905" i="5"/>
  <c r="S1905" i="5"/>
  <c r="O1906" i="5"/>
  <c r="P1906" i="5"/>
  <c r="Q1906" i="5"/>
  <c r="R1906" i="5"/>
  <c r="S1906" i="5"/>
  <c r="O1907" i="5"/>
  <c r="P1907" i="5"/>
  <c r="Q1907" i="5"/>
  <c r="R1907" i="5"/>
  <c r="S1907" i="5"/>
  <c r="O1908" i="5"/>
  <c r="P1908" i="5"/>
  <c r="Q1908" i="5"/>
  <c r="R1908" i="5"/>
  <c r="S1908" i="5"/>
  <c r="O1909" i="5"/>
  <c r="P1909" i="5"/>
  <c r="Q1909" i="5"/>
  <c r="R1909" i="5"/>
  <c r="S1909" i="5"/>
  <c r="O1910" i="5"/>
  <c r="P1910" i="5"/>
  <c r="Q1910" i="5"/>
  <c r="R1910" i="5"/>
  <c r="S1910" i="5"/>
  <c r="O1911" i="5"/>
  <c r="P1911" i="5"/>
  <c r="Q1911" i="5"/>
  <c r="R1911" i="5"/>
  <c r="S1911" i="5"/>
  <c r="O1912" i="5"/>
  <c r="P1912" i="5"/>
  <c r="Q1912" i="5"/>
  <c r="R1912" i="5"/>
  <c r="S1912" i="5"/>
  <c r="O1913" i="5"/>
  <c r="P1913" i="5"/>
  <c r="Q1913" i="5"/>
  <c r="R1913" i="5"/>
  <c r="S1913" i="5"/>
  <c r="O1914" i="5"/>
  <c r="P1914" i="5"/>
  <c r="Q1914" i="5"/>
  <c r="R1914" i="5"/>
  <c r="S1914" i="5"/>
  <c r="O1915" i="5"/>
  <c r="P1915" i="5"/>
  <c r="Q1915" i="5"/>
  <c r="R1915" i="5"/>
  <c r="S1915" i="5"/>
  <c r="O1916" i="5"/>
  <c r="P1916" i="5"/>
  <c r="Q1916" i="5"/>
  <c r="R1916" i="5"/>
  <c r="S1916" i="5"/>
  <c r="O1917" i="5"/>
  <c r="P1917" i="5"/>
  <c r="Q1917" i="5"/>
  <c r="R1917" i="5"/>
  <c r="S1917" i="5"/>
  <c r="O1918" i="5"/>
  <c r="P1918" i="5"/>
  <c r="Q1918" i="5"/>
  <c r="R1918" i="5"/>
  <c r="S1918" i="5"/>
  <c r="O1919" i="5"/>
  <c r="P1919" i="5"/>
  <c r="Q1919" i="5"/>
  <c r="R1919" i="5"/>
  <c r="S1919" i="5"/>
  <c r="O1920" i="5"/>
  <c r="P1920" i="5"/>
  <c r="Q1920" i="5"/>
  <c r="R1920" i="5"/>
  <c r="S1920" i="5"/>
  <c r="O1921" i="5"/>
  <c r="P1921" i="5"/>
  <c r="Q1921" i="5"/>
  <c r="R1921" i="5"/>
  <c r="S1921" i="5"/>
  <c r="O1922" i="5"/>
  <c r="P1922" i="5"/>
  <c r="Q1922" i="5"/>
  <c r="R1922" i="5"/>
  <c r="S1922" i="5"/>
  <c r="O1923" i="5"/>
  <c r="P1923" i="5"/>
  <c r="Q1923" i="5"/>
  <c r="R1923" i="5"/>
  <c r="S1923" i="5"/>
  <c r="O1924" i="5"/>
  <c r="P1924" i="5"/>
  <c r="Q1924" i="5"/>
  <c r="R1924" i="5"/>
  <c r="S1924" i="5"/>
  <c r="O1925" i="5"/>
  <c r="P1925" i="5"/>
  <c r="Q1925" i="5"/>
  <c r="R1925" i="5"/>
  <c r="S1925" i="5"/>
  <c r="O1926" i="5"/>
  <c r="P1926" i="5"/>
  <c r="Q1926" i="5"/>
  <c r="R1926" i="5"/>
  <c r="S1926" i="5"/>
  <c r="O1927" i="5"/>
  <c r="P1927" i="5"/>
  <c r="Q1927" i="5"/>
  <c r="R1927" i="5"/>
  <c r="S1927" i="5"/>
  <c r="O1928" i="5"/>
  <c r="P1928" i="5"/>
  <c r="Q1928" i="5"/>
  <c r="R1928" i="5"/>
  <c r="S1928" i="5"/>
  <c r="O1929" i="5"/>
  <c r="P1929" i="5"/>
  <c r="Q1929" i="5"/>
  <c r="R1929" i="5"/>
  <c r="S1929" i="5"/>
  <c r="O1930" i="5"/>
  <c r="P1930" i="5"/>
  <c r="Q1930" i="5"/>
  <c r="R1930" i="5"/>
  <c r="S1930" i="5"/>
  <c r="O1931" i="5"/>
  <c r="P1931" i="5"/>
  <c r="Q1931" i="5"/>
  <c r="R1931" i="5"/>
  <c r="S1931" i="5"/>
  <c r="O1932" i="5"/>
  <c r="P1932" i="5"/>
  <c r="Q1932" i="5"/>
  <c r="R1932" i="5"/>
  <c r="S1932" i="5"/>
  <c r="O1933" i="5"/>
  <c r="P1933" i="5"/>
  <c r="Q1933" i="5"/>
  <c r="R1933" i="5"/>
  <c r="S1933" i="5"/>
  <c r="O1934" i="5"/>
  <c r="P1934" i="5"/>
  <c r="Q1934" i="5"/>
  <c r="R1934" i="5"/>
  <c r="S1934" i="5"/>
  <c r="O1935" i="5"/>
  <c r="P1935" i="5"/>
  <c r="Q1935" i="5"/>
  <c r="R1935" i="5"/>
  <c r="S1935" i="5"/>
  <c r="O1936" i="5"/>
  <c r="P1936" i="5"/>
  <c r="Q1936" i="5"/>
  <c r="R1936" i="5"/>
  <c r="S1936" i="5"/>
  <c r="O1937" i="5"/>
  <c r="P1937" i="5"/>
  <c r="Q1937" i="5"/>
  <c r="R1937" i="5"/>
  <c r="S1937" i="5"/>
  <c r="O1938" i="5"/>
  <c r="P1938" i="5"/>
  <c r="Q1938" i="5"/>
  <c r="R1938" i="5"/>
  <c r="S1938" i="5"/>
  <c r="O1939" i="5"/>
  <c r="P1939" i="5"/>
  <c r="Q1939" i="5"/>
  <c r="R1939" i="5"/>
  <c r="S1939" i="5"/>
  <c r="O1940" i="5"/>
  <c r="P1940" i="5"/>
  <c r="Q1940" i="5"/>
  <c r="R1940" i="5"/>
  <c r="S1940" i="5"/>
  <c r="O1941" i="5"/>
  <c r="P1941" i="5"/>
  <c r="Q1941" i="5"/>
  <c r="R1941" i="5"/>
  <c r="S1941" i="5"/>
  <c r="O1942" i="5"/>
  <c r="P1942" i="5"/>
  <c r="Q1942" i="5"/>
  <c r="R1942" i="5"/>
  <c r="S1942" i="5"/>
  <c r="O1943" i="5"/>
  <c r="P1943" i="5"/>
  <c r="Q1943" i="5"/>
  <c r="R1943" i="5"/>
  <c r="S1943" i="5"/>
  <c r="O1944" i="5"/>
  <c r="P1944" i="5"/>
  <c r="Q1944" i="5"/>
  <c r="R1944" i="5"/>
  <c r="S1944" i="5"/>
  <c r="O1945" i="5"/>
  <c r="P1945" i="5"/>
  <c r="Q1945" i="5"/>
  <c r="R1945" i="5"/>
  <c r="S1945" i="5"/>
  <c r="V2" i="1" l="1"/>
  <c r="U2" i="1"/>
  <c r="T2" i="1"/>
  <c r="X2" i="1" l="1"/>
  <c r="Y2" i="1" s="1"/>
  <c r="W2" i="1"/>
  <c r="Y7" i="1" l="1"/>
  <c r="Y21" i="1"/>
  <c r="Y37" i="1"/>
  <c r="Y53" i="1"/>
  <c r="Y69" i="1"/>
  <c r="Y83" i="1"/>
  <c r="Y99" i="1"/>
  <c r="Y115" i="1"/>
  <c r="Y129" i="1"/>
  <c r="Y147" i="1"/>
  <c r="Y236" i="1"/>
  <c r="Y232" i="1"/>
  <c r="Y221" i="1"/>
  <c r="Y16" i="1"/>
  <c r="Y34" i="1"/>
  <c r="Y50" i="1"/>
  <c r="Y68" i="1"/>
  <c r="Y84" i="1"/>
  <c r="Y100" i="1"/>
  <c r="Y118" i="1"/>
  <c r="Y134" i="1"/>
  <c r="Y148" i="1"/>
  <c r="Y158" i="1"/>
  <c r="Y166" i="1"/>
  <c r="Y174" i="1"/>
  <c r="Y184" i="1"/>
  <c r="Y198" i="1"/>
  <c r="Y182" i="1"/>
  <c r="Y233" i="1"/>
  <c r="Y214" i="1"/>
  <c r="Y6" i="1"/>
  <c r="Y22" i="1"/>
  <c r="Y36" i="1"/>
  <c r="Y52" i="1"/>
  <c r="Y66" i="1"/>
  <c r="Y82" i="1"/>
  <c r="Y98" i="1"/>
  <c r="Y112" i="1"/>
  <c r="Y128" i="1"/>
  <c r="Y144" i="1"/>
  <c r="Y217" i="1"/>
  <c r="Y204" i="1"/>
  <c r="Y193" i="1"/>
  <c r="Y243" i="1"/>
  <c r="Y19" i="1"/>
  <c r="Y35" i="1"/>
  <c r="Y51" i="1"/>
  <c r="Y67" i="1"/>
  <c r="Y85" i="1"/>
  <c r="Y101" i="1"/>
  <c r="Y119" i="1"/>
  <c r="Y135" i="1"/>
  <c r="Y149" i="1"/>
  <c r="Y157" i="1"/>
  <c r="Y165" i="1"/>
  <c r="Y173" i="1"/>
  <c r="Y183" i="1"/>
  <c r="Y192" i="1"/>
  <c r="Y244" i="1"/>
  <c r="Y229" i="1"/>
  <c r="Y219" i="1"/>
  <c r="Y109" i="1"/>
  <c r="Y153" i="1"/>
  <c r="Y169" i="1"/>
  <c r="Y207" i="1"/>
  <c r="Y33" i="1"/>
  <c r="Y65" i="1"/>
  <c r="Y95" i="1"/>
  <c r="Y125" i="1"/>
  <c r="Y220" i="1"/>
  <c r="Y30" i="1"/>
  <c r="Y80" i="1"/>
  <c r="Y130" i="1"/>
  <c r="Y164" i="1"/>
  <c r="Y190" i="1"/>
  <c r="Y202" i="1"/>
  <c r="Y32" i="1"/>
  <c r="Y78" i="1"/>
  <c r="Y124" i="1"/>
  <c r="Y194" i="1"/>
  <c r="Y15" i="1"/>
  <c r="Y81" i="1"/>
  <c r="Y131" i="1"/>
  <c r="Y163" i="1"/>
  <c r="Y189" i="1"/>
  <c r="Y208" i="1"/>
  <c r="Y9" i="1"/>
  <c r="Y25" i="1"/>
  <c r="Y41" i="1"/>
  <c r="Y57" i="1"/>
  <c r="Y71" i="1"/>
  <c r="Y87" i="1"/>
  <c r="Y103" i="1"/>
  <c r="Y117" i="1"/>
  <c r="Y133" i="1"/>
  <c r="Y195" i="1"/>
  <c r="Y199" i="1"/>
  <c r="Y242" i="1"/>
  <c r="Y237" i="1"/>
  <c r="Y20" i="1"/>
  <c r="Y38" i="1"/>
  <c r="Y54" i="1"/>
  <c r="Y72" i="1"/>
  <c r="Y88" i="1"/>
  <c r="Y106" i="1"/>
  <c r="Y122" i="1"/>
  <c r="Y140" i="1"/>
  <c r="Y152" i="1"/>
  <c r="Y160" i="1"/>
  <c r="Y168" i="1"/>
  <c r="Y176" i="1"/>
  <c r="Y186" i="1"/>
  <c r="Y213" i="1"/>
  <c r="Y201" i="1"/>
  <c r="Y245" i="1"/>
  <c r="Y224" i="1"/>
  <c r="Y10" i="1"/>
  <c r="Y26" i="1"/>
  <c r="Y40" i="1"/>
  <c r="Y56" i="1"/>
  <c r="Y70" i="1"/>
  <c r="Y86" i="1"/>
  <c r="Y102" i="1"/>
  <c r="Y116" i="1"/>
  <c r="Y132" i="1"/>
  <c r="Y150" i="1"/>
  <c r="Y231" i="1"/>
  <c r="Y215" i="1"/>
  <c r="Y206" i="1"/>
  <c r="Y5" i="1"/>
  <c r="Y23" i="1"/>
  <c r="Y39" i="1"/>
  <c r="Y55" i="1"/>
  <c r="Y73" i="1"/>
  <c r="Y89" i="1"/>
  <c r="Y105" i="1"/>
  <c r="Y123" i="1"/>
  <c r="Y141" i="1"/>
  <c r="Y151" i="1"/>
  <c r="Y159" i="1"/>
  <c r="Y167" i="1"/>
  <c r="Y175" i="1"/>
  <c r="Y185" i="1"/>
  <c r="Y205" i="1"/>
  <c r="Y196" i="1"/>
  <c r="Y239" i="1"/>
  <c r="Y230" i="1"/>
  <c r="Y93" i="1"/>
  <c r="Y143" i="1"/>
  <c r="Y177" i="1"/>
  <c r="Y222" i="1"/>
  <c r="Y17" i="1"/>
  <c r="Y79" i="1"/>
  <c r="Y111" i="1"/>
  <c r="Y225" i="1"/>
  <c r="Y12" i="1"/>
  <c r="Y64" i="1"/>
  <c r="Y114" i="1"/>
  <c r="Y156" i="1"/>
  <c r="Y172" i="1"/>
  <c r="Y238" i="1"/>
  <c r="Y4" i="1"/>
  <c r="Y48" i="1"/>
  <c r="Y94" i="1"/>
  <c r="Y138" i="1"/>
  <c r="Y235" i="1"/>
  <c r="Y31" i="1"/>
  <c r="Y63" i="1"/>
  <c r="Y113" i="1"/>
  <c r="Y155" i="1"/>
  <c r="Y179" i="1"/>
  <c r="Y218" i="1"/>
  <c r="Y13" i="1"/>
  <c r="Y29" i="1"/>
  <c r="Y45" i="1"/>
  <c r="Y61" i="1"/>
  <c r="Y75" i="1"/>
  <c r="Y91" i="1"/>
  <c r="Y107" i="1"/>
  <c r="Y121" i="1"/>
  <c r="Y137" i="1"/>
  <c r="Y210" i="1"/>
  <c r="Y209" i="1"/>
  <c r="Y200" i="1"/>
  <c r="Y8" i="1"/>
  <c r="Y24" i="1"/>
  <c r="Y42" i="1"/>
  <c r="Y58" i="1"/>
  <c r="Y76" i="1"/>
  <c r="Y92" i="1"/>
  <c r="Y110" i="1"/>
  <c r="Y126" i="1"/>
  <c r="Y142" i="1"/>
  <c r="Y154" i="1"/>
  <c r="Y162" i="1"/>
  <c r="Y170" i="1"/>
  <c r="Y178" i="1"/>
  <c r="Y188" i="1"/>
  <c r="Y228" i="1"/>
  <c r="Y212" i="1"/>
  <c r="Y181" i="1"/>
  <c r="Y240" i="1"/>
  <c r="Y14" i="1"/>
  <c r="Y28" i="1"/>
  <c r="Y44" i="1"/>
  <c r="Y60" i="1"/>
  <c r="Y74" i="1"/>
  <c r="Y90" i="1"/>
  <c r="Y104" i="1"/>
  <c r="Y120" i="1"/>
  <c r="Y136" i="1"/>
  <c r="Y191" i="1"/>
  <c r="Y241" i="1"/>
  <c r="Y227" i="1"/>
  <c r="Y216" i="1"/>
  <c r="Y11" i="1"/>
  <c r="Y27" i="1"/>
  <c r="Y43" i="1"/>
  <c r="Y59" i="1"/>
  <c r="Y77" i="1"/>
  <c r="Y127" i="1"/>
  <c r="Y161" i="1"/>
  <c r="Y187" i="1"/>
  <c r="Y197" i="1"/>
  <c r="Y49" i="1"/>
  <c r="Y139" i="1"/>
  <c r="Y211" i="1"/>
  <c r="Y46" i="1"/>
  <c r="Y96" i="1"/>
  <c r="Y146" i="1"/>
  <c r="Y180" i="1"/>
  <c r="Y223" i="1"/>
  <c r="Y18" i="1"/>
  <c r="Y62" i="1"/>
  <c r="Y108" i="1"/>
  <c r="Y203" i="1"/>
  <c r="Y226" i="1"/>
  <c r="Y47" i="1"/>
  <c r="Y97" i="1"/>
  <c r="Y145" i="1"/>
  <c r="Y171" i="1"/>
  <c r="Y234" i="1"/>
  <c r="Y3" i="1"/>
  <c r="N2" i="1" l="1"/>
  <c r="K2" i="1"/>
  <c r="L2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 Coetzee</author>
  </authors>
  <commentList>
    <comment ref="Y1" authorId="0" shapeId="0" xr:uid="{00000000-0006-0000-0200-000001000000}">
      <text>
        <r>
          <rPr>
            <sz val="9"/>
            <color indexed="81"/>
            <rFont val="Tahoma"/>
            <family val="2"/>
          </rPr>
          <t>the final score used</t>
        </r>
      </text>
    </comment>
  </commentList>
</comments>
</file>

<file path=xl/sharedStrings.xml><?xml version="1.0" encoding="utf-8"?>
<sst xmlns="http://schemas.openxmlformats.org/spreadsheetml/2006/main" count="6315" uniqueCount="542">
  <si>
    <t>APPLICATION_NO</t>
  </si>
  <si>
    <t>GROSS_MONTHLY_INCOME</t>
  </si>
  <si>
    <t>AV_MONTHLY_INCOME</t>
  </si>
  <si>
    <t>Number_Of_Employees</t>
  </si>
  <si>
    <t>PER_TOTALEMPLOYEES</t>
  </si>
  <si>
    <t>AFRICAN</t>
  </si>
  <si>
    <t>COLOURED</t>
  </si>
  <si>
    <t>INDIAN</t>
  </si>
  <si>
    <t>Chinese</t>
  </si>
  <si>
    <t>FEMALE</t>
  </si>
  <si>
    <t>YOUTH</t>
  </si>
  <si>
    <t>DISABLED</t>
  </si>
  <si>
    <t>&gt;R75 000</t>
  </si>
  <si>
    <t>Between R75 000 and R50 000</t>
  </si>
  <si>
    <t>Between R50 000 and R25 000</t>
  </si>
  <si>
    <t>Between R25 000 and R20 000</t>
  </si>
  <si>
    <t>Between R15 000 and R10 000</t>
  </si>
  <si>
    <t>Between R10 000 and R5 000</t>
  </si>
  <si>
    <t>Between R5 000 and R2 500</t>
  </si>
  <si>
    <t>Below R2 500</t>
  </si>
  <si>
    <t>Row Labels</t>
  </si>
  <si>
    <t>(blank)</t>
  </si>
  <si>
    <t>Grand Total</t>
  </si>
  <si>
    <t>Total Wage bill</t>
  </si>
  <si>
    <t>PDI Wage Bill</t>
  </si>
  <si>
    <t>Sum of PDI Wage Bill</t>
  </si>
  <si>
    <t>Sum of Total Wage bill</t>
  </si>
  <si>
    <t>%PDI/TOTAL WAGE BILL</t>
  </si>
  <si>
    <t>FEMALE Wage bill</t>
  </si>
  <si>
    <t>Sum of FEMALE Wage bill</t>
  </si>
  <si>
    <t>%FEMALE/TOTAL</t>
  </si>
  <si>
    <t>PDI SCORE</t>
  </si>
  <si>
    <t>FEM SCORE</t>
  </si>
  <si>
    <t>YOUTH Wage bill</t>
  </si>
  <si>
    <t>DISABLED Wage bill</t>
  </si>
  <si>
    <t>Sum of YOUTH Wage bill</t>
  </si>
  <si>
    <t>Sum of DISABLED Wage bill</t>
  </si>
  <si>
    <t>%YOUTH/TOTAL</t>
  </si>
  <si>
    <t>%DISABLE/TOTAL</t>
  </si>
  <si>
    <t>YOUTH SCORE</t>
  </si>
  <si>
    <t>DISAB SCORE</t>
  </si>
  <si>
    <t>ID</t>
  </si>
  <si>
    <t>A</t>
  </si>
  <si>
    <t>B</t>
  </si>
  <si>
    <t>C</t>
  </si>
  <si>
    <t>N/A</t>
  </si>
  <si>
    <t>Balobi Processors (Pty) Ltd</t>
  </si>
  <si>
    <t>Ntshonalanga Fishing (Pty) Ltd</t>
  </si>
  <si>
    <t>82 Boundary Road CC</t>
  </si>
  <si>
    <t>The Cape Peninsula Linefisherman CC</t>
  </si>
  <si>
    <t>Sea Point Fishing CC</t>
  </si>
  <si>
    <t>Ixia Trading 501 (Pty) Ltd</t>
  </si>
  <si>
    <t>Gansbaai Marine (Pty) Ltd</t>
  </si>
  <si>
    <t>JC Fishing CC</t>
  </si>
  <si>
    <t>Combined Fishing Enterprises (Pty) Ltd</t>
  </si>
  <si>
    <t>Premier Fishing SA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</si>
  <si>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</si>
  <si>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</si>
  <si>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</si>
  <si>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</si>
  <si>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</si>
  <si>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Masomelele Fishing (Pty) Ltd</t>
  </si>
  <si>
    <t>Sinethemba Fishing CC</t>
  </si>
  <si>
    <t>Amawandle Pelagic (Pty) Ltd</t>
  </si>
  <si>
    <t>Komicx Products (Pty) Ltd</t>
  </si>
  <si>
    <t>Ithuba Yethu Fishing (Pty)Ltd</t>
  </si>
  <si>
    <t>South East Atlantic Sea Products (PTY) LTD</t>
  </si>
  <si>
    <t>Lucky Star Limited</t>
  </si>
  <si>
    <t>Trakprops 22 Pty Ltd</t>
  </si>
  <si>
    <t>Dyer Eiland Visserye (Pty) Ltd</t>
  </si>
  <si>
    <t>Edwards Fishing CC</t>
  </si>
  <si>
    <t>Meermin Visserye (Pty) Ltd</t>
  </si>
  <si>
    <t>Jaffa's Bay Fishing CC</t>
  </si>
  <si>
    <t>CAPE PILCHARD PIONEER CC</t>
  </si>
  <si>
    <t>Fisherman Fresh CC</t>
  </si>
  <si>
    <t>Impala Fishing (Pty) Ltd</t>
  </si>
  <si>
    <t>Visko Sea Products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</si>
  <si>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</si>
  <si>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</si>
  <si>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</si>
  <si>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</si>
  <si>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</si>
  <si>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Ithemba Labantu Fishing (PTY) LTD</t>
  </si>
  <si>
    <t>Jaloersbaai (PTY)Ltd</t>
  </si>
  <si>
    <t>V M YOUNG VISSERYE Bk</t>
  </si>
  <si>
    <t>Umzamowethu (Oyster Bay) Fishermans Corporation</t>
  </si>
  <si>
    <t>Community Processors and Distributors (PTY) LTD</t>
  </si>
  <si>
    <t>Penguin Visserye cc</t>
  </si>
  <si>
    <t>Mount Pleasant Fishing (Pty) Ltd</t>
  </si>
  <si>
    <t>Ukloba Fishing (Pty) Ltd</t>
  </si>
  <si>
    <t>Bluefin Holdings Pty Ltd</t>
  </si>
  <si>
    <t>Yoluntu Sea Products cc</t>
  </si>
  <si>
    <t>Bayana Bayana Fishing CC</t>
  </si>
  <si>
    <t>Extra Dimensions 70 (Pty) Ltd</t>
  </si>
  <si>
    <t>Mayibuye Fishing (Pty) Ltd</t>
  </si>
  <si>
    <t>Arniston Fish Processors (Pty) Ltd</t>
  </si>
  <si>
    <t>Offshore Fishing company</t>
  </si>
  <si>
    <t>Risar Fishing CC</t>
  </si>
  <si>
    <t>Sceptre Fishing (Pty) Ltd</t>
  </si>
  <si>
    <t>Zimele Fishing Enterprises cc</t>
  </si>
  <si>
    <t>Al-Aman Fishing cc</t>
  </si>
  <si>
    <t>Pioneer Fishing (West Coast) (Pty) Ltd</t>
  </si>
  <si>
    <t>HS Williams Fishing CC</t>
  </si>
  <si>
    <t>Stamatis Fishing cc</t>
  </si>
  <si>
    <t>Phakamisa Fishing (Pty) Ltd</t>
  </si>
  <si>
    <t xml:space="preserve">Trademane (Pty) Ltd </t>
  </si>
  <si>
    <t xml:space="preserve">ULWANDLE FISHING </t>
  </si>
  <si>
    <t>Paternoster Vissery Pty Ltd</t>
  </si>
  <si>
    <t>Raaff Fisheries CC</t>
  </si>
  <si>
    <t>Basic Trading Company (Pty) Ltd</t>
  </si>
  <si>
    <t>Tiradeprops 153 (Pty) Ltd</t>
  </si>
  <si>
    <t>Cape Fish Processors Pty Ltd</t>
  </si>
  <si>
    <t>Afro Fishing Workers (Pty) Ltd</t>
  </si>
  <si>
    <t>Okuselwandle Fishing CC</t>
  </si>
  <si>
    <t>Laaggety Visserye CC</t>
  </si>
  <si>
    <t>Reiger Visserye BK</t>
  </si>
  <si>
    <t>MARION DAWN FISHING CC</t>
  </si>
  <si>
    <t>Eigelaars Bote (Pty) Ltd</t>
  </si>
  <si>
    <t>J ENGELBRECHT VISSERYE</t>
  </si>
  <si>
    <t>Manatrade2049 CC</t>
  </si>
  <si>
    <t>Dromedaris Visserye Limited</t>
  </si>
  <si>
    <t>Palm Springs Fishing</t>
  </si>
  <si>
    <t>Latief Albertyn Fisheries</t>
  </si>
  <si>
    <t>Marinata Visser Vroue Organisasie CC</t>
  </si>
  <si>
    <t>Interfish (Pty) Ltd</t>
  </si>
  <si>
    <t>Merca Fishing (Pty) Ltd</t>
  </si>
  <si>
    <t>Biz Afrika 1504 (Pty) Ltd</t>
  </si>
  <si>
    <t>Allie-Vis Fishing Enterprises cc</t>
  </si>
  <si>
    <t>Gibbiseps Visserye Pty Ltd</t>
  </si>
  <si>
    <t>AX FISHING (PTY) LTD</t>
  </si>
  <si>
    <t>Chapmans Seafood Company (Pty) Ltd</t>
  </si>
  <si>
    <t>J-BAY SQUID CATCHERS (PTY) LTD</t>
  </si>
  <si>
    <t>Nalitha Fishing Group Pty Limited</t>
  </si>
  <si>
    <t>AT ALL TIMES FISHING (PTY) LTD</t>
  </si>
  <si>
    <t>Atlantis Seafood Products (Pty) Ltd</t>
  </si>
  <si>
    <t>AFD FISHING CC</t>
  </si>
  <si>
    <t>TARIDOR FIVE CC</t>
  </si>
  <si>
    <t>South African Fishing Empowerment Corporation (Pty) Ltd</t>
  </si>
  <si>
    <t>Hacky Fishing (Pty) Ltd</t>
  </si>
  <si>
    <t>The Tuna Hake Fishing Corporation Ltd</t>
  </si>
  <si>
    <t>Dippa Distributors (Pty) Ltd</t>
  </si>
  <si>
    <t>ZIMKHITHA FISHING (PTY)LTD</t>
  </si>
  <si>
    <t>COMMUNITY WORKERS FISHING ENTERPRISES (PTY) LTD</t>
  </si>
  <si>
    <t xml:space="preserve">J&amp;J Visserye </t>
  </si>
  <si>
    <t>Korana Fishing Pty Ltd</t>
  </si>
  <si>
    <t>ANG JERRY FISHING CC</t>
  </si>
  <si>
    <t>PJF MARINE CC</t>
  </si>
  <si>
    <t>KREEFBAAI VISSERYE (PTY) LTD</t>
  </si>
  <si>
    <t>BOAT ROCK FISHING CC</t>
  </si>
  <si>
    <t xml:space="preserve">PELIKAAN VISSRYE (PTY) LTD </t>
  </si>
  <si>
    <t>Pakamani Fishing (Pty) Ltd</t>
  </si>
  <si>
    <t>Isivile Masikhane (Pty) Ltd</t>
  </si>
  <si>
    <t>Kupukani Fishing (PTY) LTD</t>
  </si>
  <si>
    <t>NPS Agencies CC</t>
  </si>
  <si>
    <t>Rietvlei Fishing CC</t>
  </si>
  <si>
    <t>A Penglides (Pty) Ltd</t>
  </si>
  <si>
    <t xml:space="preserve">FG Fishing Enterprises </t>
  </si>
  <si>
    <t>ARROW LINE FOURTEEN</t>
  </si>
  <si>
    <t>Klipbank Visserye Personeel (Pty) LTD</t>
  </si>
  <si>
    <t xml:space="preserve">Ukuloba Kulungile Investments (Pty) Ltd       </t>
  </si>
  <si>
    <t>BMC VISSERYE BK</t>
  </si>
  <si>
    <t>TIMOWIZE (PTY) LTD</t>
  </si>
  <si>
    <t>ARGENTO TRADING 69 CC</t>
  </si>
  <si>
    <t>GOLD BLACKWOOD TRADING AND INVESTMENT (PTY)LTD</t>
  </si>
  <si>
    <t>Seafreeze Fishing (Pty) Ltd</t>
  </si>
  <si>
    <t>Iqhawe Fishing (PTY) Ltd</t>
  </si>
  <si>
    <t>Uvimba Trading and Supplies (Pty) Ltd</t>
  </si>
  <si>
    <t xml:space="preserve">Hook and line fresh (pty)ltd </t>
  </si>
  <si>
    <t>Decon foods (Pty) Ltd</t>
  </si>
  <si>
    <t>G and G Fisheries</t>
  </si>
  <si>
    <t>Chinafric Fishing (Pty) Ltd</t>
  </si>
  <si>
    <t>MJLN GROUP (PTY) LTD</t>
  </si>
  <si>
    <t>Mohzeen Trading (Pty) Ltd</t>
  </si>
  <si>
    <t>Thalassa Investments (Pty) Ltd</t>
  </si>
  <si>
    <t>WESTSHORE FISHING (PTY) LTD</t>
  </si>
  <si>
    <t>Witsands Fishing CC</t>
  </si>
  <si>
    <t>LCMCM (PTY) LTD</t>
  </si>
  <si>
    <t>La Vie Seafood Products (Pty) Ltd</t>
  </si>
  <si>
    <t>Algoaspace (Pty)Ltd</t>
  </si>
  <si>
    <t>Ukudoba Marine (Pty) Ltd</t>
  </si>
  <si>
    <t>Lateral Anchor Brands (Pty) Ltd</t>
  </si>
  <si>
    <t>Go Fish Enterprises (Pty) Ltd</t>
  </si>
  <si>
    <t>Dormex 149 (Pty) Ltd</t>
  </si>
  <si>
    <t>Umfana Fishing</t>
  </si>
  <si>
    <t>Afro Fishing Pty Ltd</t>
  </si>
  <si>
    <t>WALMER SARDINE PROCESSORS (Pty) Ltd</t>
  </si>
  <si>
    <t>Mossfish</t>
  </si>
  <si>
    <t>Khanyisile Fishing (Pty) Ltd</t>
  </si>
  <si>
    <t>Walker Bay Pelagies</t>
  </si>
  <si>
    <t>BM Fisheries Pty Ltd</t>
  </si>
  <si>
    <t>Buccaneer Fishing (Pty) Ltd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</si>
  <si>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</si>
  <si>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</si>
  <si>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</si>
  <si>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</si>
  <si>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</si>
  <si>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</si>
  <si>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SEA SPRAY MARINE (PTY) LTD</t>
  </si>
  <si>
    <t>IZEMBE TRADING 78 CC</t>
  </si>
  <si>
    <t>South African Fishmeal and Protein Company (Pty) Ltd</t>
  </si>
  <si>
    <t xml:space="preserve">CORDELIA WEST COAST MARINE </t>
  </si>
  <si>
    <t>HARRYS BAY MARINE (PTY) LTD</t>
  </si>
  <si>
    <t>BIKUTULA FISHING ENTERPRISE LIMITED</t>
  </si>
  <si>
    <t>Premium Seafood International (Pty) Ltd</t>
  </si>
  <si>
    <t>Meatrite Goodwood (Pty) Ltd</t>
  </si>
  <si>
    <t>BHH UKULOBA FISHING  (PTY) LTD</t>
  </si>
  <si>
    <t>The Network of Training Cape</t>
  </si>
  <si>
    <t>ABASEBENZI NGEENTLANZI</t>
  </si>
  <si>
    <t>ABANTU BASELWANDLE</t>
  </si>
  <si>
    <t>Khuyakhanyo Primary Co-Operative Limited</t>
  </si>
  <si>
    <t xml:space="preserve">The Rock Fishing Pty Ltd </t>
  </si>
  <si>
    <t xml:space="preserve">Nekwaya and Company Fishing (Pty) Ltd </t>
  </si>
  <si>
    <t>MUSTANG FISHING (PTY) LTD</t>
  </si>
  <si>
    <t>Bulumko Marine (Pty) Ltd</t>
  </si>
  <si>
    <t>Hillmore Fishing (Pty) Ltd</t>
  </si>
  <si>
    <t>Guriqua Xam Development Corporation (PTY)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</si>
  <si>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</si>
  <si>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</si>
  <si>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</si>
  <si>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</si>
  <si>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</si>
  <si>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</si>
  <si>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KHOLWA FISHING (PTY) LTD</t>
  </si>
  <si>
    <t>NOMZAPROJECTS (PTY) LTD</t>
  </si>
  <si>
    <t>KUMKANI FISHING PTY LTD</t>
  </si>
  <si>
    <t>Die Lighuis Vissers Vroue (Pty) Ltd</t>
  </si>
  <si>
    <t>Mamjoli Marine Enterprise</t>
  </si>
  <si>
    <t>Olegado Holdings Pty Ltd</t>
  </si>
  <si>
    <t>UYEKRAAL BELEGGINGS (PTY) LTD</t>
  </si>
  <si>
    <t>SPASIBA PTY LTD</t>
  </si>
  <si>
    <t>TUBBY TRANSPORT (PTY) LTD</t>
  </si>
  <si>
    <t>Ibhayi Sea Food Wholesalers</t>
  </si>
  <si>
    <t>BELLARIA FISHING PTY LTD</t>
  </si>
  <si>
    <t>Yanginkosi (Pty)Ltd</t>
  </si>
  <si>
    <t>IMPROCARE134</t>
  </si>
  <si>
    <t>SOTH EASTERN FISHING (PTY) LTD</t>
  </si>
  <si>
    <t>Kaytrad Commodities Pty Ltd</t>
  </si>
  <si>
    <t>TCB FISHING ENTERPRISES (PTY) LTD</t>
  </si>
  <si>
    <t>Blink Waters Primary Co-Operative Limited</t>
  </si>
  <si>
    <t>VALOTYPE 76 CC</t>
  </si>
  <si>
    <t>TIDE SIDE PROCESSORS (PTY) LTD.</t>
  </si>
  <si>
    <t>South African Pelagic Fishermen s Union</t>
  </si>
  <si>
    <t>App Nr Sardine</t>
  </si>
  <si>
    <t>Entity Name as per Appl Sard</t>
  </si>
  <si>
    <t>Category (SARDINE)</t>
  </si>
  <si>
    <t>SPS21001</t>
  </si>
  <si>
    <t>SPS21020</t>
  </si>
  <si>
    <t>SPS21022</t>
  </si>
  <si>
    <t>SPS21025</t>
  </si>
  <si>
    <t>SPS21026</t>
  </si>
  <si>
    <t>Humansdorp Community Factory Workers (PTY) LTD</t>
  </si>
  <si>
    <t>SPS21027</t>
  </si>
  <si>
    <t>SPS21028</t>
  </si>
  <si>
    <t>SPS21034</t>
  </si>
  <si>
    <t>SPS21035</t>
  </si>
  <si>
    <t>SPS21036</t>
  </si>
  <si>
    <t>SPS21037</t>
  </si>
  <si>
    <t>SPS21039</t>
  </si>
  <si>
    <t>SPS21042</t>
  </si>
  <si>
    <t>SPS21043</t>
  </si>
  <si>
    <t>SPS21044</t>
  </si>
  <si>
    <t>SPS21048</t>
  </si>
  <si>
    <t>SPS21049</t>
  </si>
  <si>
    <t>SPS21052</t>
  </si>
  <si>
    <t>SPS21053</t>
  </si>
  <si>
    <t>SPS21054</t>
  </si>
  <si>
    <t>SPS21055</t>
  </si>
  <si>
    <t>SPS21058</t>
  </si>
  <si>
    <t>SPS21059</t>
  </si>
  <si>
    <t>SPS21060</t>
  </si>
  <si>
    <t>SPS21063</t>
  </si>
  <si>
    <t>SPS21064</t>
  </si>
  <si>
    <t>SPS21069</t>
  </si>
  <si>
    <t>SPS21070</t>
  </si>
  <si>
    <t>SPS21071</t>
  </si>
  <si>
    <t>SPS21073</t>
  </si>
  <si>
    <t>SPS21078</t>
  </si>
  <si>
    <t>SeaVuna Fishing Company (Pty) Ltd</t>
  </si>
  <si>
    <t>SPS21083</t>
  </si>
  <si>
    <t>SPS21086</t>
  </si>
  <si>
    <t>SPS21090</t>
  </si>
  <si>
    <t>SPS21092</t>
  </si>
  <si>
    <t>SPS21093</t>
  </si>
  <si>
    <t>SPS21098</t>
  </si>
  <si>
    <t>SPS21100</t>
  </si>
  <si>
    <t>SPS21108</t>
  </si>
  <si>
    <t>SPS21112</t>
  </si>
  <si>
    <t>SPS21114</t>
  </si>
  <si>
    <t>SPS21116</t>
  </si>
  <si>
    <t>SPS21121</t>
  </si>
  <si>
    <t>SPS21131</t>
  </si>
  <si>
    <t>SPS21133</t>
  </si>
  <si>
    <t>SPS21137</t>
  </si>
  <si>
    <t>SPS21143</t>
  </si>
  <si>
    <t>SPS21147</t>
  </si>
  <si>
    <t>SPS21152</t>
  </si>
  <si>
    <t>SPS21153</t>
  </si>
  <si>
    <t>SPS21162</t>
  </si>
  <si>
    <t>SPS21168</t>
  </si>
  <si>
    <t>SPS21171</t>
  </si>
  <si>
    <t>SPS21190</t>
  </si>
  <si>
    <t>SPS21192</t>
  </si>
  <si>
    <t>SPS21193</t>
  </si>
  <si>
    <t>SPS21194</t>
  </si>
  <si>
    <t>SPS21195</t>
  </si>
  <si>
    <t>SPS21196</t>
  </si>
  <si>
    <t>SPS21198</t>
  </si>
  <si>
    <t>SPS21199</t>
  </si>
  <si>
    <t>SPS21202</t>
  </si>
  <si>
    <t>SPS21204</t>
  </si>
  <si>
    <t>SPS21211</t>
  </si>
  <si>
    <t>SPS21212</t>
  </si>
  <si>
    <t>SPS21222</t>
  </si>
  <si>
    <t>SPS21227</t>
  </si>
  <si>
    <t>SPS21229</t>
  </si>
  <si>
    <t>SPS21237</t>
  </si>
  <si>
    <t>SPS21260</t>
  </si>
  <si>
    <t>SPS21265</t>
  </si>
  <si>
    <t>SPS21269</t>
  </si>
  <si>
    <t>SPS21273</t>
  </si>
  <si>
    <t>SPS21274</t>
  </si>
  <si>
    <t>SPS21280</t>
  </si>
  <si>
    <t>SPS21282</t>
  </si>
  <si>
    <t>SPS21285</t>
  </si>
  <si>
    <t>SPS21286</t>
  </si>
  <si>
    <t>SPS21289</t>
  </si>
  <si>
    <t>SPS21305</t>
  </si>
  <si>
    <t>SPS21002</t>
  </si>
  <si>
    <t>RUSTEE (PTY) LTD</t>
  </si>
  <si>
    <t>SPS21003</t>
  </si>
  <si>
    <t>BALOBI FISHING ENTERPRISES (PTY) LTD</t>
  </si>
  <si>
    <t>SPS21004</t>
  </si>
  <si>
    <t xml:space="preserve">LM Fisheries (Pty) Ltd                                         </t>
  </si>
  <si>
    <t>SPS21008</t>
  </si>
  <si>
    <t>TRAWL INVESTMENTS CC</t>
  </si>
  <si>
    <t>SPS21012</t>
  </si>
  <si>
    <t>SPS21015</t>
  </si>
  <si>
    <t>SPS21029</t>
  </si>
  <si>
    <t>SPS21033</t>
  </si>
  <si>
    <t>SPS21061</t>
  </si>
  <si>
    <t>SPS21065</t>
  </si>
  <si>
    <t>SPS21079</t>
  </si>
  <si>
    <t>SPS21094</t>
  </si>
  <si>
    <t>SPS21095</t>
  </si>
  <si>
    <t>SPS21105</t>
  </si>
  <si>
    <t>SPS21107</t>
  </si>
  <si>
    <t>Boventrek  Beleggings (Pty) Ltd</t>
  </si>
  <si>
    <t>SPS21113</t>
  </si>
  <si>
    <t>ABBA LANGEBAAN FISHING CC</t>
  </si>
  <si>
    <t>SPS21122</t>
  </si>
  <si>
    <t>SPS21127</t>
  </si>
  <si>
    <t>SPS21136</t>
  </si>
  <si>
    <t>SPS21145</t>
  </si>
  <si>
    <t>SPS21146</t>
  </si>
  <si>
    <t>SPS21148</t>
  </si>
  <si>
    <t>SPS21159</t>
  </si>
  <si>
    <t>TAMARIN FISHING(PTY)LTD</t>
  </si>
  <si>
    <t>SPS21160</t>
  </si>
  <si>
    <t>GAMKA FISHING(PTY)LTD</t>
  </si>
  <si>
    <t>SPS21161</t>
  </si>
  <si>
    <t xml:space="preserve"> Chetty’s Fisheries CC</t>
  </si>
  <si>
    <t>SPS21163</t>
  </si>
  <si>
    <t>SPS21165</t>
  </si>
  <si>
    <t>SPS21166</t>
  </si>
  <si>
    <t>SPS21169</t>
  </si>
  <si>
    <t>SPS21172</t>
  </si>
  <si>
    <t>SPS21173</t>
  </si>
  <si>
    <t>Red Hawk Fishing cc</t>
  </si>
  <si>
    <t>SPS21184</t>
  </si>
  <si>
    <t>SPS21186</t>
  </si>
  <si>
    <t>SPS21188</t>
  </si>
  <si>
    <t>ROMANSBAAI VISSERYE (PTY)LTD</t>
  </si>
  <si>
    <t>SPS21189</t>
  </si>
  <si>
    <t>SPS21197</t>
  </si>
  <si>
    <t>SPS21208</t>
  </si>
  <si>
    <t>SPS21214</t>
  </si>
  <si>
    <t>SPS21215</t>
  </si>
  <si>
    <t>SPS21218</t>
  </si>
  <si>
    <t>SPS21220</t>
  </si>
  <si>
    <t>DD Reid Fishery CC</t>
  </si>
  <si>
    <t>SPS21226</t>
  </si>
  <si>
    <t>SPS21233</t>
  </si>
  <si>
    <t>SPS21239</t>
  </si>
  <si>
    <t>BUSIBENYOSI</t>
  </si>
  <si>
    <t>SPS21246</t>
  </si>
  <si>
    <t>SPS21248</t>
  </si>
  <si>
    <t>SPS21252</t>
  </si>
  <si>
    <t>SPS21258</t>
  </si>
  <si>
    <t>SPS21259</t>
  </si>
  <si>
    <t>Villet De Wet 100BK</t>
  </si>
  <si>
    <t>SPS21262</t>
  </si>
  <si>
    <t>SPS21272</t>
  </si>
  <si>
    <t>SPS21281</t>
  </si>
  <si>
    <t>VERSATEX TRADING 249 PTY LTD</t>
  </si>
  <si>
    <t>SPS21293</t>
  </si>
  <si>
    <t>Ezabantu Fishing (Pty)Ltd</t>
  </si>
  <si>
    <t>SPS21294</t>
  </si>
  <si>
    <t>Sevlac Investments No.51 CC</t>
  </si>
  <si>
    <t>SPS21298</t>
  </si>
  <si>
    <t>SPS21306</t>
  </si>
  <si>
    <t>Changing Tides 113 Pty Ltd</t>
  </si>
  <si>
    <t>SPS21310</t>
  </si>
  <si>
    <t>SPS21312</t>
  </si>
  <si>
    <t>SPS21320</t>
  </si>
  <si>
    <t>SPS21016</t>
  </si>
  <si>
    <t>SPS21019</t>
  </si>
  <si>
    <t>SPS21021</t>
  </si>
  <si>
    <t>SPS21023</t>
  </si>
  <si>
    <t>SPS21024</t>
  </si>
  <si>
    <t>SPS21030</t>
  </si>
  <si>
    <t>SPS21031</t>
  </si>
  <si>
    <t>SPS21032</t>
  </si>
  <si>
    <t>SPS21045</t>
  </si>
  <si>
    <t>L and A Empire Holdings</t>
  </si>
  <si>
    <t>SPS21046</t>
  </si>
  <si>
    <t>SPS21056</t>
  </si>
  <si>
    <t>SPS21072</t>
  </si>
  <si>
    <t>SPS21074</t>
  </si>
  <si>
    <t>SPS21075</t>
  </si>
  <si>
    <t>SPS21085</t>
  </si>
  <si>
    <t>Ulwandle Lwethu Fishing (Pty) Ltd</t>
  </si>
  <si>
    <t>SPS21089</t>
  </si>
  <si>
    <t>SPS21091</t>
  </si>
  <si>
    <t>SPS21096</t>
  </si>
  <si>
    <t>SPS21097</t>
  </si>
  <si>
    <t>SPS21101</t>
  </si>
  <si>
    <t>CAMISSA FISHING (PTY)LTD</t>
  </si>
  <si>
    <t>SPS21103</t>
  </si>
  <si>
    <t>SPS21104</t>
  </si>
  <si>
    <t>SPS21106</t>
  </si>
  <si>
    <t>SPS21110</t>
  </si>
  <si>
    <t>SPS21117</t>
  </si>
  <si>
    <t>SPS21118</t>
  </si>
  <si>
    <t>SPS21119</t>
  </si>
  <si>
    <t>Linomtha Fishing (PTY)Ltd</t>
  </si>
  <si>
    <t>SPS21123</t>
  </si>
  <si>
    <t>SPS21125</t>
  </si>
  <si>
    <t>SPS21126</t>
  </si>
  <si>
    <t>SPS21128</t>
  </si>
  <si>
    <t>SPS21129</t>
  </si>
  <si>
    <t>SPS21132</t>
  </si>
  <si>
    <t>SPS21135</t>
  </si>
  <si>
    <t>SPS21149</t>
  </si>
  <si>
    <t>Mnatha Marine Technologies (Pty) Ltd</t>
  </si>
  <si>
    <t>SPS21150</t>
  </si>
  <si>
    <t>SPS21151</t>
  </si>
  <si>
    <t>SPS21156</t>
  </si>
  <si>
    <t xml:space="preserve">Sea Women Investments </t>
  </si>
  <si>
    <t>SPS21158</t>
  </si>
  <si>
    <t>SPS21164</t>
  </si>
  <si>
    <t>UMNATHA FISHING(PTY) LTD</t>
  </si>
  <si>
    <t>SPS21167</t>
  </si>
  <si>
    <t>SPS21170</t>
  </si>
  <si>
    <t>SPS21174</t>
  </si>
  <si>
    <t>SPS21175</t>
  </si>
  <si>
    <t>SPS21176</t>
  </si>
  <si>
    <t>BENGUELA FISH SHOP (PTY) LTD</t>
  </si>
  <si>
    <t>SPS21178</t>
  </si>
  <si>
    <t>SPS21179</t>
  </si>
  <si>
    <t>SPS21180</t>
  </si>
  <si>
    <t>SPS21181</t>
  </si>
  <si>
    <t>SPS21185</t>
  </si>
  <si>
    <t>SPS21201</t>
  </si>
  <si>
    <t>SPS21203</t>
  </si>
  <si>
    <t>SPS21207</t>
  </si>
  <si>
    <t>STRUISBAAI VISSERVEREENEGING LTD</t>
  </si>
  <si>
    <t>SPS21209</t>
  </si>
  <si>
    <t>SPS21213</t>
  </si>
  <si>
    <t>SPS21216</t>
  </si>
  <si>
    <t>SPS21217</t>
  </si>
  <si>
    <t>SPS21223</t>
  </si>
  <si>
    <t>SPS21225</t>
  </si>
  <si>
    <t>SPS21232</t>
  </si>
  <si>
    <t>SPS21235</t>
  </si>
  <si>
    <t>SPS21236</t>
  </si>
  <si>
    <t>SPS21241</t>
  </si>
  <si>
    <t>SPS21242</t>
  </si>
  <si>
    <t>SPS21243</t>
  </si>
  <si>
    <t>SPS21244</t>
  </si>
  <si>
    <t>SPS21247</t>
  </si>
  <si>
    <t>SPS21249</t>
  </si>
  <si>
    <t>J C M FISHING (PTY) LTD</t>
  </si>
  <si>
    <t>SPS21251</t>
  </si>
  <si>
    <t>SPS21253</t>
  </si>
  <si>
    <t>SPS21254</t>
  </si>
  <si>
    <t>Walleys Transport</t>
  </si>
  <si>
    <t>SPS21255</t>
  </si>
  <si>
    <t>Jua Fisheries</t>
  </si>
  <si>
    <t>SPS21256</t>
  </si>
  <si>
    <t>SPS21257</t>
  </si>
  <si>
    <t>SPS21261</t>
  </si>
  <si>
    <t>Bowline Fishing Velddrif (PTY) LTD</t>
  </si>
  <si>
    <t>SPS21263</t>
  </si>
  <si>
    <t>SPS21264</t>
  </si>
  <si>
    <t>SPS21267</t>
  </si>
  <si>
    <t>SPS21271</t>
  </si>
  <si>
    <t>Imbumba Fisheries PTY LTD</t>
  </si>
  <si>
    <t>SPS21275</t>
  </si>
  <si>
    <t>Lufra Traders (Pty)Ltd</t>
  </si>
  <si>
    <t>SPS21277</t>
  </si>
  <si>
    <t>SPS21278</t>
  </si>
  <si>
    <t>SPS21279</t>
  </si>
  <si>
    <t>SPOT-ON DEALS FORTY ONE CC</t>
  </si>
  <si>
    <t>SPS21283</t>
  </si>
  <si>
    <t>SPS21284</t>
  </si>
  <si>
    <t>Zanozuko Fishing) Pty Ltd</t>
  </si>
  <si>
    <t>SPS21287</t>
  </si>
  <si>
    <t>SPS21288</t>
  </si>
  <si>
    <t>SIKULUNGELE ISHISHINI</t>
  </si>
  <si>
    <t>SPS21290</t>
  </si>
  <si>
    <t>SPS21291</t>
  </si>
  <si>
    <t>SPS21292</t>
  </si>
  <si>
    <t>Marine Empowerment (PTY) Ltd</t>
  </si>
  <si>
    <t>SPS21295</t>
  </si>
  <si>
    <t>Moon Light Fishing Velddrif (PTY) LTD</t>
  </si>
  <si>
    <t>SPS21297</t>
  </si>
  <si>
    <t>Colombine Community Projects (PTY) LTD</t>
  </si>
  <si>
    <t>SPS21299</t>
  </si>
  <si>
    <t>SPS21302</t>
  </si>
  <si>
    <t>RUNTU EMPLOYEES</t>
  </si>
  <si>
    <t>SPS21307</t>
  </si>
  <si>
    <t>SPS21309</t>
  </si>
  <si>
    <t>SPS21311</t>
  </si>
  <si>
    <t>Bhotani Group cc</t>
  </si>
  <si>
    <t>SPS21313</t>
  </si>
  <si>
    <t>ZONE B SAKHILE FISHING GROUP (PTY) LTD</t>
  </si>
  <si>
    <t>SPS21314</t>
  </si>
  <si>
    <t>Beyond Fishing (PTY) Ltd</t>
  </si>
  <si>
    <t>SPS21316</t>
  </si>
  <si>
    <t>SPS21317</t>
  </si>
  <si>
    <t>UMPHONGOLO PETROLEUM</t>
  </si>
  <si>
    <t>SPS21318</t>
  </si>
  <si>
    <t>SPS21319</t>
  </si>
  <si>
    <t>MCR FISHING CC (PTY) LTD</t>
  </si>
  <si>
    <t>SPS21322</t>
  </si>
  <si>
    <t>AL-HAADI TRADING 300cc</t>
  </si>
  <si>
    <t>SPS21323</t>
  </si>
  <si>
    <t>Between R20 000 and R15 000</t>
  </si>
  <si>
    <t>SCORE</t>
  </si>
  <si>
    <t xml:space="preserve">WEIGHTED </t>
  </si>
  <si>
    <t>FINAL Standardised SCORE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</si>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</sst>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2" borderId="0"/>
  </cellStyleXfs>
  <cellXfs count="19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1" xfId="0" pivotButton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1" xfId="0" applyBorder="1" applyAlignment="1" applyProtection="1">
      <alignment horizontal="left"/>
    </xf>
    <xf numFmtId="0" fontId="0" fillId="0" borderId="1" xfId="0" applyNumberFormat="1" applyBorder="1" applyProtection="1"/>
    <xf numFmtId="0" fontId="0" fillId="0" borderId="2" xfId="0" applyNumberFormat="1" applyBorder="1" applyProtection="1"/>
    <xf numFmtId="0" fontId="0" fillId="0" borderId="3" xfId="0" applyNumberFormat="1" applyBorder="1" applyProtection="1"/>
    <xf numFmtId="0" fontId="0" fillId="0" borderId="4" xfId="0" applyBorder="1" applyAlignment="1" applyProtection="1">
      <alignment horizontal="left"/>
    </xf>
    <xf numFmtId="0" fontId="0" fillId="0" borderId="4" xfId="0" applyNumberFormat="1" applyBorder="1" applyProtection="1"/>
    <xf numFmtId="0" fontId="0" fillId="0" borderId="5" xfId="0" applyNumberFormat="1" applyBorder="1" applyProtection="1"/>
    <xf numFmtId="0" fontId="0" fillId="0" borderId="6" xfId="0" applyNumberFormat="1" applyBorder="1" applyProtection="1"/>
    <xf numFmtId="0" fontId="0" fillId="0" borderId="7" xfId="0" applyBorder="1" applyAlignment="1" applyProtection="1">
      <alignment horizontal="left"/>
    </xf>
    <xf numFmtId="0" fontId="0" fillId="0" borderId="7" xfId="0" applyNumberFormat="1" applyBorder="1" applyProtection="1"/>
    <xf numFmtId="0" fontId="0" fillId="0" borderId="8" xfId="0" applyNumberFormat="1" applyBorder="1" applyProtection="1"/>
    <xf numFmtId="0" fontId="0" fillId="0" borderId="9" xfId="0" applyNumberFormat="1" applyBorder="1" applyProtection="1"/>
  </cellXfs>
  <cellStyles count="2">
    <cellStyle name="headerStyle" xfId="1" xr:uid="{00000000-0005-0000-0000-000000000000}"/>
    <cellStyle name="Normal" xfId="0" builtinId="0"/>
  </cellStyles>
  <dxfs count="10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t Coetzee" refreshedDate="44597.478790277775" createdVersion="4" refreshedVersion="4" minRefreshableVersion="3" recordCount="3115" xr:uid="{00000000-000A-0000-FFFF-FFFF00000000}">
  <cacheSource type="worksheet">
    <worksheetSource ref="A1:S1048576" sheet="input data"/>
  </cacheSource>
  <cacheFields count="19">
    <cacheField name="ID" numFmtId="0">
      <sharedItems containsString="0" containsBlank="1" containsNumber="1" containsInteger="1" minValue="1" maxValue="2196"/>
    </cacheField>
    <cacheField name="APPLICATION_NO" numFmtId="0">
      <sharedItems containsBlank="1" count="245">
        <s v="SPS21001"/>
        <s v="SPS21002"/>
        <s v="SPS21003"/>
        <s v="SPS21004"/>
        <s v="SPS21008"/>
        <s v="SPS21012"/>
        <s v="SPS21015"/>
        <s v="SPS21016"/>
        <s v="SPS21019"/>
        <s v="SPS21020"/>
        <s v="SPS21021"/>
        <s v="SPS21022"/>
        <s v="SPS21023"/>
        <s v="SPS21024"/>
        <s v="SPS21025"/>
        <s v="SPS21026"/>
        <s v="SPS21027"/>
        <s v="SPS21028"/>
        <s v="SPS21029"/>
        <s v="SPS21030"/>
        <s v="SPS21031"/>
        <s v="SPS21032"/>
        <s v="SPS21033"/>
        <s v="SPS21034"/>
        <s v="SPS21035"/>
        <s v="SPS21036"/>
        <s v="SPS21037"/>
        <s v="SPS21039"/>
        <s v="SPS21042"/>
        <s v="SPS21043"/>
        <s v="SPS21044"/>
        <s v="SPS21045"/>
        <s v="SPS21046"/>
        <s v="SPS21048"/>
        <s v="SPS21049"/>
        <s v="SPS21052"/>
        <s v="SPS21053"/>
        <s v="SPS21054"/>
        <s v="SPS21055"/>
        <s v="SPS21056"/>
        <s v="SPS21058"/>
        <s v="SPS21059"/>
        <s v="SPS21060"/>
        <s v="SPS21061"/>
        <s v="SPS21063"/>
        <s v="SPS21064"/>
        <s v="SPS21065"/>
        <s v="SPS21069"/>
        <s v="SPS21070"/>
        <s v="SPS21071"/>
        <s v="SPS21072"/>
        <s v="SPS21073"/>
        <s v="SPS21074"/>
        <s v="SPS21075"/>
        <s v="SPS21078"/>
        <s v="SPS21079"/>
        <s v="SPS21083"/>
        <s v="SPS21085"/>
        <s v="SPS21086"/>
        <s v="SPS21089"/>
        <s v="SPS21090"/>
        <s v="SPS21091"/>
        <s v="SPS21092"/>
        <s v="SPS21093"/>
        <s v="SPS21094"/>
        <s v="SPS21095"/>
        <s v="SPS21096"/>
        <s v="SPS21097"/>
        <s v="SPS21098"/>
        <s v="SPS21100"/>
        <s v="SPS21101"/>
        <s v="SPS21103"/>
        <s v="SPS21104"/>
        <s v="SPS21105"/>
        <s v="SPS21106"/>
        <s v="SPS21107"/>
        <s v="SPS21108"/>
        <s v="SPS21110"/>
        <s v="SPS21112"/>
        <s v="SPS21113"/>
        <s v="SPS21114"/>
        <s v="SPS21116"/>
        <s v="SPS21117"/>
        <s v="SPS21118"/>
        <s v="SPS21119"/>
        <s v="SPS21121"/>
        <s v="SPS21122"/>
        <s v="SPS21123"/>
        <s v="SPS21125"/>
        <s v="SPS21126"/>
        <s v="SPS21127"/>
        <s v="SPS21128"/>
        <s v="SPS21129"/>
        <s v="SPS21131"/>
        <s v="SPS21132"/>
        <s v="SPS21133"/>
        <s v="SPS21135"/>
        <s v="SPS21136"/>
        <s v="SPS21137"/>
        <s v="SPS21143"/>
        <s v="SPS21145"/>
        <s v="SPS21146"/>
        <s v="SPS21147"/>
        <s v="SPS21148"/>
        <s v="SPS21149"/>
        <s v="SPS21150"/>
        <s v="SPS21151"/>
        <s v="SPS21152"/>
        <s v="SPS21153"/>
        <s v="SPS21156"/>
        <s v="SPS21158"/>
        <s v="SPS21159"/>
        <s v="SPS21160"/>
        <s v="SPS21161"/>
        <s v="SPS21162"/>
        <s v="SPS21163"/>
        <s v="SPS21164"/>
        <s v="SPS21165"/>
        <s v="SPS21166"/>
        <s v="SPS21167"/>
        <s v="SPS21168"/>
        <s v="SPS21169"/>
        <s v="SPS21170"/>
        <s v="SPS21171"/>
        <s v="SPS21172"/>
        <s v="SPS21173"/>
        <s v="SPS21174"/>
        <s v="SPS21175"/>
        <s v="SPS21176"/>
        <s v="SPS21178"/>
        <s v="SPS21179"/>
        <s v="SPS21180"/>
        <s v="SPS21181"/>
        <s v="SPS21184"/>
        <s v="SPS21185"/>
        <s v="SPS21186"/>
        <s v="SPS21188"/>
        <s v="SPS21189"/>
        <s v="SPS21190"/>
        <s v="SPS21192"/>
        <s v="SPS21193"/>
        <s v="SPS21194"/>
        <s v="SPS21195"/>
        <s v="SPS21196"/>
        <s v="SPS21197"/>
        <s v="SPS21198"/>
        <s v="SPS21199"/>
        <s v="SPS21201"/>
        <s v="SPS21202"/>
        <s v="SPS21203"/>
        <s v="SPS21204"/>
        <s v="SPS21207"/>
        <s v="SPS21208"/>
        <s v="SPS21209"/>
        <s v="SPS21211"/>
        <s v="SPS21212"/>
        <s v="SPS21213"/>
        <s v="SPS21214"/>
        <s v="SPS21215"/>
        <s v="SPS21216"/>
        <s v="SPS21217"/>
        <s v="SPS21218"/>
        <s v="SPS21220"/>
        <s v="SPS21222"/>
        <s v="SPS21223"/>
        <s v="SPS21225"/>
        <s v="SPS21226"/>
        <s v="SPS21227"/>
        <s v="SPS21229"/>
        <s v="SPS21232"/>
        <s v="SPS21233"/>
        <s v="SPS21235"/>
        <s v="SPS21236"/>
        <s v="SPS21237"/>
        <s v="SPS21239"/>
        <s v="SPS21241"/>
        <s v="SPS21242"/>
        <s v="SPS21243"/>
        <s v="SPS21244"/>
        <s v="SPS21246"/>
        <s v="SPS21247"/>
        <s v="SPS21248"/>
        <s v="SPS21249"/>
        <s v="SPS21251"/>
        <s v="SPS21252"/>
        <s v="SPS21253"/>
        <s v="SPS21254"/>
        <s v="SPS21255"/>
        <s v="SPS21256"/>
        <s v="SPS21257"/>
        <s v="SPS21258"/>
        <s v="SPS21259"/>
        <s v="SPS21260"/>
        <s v="SPS21261"/>
        <s v="SPS21262"/>
        <s v="SPS21263"/>
        <s v="SPS21264"/>
        <s v="SPS21265"/>
        <s v="SPS21267"/>
        <s v="SPS21269"/>
        <s v="SPS21271"/>
        <s v="SPS21272"/>
        <s v="SPS21273"/>
        <s v="SPS21274"/>
        <s v="SPS21275"/>
        <s v="SPS21277"/>
        <s v="SPS21278"/>
        <s v="SPS21279"/>
        <s v="SPS21280"/>
        <s v="SPS21281"/>
        <s v="SPS21282"/>
        <s v="SPS21283"/>
        <s v="SPS21284"/>
        <s v="SPS21285"/>
        <s v="SPS21286"/>
        <s v="SPS21287"/>
        <s v="SPS21288"/>
        <s v="SPS21289"/>
        <s v="SPS21290"/>
        <s v="SPS21291"/>
        <s v="SPS21292"/>
        <s v="SPS21293"/>
        <s v="SPS21294"/>
        <s v="SPS21295"/>
        <s v="SPS21297"/>
        <s v="SPS21298"/>
        <s v="SPS21299"/>
        <s v="SPS21302"/>
        <s v="SPS21305"/>
        <s v="SPS21306"/>
        <s v="SPS21307"/>
        <s v="SPS21309"/>
        <s v="SPS21310"/>
        <s v="SPS21311"/>
        <s v="SPS21312"/>
        <s v="SPS21313"/>
        <s v="SPS21314"/>
        <s v="SPS21316"/>
        <s v="SPS21317"/>
        <s v="SPS21318"/>
        <s v="SPS21319"/>
        <s v="SPS21320"/>
        <s v="SPS21322"/>
        <s v="SPS21323"/>
        <m/>
      </sharedItems>
    </cacheField>
    <cacheField name="GROSS_MONTHLY_INCOME" numFmtId="0">
      <sharedItems containsBlank="1"/>
    </cacheField>
    <cacheField name="AV_MONTHLY_INCOME" numFmtId="0">
      <sharedItems containsBlank="1" containsMixedTypes="1" containsNumber="1" minValue="0" maxValue="530963.77"/>
    </cacheField>
    <cacheField name="Number_Of_Employees" numFmtId="0">
      <sharedItems containsBlank="1" containsMixedTypes="1" containsNumber="1" minValue="0" maxValue="1057"/>
    </cacheField>
    <cacheField name="PER_TOTALEMPLOYEES" numFmtId="0">
      <sharedItems containsBlank="1" containsMixedTypes="1" containsNumber="1" minValue="0" maxValue="100"/>
    </cacheField>
    <cacheField name="AFRICAN" numFmtId="0">
      <sharedItems containsBlank="1" containsMixedTypes="1" containsNumber="1" minValue="0" maxValue="470"/>
    </cacheField>
    <cacheField name="COLOURED" numFmtId="0">
      <sharedItems containsBlank="1" containsMixedTypes="1" containsNumber="1" minValue="0" maxValue="579"/>
    </cacheField>
    <cacheField name="INDIAN" numFmtId="0">
      <sharedItems containsBlank="1" containsMixedTypes="1" containsNumber="1" minValue="0" maxValue="30"/>
    </cacheField>
    <cacheField name="Chinese" numFmtId="0">
      <sharedItems containsBlank="1" containsMixedTypes="1" containsNumber="1" containsInteger="1" minValue="0" maxValue="2"/>
    </cacheField>
    <cacheField name="FEMALE" numFmtId="0">
      <sharedItems containsBlank="1" containsMixedTypes="1" containsNumber="1" minValue="0" maxValue="536"/>
    </cacheField>
    <cacheField name="YOUTH" numFmtId="0">
      <sharedItems containsBlank="1" containsMixedTypes="1" containsNumber="1" minValue="0" maxValue="493"/>
    </cacheField>
    <cacheField name="DISABLED" numFmtId="0">
      <sharedItems containsBlank="1" containsMixedTypes="1" containsNumber="1" minValue="0" maxValue="62"/>
    </cacheField>
    <cacheField name="Total Wage bill" numFmtId="0">
      <sharedItems containsBlank="1" containsMixedTypes="1" containsNumber="1" minValue="0" maxValue="12834357.6"/>
    </cacheField>
    <cacheField name="PDI Wage Bill" numFmtId="0">
      <sharedItems containsBlank="1" containsMixedTypes="1" containsNumber="1" minValue="0" maxValue="12662667.82"/>
    </cacheField>
    <cacheField name="FEMALE Wage bill" numFmtId="0">
      <sharedItems containsBlank="1" containsMixedTypes="1" containsNumber="1" minValue="0" maxValue="6470152.4800000004"/>
    </cacheField>
    <cacheField name="YOUTH Wage bill" numFmtId="0">
      <sharedItems containsBlank="1" containsMixedTypes="1" containsNumber="1" minValue="0" maxValue="5951091.7400000002"/>
    </cacheField>
    <cacheField name="DISABLED Wage bill" numFmtId="0">
      <sharedItems containsBlank="1" containsMixedTypes="1" containsNumber="1" minValue="0" maxValue="213088"/>
    </cacheField>
    <cacheField name="CHECK" numFmtId="0">
      <sharedItems containsBlank="1" containsMixedTypes="1" containsNumber="1" minValue="-75" maxValue="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5">
  <r>
    <n v="1"/>
    <x v="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"/>
    <x v="0"/>
    <s v="Between R75 000 and R50 000"/>
    <n v="57771"/>
    <n v="0.51"/>
    <n v="0.2"/>
    <n v="0.51"/>
    <n v="0"/>
    <n v="0"/>
    <n v="0"/>
    <n v="0"/>
    <n v="0"/>
    <n v="0"/>
    <n v="29463.21"/>
    <n v="29463.21"/>
    <n v="0"/>
    <n v="0"/>
    <n v="0"/>
    <n v="0"/>
  </r>
  <r>
    <n v="4"/>
    <x v="0"/>
    <s v="Between R25 000 and R20 000"/>
    <n v="24946"/>
    <n v="0.51"/>
    <n v="0.2"/>
    <n v="0.51"/>
    <n v="0"/>
    <n v="0"/>
    <n v="0"/>
    <n v="0"/>
    <n v="0"/>
    <n v="0"/>
    <n v="12722.460000000001"/>
    <n v="12722.460000000001"/>
    <n v="0"/>
    <n v="0"/>
    <n v="0"/>
    <n v="0"/>
  </r>
  <r>
    <n v="5"/>
    <x v="0"/>
    <s v="&gt;R75 000Between R20 000 and R15 000"/>
    <n v="18593"/>
    <n v="1.53"/>
    <n v="0.59"/>
    <n v="0.51"/>
    <n v="1.02"/>
    <n v="0"/>
    <n v="0"/>
    <n v="0"/>
    <n v="0"/>
    <n v="0"/>
    <n v="28447.29"/>
    <n v="28447.29"/>
    <n v="0"/>
    <n v="0"/>
    <n v="0"/>
    <n v="0"/>
  </r>
  <r>
    <n v="6"/>
    <x v="0"/>
    <s v="Between R15 000 and R10 000"/>
    <n v="12400"/>
    <n v="5.46"/>
    <n v="2.1"/>
    <n v="3.13"/>
    <n v="1.82"/>
    <n v="0"/>
    <n v="0"/>
    <n v="2.4"/>
    <n v="1.31"/>
    <n v="0"/>
    <n v="67704"/>
    <n v="61380"/>
    <n v="29760"/>
    <n v="16244"/>
    <n v="0"/>
    <n v="0.50999999999999979"/>
  </r>
  <r>
    <n v="3"/>
    <x v="0"/>
    <s v="Between R50 000 and R25 000"/>
    <n v="27161"/>
    <n v="1.31"/>
    <n v="0.5"/>
    <n v="0"/>
    <n v="0.8"/>
    <n v="0"/>
    <n v="0"/>
    <n v="0.8"/>
    <n v="0"/>
    <n v="0"/>
    <n v="35580.910000000003"/>
    <n v="21728.800000000003"/>
    <n v="21728.800000000003"/>
    <n v="0"/>
    <n v="0"/>
    <n v="0.51"/>
  </r>
  <r>
    <n v="7"/>
    <x v="0"/>
    <s v="Between R10 000 and R5 000"/>
    <n v="8808"/>
    <n v="15.71"/>
    <n v="6.05"/>
    <n v="13.6"/>
    <n v="1.6"/>
    <n v="0"/>
    <n v="0"/>
    <n v="15.2"/>
    <n v="7.2"/>
    <n v="0"/>
    <n v="138373.68"/>
    <n v="133881.60000000001"/>
    <n v="133881.60000000001"/>
    <n v="63417.599999999999"/>
    <n v="0"/>
    <n v="0.51000000000000156"/>
  </r>
  <r>
    <n v="9"/>
    <x v="0"/>
    <s v="Below R2 500"/>
    <n v="860"/>
    <n v="210.11"/>
    <n v="80.92"/>
    <n v="200"/>
    <n v="9.6"/>
    <n v="0"/>
    <n v="0"/>
    <n v="209.6"/>
    <n v="161.6"/>
    <n v="0"/>
    <n v="180694.6"/>
    <n v="180256"/>
    <n v="180256"/>
    <n v="138976"/>
    <n v="0"/>
    <n v="0.51000000000001933"/>
  </r>
  <r>
    <n v="8"/>
    <x v="0"/>
    <s v="Between R5 000 and R2 500"/>
    <n v="3580"/>
    <n v="24.86"/>
    <n v="9.44"/>
    <n v="20.8"/>
    <n v="3.2"/>
    <n v="0"/>
    <n v="0"/>
    <n v="24"/>
    <n v="17.600000000000001"/>
    <n v="0"/>
    <n v="88998.8"/>
    <n v="85920"/>
    <n v="85920"/>
    <n v="63008.000000000007"/>
    <n v="0"/>
    <n v="0.85999999999999943"/>
  </r>
  <r>
    <n v="10"/>
    <x v="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1"/>
    <x v="1"/>
    <s v="Between R75 000 and R50 000"/>
    <n v="57770.51"/>
    <n v="7.0000000000000007E-2"/>
    <n v="0.1"/>
    <n v="7.0000000000000007E-2"/>
    <n v="0"/>
    <n v="0"/>
    <n v="0"/>
    <n v="0"/>
    <n v="0"/>
    <n v="0"/>
    <n v="4043.9357000000005"/>
    <n v="4043.9357000000005"/>
    <n v="0"/>
    <n v="0"/>
    <n v="0"/>
    <n v="0"/>
  </r>
  <r>
    <n v="13"/>
    <x v="1"/>
    <s v="Between R25 000 and R20 000"/>
    <n v="24945.51"/>
    <n v="7.0000000000000007E-2"/>
    <n v="0.1"/>
    <n v="7.0000000000000007E-2"/>
    <n v="0"/>
    <n v="0"/>
    <n v="0"/>
    <n v="0"/>
    <n v="0"/>
    <n v="0"/>
    <n v="1746.1857"/>
    <n v="1746.1857"/>
    <n v="0"/>
    <n v="0"/>
    <n v="0"/>
    <n v="0"/>
  </r>
  <r>
    <n v="14"/>
    <x v="1"/>
    <s v="&gt;R75 000Between R20 000 and R15 000"/>
    <n v="18593.189999999999"/>
    <n v="0.2"/>
    <n v="0.3"/>
    <n v="7.0000000000000007E-2"/>
    <n v="0.13"/>
    <n v="0"/>
    <n v="0"/>
    <n v="0"/>
    <n v="0"/>
    <n v="0"/>
    <n v="3718.6379999999999"/>
    <n v="3718.6379999999999"/>
    <n v="0"/>
    <n v="0"/>
    <n v="0"/>
    <n v="0"/>
  </r>
  <r>
    <n v="18"/>
    <x v="1"/>
    <s v="Below R2 500"/>
    <n v="851.94"/>
    <n v="61.05"/>
    <n v="77.599999999999994"/>
    <n v="43"/>
    <n v="18"/>
    <n v="0"/>
    <n v="0"/>
    <n v="3"/>
    <n v="18"/>
    <n v="0"/>
    <n v="52010.936999999998"/>
    <n v="51968.340000000004"/>
    <n v="2555.8200000000002"/>
    <n v="15334.920000000002"/>
    <n v="0"/>
    <n v="4.9999999999997158E-2"/>
  </r>
  <r>
    <n v="12"/>
    <x v="1"/>
    <s v="Between R50 000 and R25 000"/>
    <n v="25624.7"/>
    <n v="7.0000000000000007E-2"/>
    <n v="0.1"/>
    <n v="0"/>
    <n v="0"/>
    <n v="0"/>
    <n v="0"/>
    <n v="0"/>
    <n v="0"/>
    <n v="0"/>
    <n v="1793.7290000000003"/>
    <n v="0"/>
    <n v="0"/>
    <n v="0"/>
    <n v="0"/>
    <n v="7.0000000000000007E-2"/>
  </r>
  <r>
    <n v="17"/>
    <x v="1"/>
    <s v="Between R5 000 and R2 500"/>
    <n v="3870.91"/>
    <n v="10.07"/>
    <n v="12.6"/>
    <n v="10"/>
    <n v="0"/>
    <n v="0"/>
    <n v="0"/>
    <n v="0"/>
    <n v="2"/>
    <n v="0"/>
    <n v="38980.063699999999"/>
    <n v="38709.1"/>
    <n v="0"/>
    <n v="7741.82"/>
    <n v="0"/>
    <n v="7.0000000000000284E-2"/>
  </r>
  <r>
    <n v="15"/>
    <x v="1"/>
    <s v="Between R15 000 and R10 000"/>
    <n v="12584.9"/>
    <n v="3.4"/>
    <n v="4.3"/>
    <n v="1.2"/>
    <n v="1.1299999999999999"/>
    <n v="0"/>
    <n v="0"/>
    <n v="0"/>
    <n v="1.07"/>
    <n v="0"/>
    <n v="42788.659999999996"/>
    <n v="29322.816999999999"/>
    <n v="0"/>
    <n v="13465.843000000001"/>
    <n v="0"/>
    <n v="1.0699999999999998"/>
  </r>
  <r>
    <n v="16"/>
    <x v="1"/>
    <s v="Between R10 000 and R5 000"/>
    <n v="5581.23"/>
    <n v="4.07"/>
    <n v="5.0999999999999996"/>
    <n v="3"/>
    <n v="0"/>
    <n v="0"/>
    <n v="0"/>
    <n v="0"/>
    <n v="1"/>
    <n v="0"/>
    <n v="22715.606100000001"/>
    <n v="16743.689999999999"/>
    <n v="0"/>
    <n v="5581.23"/>
    <n v="0"/>
    <n v="1.0700000000000003"/>
  </r>
  <r>
    <n v="19"/>
    <x v="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0"/>
    <x v="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2"/>
    <x v="2"/>
    <s v="Between R25 000 and R20 000"/>
    <n v="23489"/>
    <n v="2"/>
    <n v="1"/>
    <n v="1"/>
    <n v="1"/>
    <n v="0"/>
    <n v="0"/>
    <n v="0"/>
    <n v="1"/>
    <n v="0"/>
    <n v="46978"/>
    <n v="46978"/>
    <n v="0"/>
    <n v="23489"/>
    <n v="0"/>
    <n v="0"/>
  </r>
  <r>
    <n v="21"/>
    <x v="2"/>
    <s v="Between R50 000 and R25 000"/>
    <n v="26584"/>
    <n v="3"/>
    <n v="1"/>
    <n v="0"/>
    <n v="1"/>
    <n v="0"/>
    <n v="0"/>
    <n v="1"/>
    <n v="0"/>
    <n v="0"/>
    <n v="79752"/>
    <n v="26584"/>
    <n v="26584"/>
    <n v="0"/>
    <n v="0"/>
    <n v="2"/>
  </r>
  <r>
    <n v="23"/>
    <x v="2"/>
    <s v="&gt;R75 000Between R20 000 and R15 000"/>
    <n v="18634"/>
    <n v="3"/>
    <n v="1"/>
    <n v="0"/>
    <n v="1"/>
    <n v="0"/>
    <n v="0"/>
    <n v="0"/>
    <n v="1"/>
    <n v="0"/>
    <n v="55902"/>
    <n v="18634"/>
    <n v="0"/>
    <n v="18634"/>
    <n v="0"/>
    <n v="2"/>
  </r>
  <r>
    <n v="26"/>
    <x v="2"/>
    <s v="Between R5 000 and R2 500"/>
    <n v="3743"/>
    <n v="68"/>
    <n v="23"/>
    <n v="63"/>
    <n v="3"/>
    <n v="0"/>
    <n v="0"/>
    <n v="0"/>
    <n v="24"/>
    <n v="0"/>
    <n v="254524"/>
    <n v="247038"/>
    <n v="0"/>
    <n v="89832"/>
    <n v="0"/>
    <n v="2"/>
  </r>
  <r>
    <n v="27"/>
    <x v="2"/>
    <s v="Below R2 500"/>
    <n v="982"/>
    <n v="122"/>
    <n v="41"/>
    <n v="107"/>
    <n v="11"/>
    <n v="0"/>
    <n v="0"/>
    <n v="2"/>
    <n v="43"/>
    <n v="0"/>
    <n v="119804"/>
    <n v="115876"/>
    <n v="1964"/>
    <n v="42226"/>
    <n v="0"/>
    <n v="4"/>
  </r>
  <r>
    <n v="24"/>
    <x v="2"/>
    <s v="Between R15 000 and R10 000"/>
    <n v="11752"/>
    <n v="29"/>
    <n v="10"/>
    <n v="22"/>
    <n v="1"/>
    <n v="0"/>
    <n v="0"/>
    <n v="1"/>
    <n v="7"/>
    <n v="0"/>
    <n v="340808"/>
    <n v="270296"/>
    <n v="11752"/>
    <n v="82264"/>
    <n v="0"/>
    <n v="6"/>
  </r>
  <r>
    <n v="25"/>
    <x v="2"/>
    <s v="Between R10 000 and R5 000"/>
    <n v="6907"/>
    <n v="70"/>
    <n v="24"/>
    <n v="57"/>
    <n v="7"/>
    <n v="0"/>
    <n v="0"/>
    <n v="1"/>
    <n v="24"/>
    <n v="0"/>
    <n v="483490"/>
    <n v="442048"/>
    <n v="6907"/>
    <n v="165768"/>
    <n v="0"/>
    <n v="6"/>
  </r>
  <r>
    <n v="28"/>
    <x v="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9"/>
    <x v="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31"/>
    <x v="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35"/>
    <x v="3"/>
    <s v="Between R5 000 and R2 500"/>
    <n v="4106"/>
    <n v="10"/>
    <n v="14"/>
    <n v="10"/>
    <n v="0"/>
    <n v="0"/>
    <n v="0"/>
    <n v="0"/>
    <n v="0"/>
    <n v="0"/>
    <n v="41060"/>
    <n v="41060"/>
    <n v="0"/>
    <n v="0"/>
    <n v="0"/>
    <n v="0"/>
  </r>
  <r>
    <n v="30"/>
    <x v="3"/>
    <s v="Between R50 000 and R25 000"/>
    <n v="26151"/>
    <n v="1"/>
    <n v="1"/>
    <n v="0"/>
    <n v="0"/>
    <n v="0"/>
    <n v="0"/>
    <n v="0"/>
    <n v="1"/>
    <n v="0"/>
    <n v="26151"/>
    <n v="0"/>
    <n v="0"/>
    <n v="26151"/>
    <n v="0"/>
    <n v="1"/>
  </r>
  <r>
    <n v="32"/>
    <x v="3"/>
    <s v="&gt;R75 000Between R20 000 and R15 000"/>
    <n v="16234"/>
    <n v="4"/>
    <n v="6"/>
    <n v="3"/>
    <n v="0"/>
    <n v="0"/>
    <n v="0"/>
    <n v="0"/>
    <n v="1"/>
    <n v="0"/>
    <n v="64936"/>
    <n v="48702"/>
    <n v="0"/>
    <n v="16234"/>
    <n v="0"/>
    <n v="1"/>
  </r>
  <r>
    <n v="33"/>
    <x v="3"/>
    <s v="Between R15 000 and R10 000"/>
    <n v="12335"/>
    <n v="17"/>
    <n v="24"/>
    <n v="16"/>
    <n v="0"/>
    <n v="0"/>
    <n v="0"/>
    <n v="0"/>
    <n v="3"/>
    <n v="0"/>
    <n v="209695"/>
    <n v="197360"/>
    <n v="0"/>
    <n v="37005"/>
    <n v="0"/>
    <n v="1"/>
  </r>
  <r>
    <n v="34"/>
    <x v="3"/>
    <s v="Between R10 000 and R5 000"/>
    <n v="6943"/>
    <n v="26"/>
    <n v="37"/>
    <n v="25"/>
    <n v="0"/>
    <n v="0"/>
    <n v="0"/>
    <n v="0"/>
    <n v="8"/>
    <n v="0"/>
    <n v="180518"/>
    <n v="173575"/>
    <n v="0"/>
    <n v="55544"/>
    <n v="0"/>
    <n v="1"/>
  </r>
  <r>
    <n v="36"/>
    <x v="3"/>
    <s v="Below R2 500"/>
    <n v="860"/>
    <n v="13"/>
    <n v="18"/>
    <n v="10"/>
    <n v="1"/>
    <n v="0"/>
    <n v="0"/>
    <n v="5"/>
    <n v="6"/>
    <n v="0"/>
    <n v="11180"/>
    <n v="9460"/>
    <n v="4300"/>
    <n v="5160"/>
    <n v="0"/>
    <n v="2"/>
  </r>
  <r>
    <n v="37"/>
    <x v="4"/>
    <s v="&gt;R75 000"/>
    <m/>
    <m/>
    <m/>
    <m/>
    <m/>
    <m/>
    <m/>
    <m/>
    <m/>
    <m/>
    <n v="0"/>
    <n v="0"/>
    <n v="0"/>
    <n v="0"/>
    <n v="0"/>
    <n v="0"/>
  </r>
  <r>
    <n v="38"/>
    <x v="4"/>
    <s v="Between R75 000 and R50 000"/>
    <m/>
    <m/>
    <m/>
    <m/>
    <m/>
    <m/>
    <m/>
    <m/>
    <m/>
    <m/>
    <n v="0"/>
    <n v="0"/>
    <n v="0"/>
    <n v="0"/>
    <n v="0"/>
    <n v="0"/>
  </r>
  <r>
    <n v="39"/>
    <x v="4"/>
    <s v="Between R50 000 and R25 000"/>
    <m/>
    <m/>
    <m/>
    <m/>
    <m/>
    <m/>
    <m/>
    <m/>
    <m/>
    <m/>
    <n v="0"/>
    <n v="0"/>
    <n v="0"/>
    <n v="0"/>
    <n v="0"/>
    <n v="0"/>
  </r>
  <r>
    <n v="40"/>
    <x v="4"/>
    <s v="Between R25 000 and R20 000"/>
    <m/>
    <m/>
    <m/>
    <m/>
    <m/>
    <m/>
    <m/>
    <m/>
    <m/>
    <m/>
    <n v="0"/>
    <n v="0"/>
    <n v="0"/>
    <n v="0"/>
    <n v="0"/>
    <n v="0"/>
  </r>
  <r>
    <n v="41"/>
    <x v="4"/>
    <s v="&gt;R75 000Between R20 000 and R15 000"/>
    <m/>
    <m/>
    <m/>
    <m/>
    <m/>
    <m/>
    <m/>
    <m/>
    <m/>
    <m/>
    <n v="0"/>
    <n v="0"/>
    <n v="0"/>
    <n v="0"/>
    <n v="0"/>
    <n v="0"/>
  </r>
  <r>
    <n v="42"/>
    <x v="4"/>
    <s v="Between R15 000 and R10 000"/>
    <n v="13111"/>
    <n v="1"/>
    <n v="11.11"/>
    <m/>
    <n v="1"/>
    <m/>
    <m/>
    <m/>
    <n v="1"/>
    <m/>
    <n v="13111"/>
    <n v="13111"/>
    <n v="0"/>
    <n v="13111"/>
    <n v="0"/>
    <n v="0"/>
  </r>
  <r>
    <n v="43"/>
    <x v="4"/>
    <s v="Between R10 000 and R5 000"/>
    <n v="6971"/>
    <n v="6"/>
    <n v="66.67"/>
    <n v="3"/>
    <n v="3"/>
    <m/>
    <m/>
    <n v="1"/>
    <m/>
    <m/>
    <n v="41826"/>
    <n v="41826"/>
    <n v="6971"/>
    <n v="0"/>
    <n v="0"/>
    <n v="0"/>
  </r>
  <r>
    <n v="44"/>
    <x v="4"/>
    <s v="Between R5 000 and R2 500"/>
    <n v="3278"/>
    <n v="2"/>
    <n v="22.22"/>
    <m/>
    <n v="2"/>
    <m/>
    <m/>
    <n v="1"/>
    <m/>
    <m/>
    <n v="6556"/>
    <n v="6556"/>
    <n v="3278"/>
    <n v="0"/>
    <n v="0"/>
    <n v="0"/>
  </r>
  <r>
    <n v="45"/>
    <x v="4"/>
    <s v="Below R2 500"/>
    <m/>
    <m/>
    <m/>
    <m/>
    <m/>
    <m/>
    <m/>
    <m/>
    <m/>
    <m/>
    <n v="0"/>
    <n v="0"/>
    <n v="0"/>
    <n v="0"/>
    <n v="0"/>
    <n v="0"/>
  </r>
  <r>
    <n v="46"/>
    <x v="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47"/>
    <x v="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49"/>
    <x v="5"/>
    <s v="Between R25 000 and R20 000"/>
    <n v="20059"/>
    <n v="0.32"/>
    <n v="0.54"/>
    <n v="0.32"/>
    <n v="0"/>
    <n v="0"/>
    <n v="0"/>
    <n v="0"/>
    <n v="0"/>
    <n v="0"/>
    <n v="6418.88"/>
    <n v="6418.88"/>
    <n v="0"/>
    <n v="0"/>
    <n v="0"/>
    <n v="0"/>
  </r>
  <r>
    <n v="51"/>
    <x v="5"/>
    <s v="Between R15 000 and R10 000"/>
    <n v="11239"/>
    <n v="2.16"/>
    <n v="3.66"/>
    <n v="2.0699999999999998"/>
    <n v="0.09"/>
    <n v="0"/>
    <n v="0"/>
    <n v="0.26"/>
    <n v="0.09"/>
    <n v="0"/>
    <n v="24276.240000000002"/>
    <n v="24276.239999999998"/>
    <n v="2922.14"/>
    <n v="1011.51"/>
    <n v="0"/>
    <n v="0"/>
  </r>
  <r>
    <n v="53"/>
    <x v="5"/>
    <s v="Between R5 000 and R2 500"/>
    <n v="3343"/>
    <n v="6.69"/>
    <n v="11.34"/>
    <n v="6.35"/>
    <n v="0.34"/>
    <n v="0"/>
    <n v="0"/>
    <n v="2.57"/>
    <n v="4.1100000000000003"/>
    <n v="0"/>
    <n v="22364.670000000002"/>
    <n v="22364.67"/>
    <n v="8591.51"/>
    <n v="13739.730000000001"/>
    <n v="0"/>
    <n v="0"/>
  </r>
  <r>
    <n v="54"/>
    <x v="5"/>
    <s v="Below R2 500"/>
    <n v="896"/>
    <n v="30.36"/>
    <n v="51.46"/>
    <n v="29.33"/>
    <n v="1.03"/>
    <n v="0"/>
    <n v="0"/>
    <n v="24.46"/>
    <n v="22.9"/>
    <n v="0"/>
    <n v="27202.559999999998"/>
    <n v="27202.559999999998"/>
    <n v="21916.16"/>
    <n v="20518.399999999998"/>
    <n v="0"/>
    <n v="0"/>
  </r>
  <r>
    <n v="50"/>
    <x v="5"/>
    <s v="&gt;R75 000Between R20 000 and R15 000"/>
    <n v="16562"/>
    <n v="0.95"/>
    <n v="1.61"/>
    <n v="0.32"/>
    <n v="0.32"/>
    <n v="0"/>
    <n v="0"/>
    <n v="0"/>
    <n v="0"/>
    <n v="0"/>
    <n v="15733.9"/>
    <n v="10599.68"/>
    <n v="0"/>
    <n v="0"/>
    <n v="0"/>
    <n v="0.30999999999999994"/>
  </r>
  <r>
    <n v="48"/>
    <x v="5"/>
    <s v="Between R50 000 and R25 000"/>
    <n v="28976"/>
    <n v="1.35"/>
    <n v="2.29"/>
    <n v="0.32"/>
    <n v="0.09"/>
    <n v="0"/>
    <n v="0"/>
    <n v="0.09"/>
    <n v="0"/>
    <n v="0"/>
    <n v="39117.600000000006"/>
    <n v="11880.160000000002"/>
    <n v="2607.8399999999997"/>
    <n v="0"/>
    <n v="0"/>
    <n v="0.94000000000000006"/>
  </r>
  <r>
    <n v="52"/>
    <x v="5"/>
    <s v="Between R10 000 and R5 000"/>
    <n v="6799"/>
    <n v="17.170000000000002"/>
    <n v="29.09"/>
    <n v="15.73"/>
    <n v="0.49"/>
    <n v="0"/>
    <n v="0"/>
    <n v="1.63"/>
    <n v="4.58"/>
    <n v="0"/>
    <n v="116738.83000000002"/>
    <n v="110279.78"/>
    <n v="11082.369999999999"/>
    <n v="31139.420000000002"/>
    <n v="0"/>
    <n v="0.95000000000000284"/>
  </r>
  <r>
    <n v="63"/>
    <x v="6"/>
    <s v="Below R2 500"/>
    <n v="1306"/>
    <n v="1.53"/>
    <n v="7"/>
    <n v="1.54"/>
    <n v="0"/>
    <n v="0"/>
    <n v="0"/>
    <n v="0"/>
    <n v="1.28"/>
    <n v="0"/>
    <n v="1998.18"/>
    <n v="2011.24"/>
    <n v="0"/>
    <n v="1671.68"/>
    <n v="0"/>
    <n v="-1.0000000000000009E-2"/>
  </r>
  <r>
    <n v="55"/>
    <x v="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56"/>
    <x v="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58"/>
    <x v="6"/>
    <s v="Between R25 000 and R20 000"/>
    <n v="20059"/>
    <n v="0.26"/>
    <n v="1"/>
    <n v="0.26"/>
    <n v="0"/>
    <n v="0"/>
    <n v="0"/>
    <n v="0"/>
    <n v="0"/>
    <n v="0"/>
    <n v="5215.34"/>
    <n v="5215.34"/>
    <n v="0"/>
    <n v="0"/>
    <n v="0"/>
    <n v="0"/>
  </r>
  <r>
    <n v="60"/>
    <x v="6"/>
    <s v="Between R15 000 and R10 000"/>
    <n v="10917"/>
    <n v="1.54"/>
    <n v="7"/>
    <n v="1.54"/>
    <n v="0"/>
    <n v="0"/>
    <n v="0"/>
    <n v="0"/>
    <n v="0"/>
    <n v="0"/>
    <n v="16812.18"/>
    <n v="16812.18"/>
    <n v="0"/>
    <n v="0"/>
    <n v="0"/>
    <n v="0"/>
  </r>
  <r>
    <n v="62"/>
    <x v="6"/>
    <s v="Between R5 000 and R2 500"/>
    <n v="3264"/>
    <n v="3.33"/>
    <n v="16"/>
    <n v="3.33"/>
    <n v="0"/>
    <n v="0"/>
    <n v="0"/>
    <n v="0"/>
    <n v="1.79"/>
    <n v="0"/>
    <n v="10869.12"/>
    <n v="10869.12"/>
    <n v="0"/>
    <n v="5842.56"/>
    <n v="0"/>
    <n v="0"/>
  </r>
  <r>
    <n v="59"/>
    <x v="6"/>
    <s v="&gt;R75 000Between R20 000 and R15 000"/>
    <n v="16562"/>
    <n v="0.77"/>
    <n v="4"/>
    <n v="0.26"/>
    <n v="0.26"/>
    <n v="0"/>
    <n v="0"/>
    <n v="0"/>
    <n v="0"/>
    <n v="0"/>
    <n v="12752.74"/>
    <n v="8612.24"/>
    <n v="0"/>
    <n v="0"/>
    <n v="0"/>
    <n v="0.25"/>
  </r>
  <r>
    <n v="57"/>
    <x v="6"/>
    <s v="Between R50 000 and R25 000"/>
    <n v="30022"/>
    <n v="1.02"/>
    <n v="5"/>
    <n v="0.26"/>
    <n v="0"/>
    <n v="0"/>
    <n v="0"/>
    <n v="0"/>
    <n v="0"/>
    <n v="0"/>
    <n v="30622.440000000002"/>
    <n v="7805.72"/>
    <n v="0"/>
    <n v="0"/>
    <n v="0"/>
    <n v="0.76"/>
  </r>
  <r>
    <n v="61"/>
    <x v="6"/>
    <s v="Between R10 000 and R5 000"/>
    <n v="7602"/>
    <n v="12.55"/>
    <n v="60"/>
    <n v="11.52"/>
    <n v="0.26"/>
    <n v="0"/>
    <n v="0"/>
    <n v="0"/>
    <n v="3.07"/>
    <n v="0"/>
    <n v="95405.1"/>
    <n v="89551.56"/>
    <n v="0"/>
    <n v="23338.14"/>
    <n v="0"/>
    <n v="0.77000000000000135"/>
  </r>
  <r>
    <n v="64"/>
    <x v="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65"/>
    <x v="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66"/>
    <x v="7"/>
    <s v="Between R50 000 and R25 000"/>
    <n v="27929"/>
    <n v="0.03"/>
    <n v="0"/>
    <n v="0"/>
    <n v="0.03"/>
    <n v="0"/>
    <n v="0"/>
    <n v="0.03"/>
    <n v="0"/>
    <n v="0"/>
    <n v="837.87"/>
    <n v="837.87"/>
    <n v="837.87"/>
    <n v="0"/>
    <n v="0"/>
    <n v="0"/>
  </r>
  <r>
    <n v="67"/>
    <x v="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68"/>
    <x v="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69"/>
    <x v="7"/>
    <s v="Between R15 000 and R10 000"/>
    <n v="11561"/>
    <n v="0.1"/>
    <n v="1"/>
    <n v="7.0000000000000007E-2"/>
    <n v="0.03"/>
    <n v="0"/>
    <n v="0"/>
    <n v="0.1"/>
    <n v="0.03"/>
    <n v="0"/>
    <n v="1156.1000000000001"/>
    <n v="1156.1000000000001"/>
    <n v="1156.1000000000001"/>
    <n v="346.83"/>
    <n v="0"/>
    <n v="0"/>
  </r>
  <r>
    <n v="70"/>
    <x v="7"/>
    <s v="Between R10 000 and R5 000"/>
    <n v="5995"/>
    <n v="0.66"/>
    <n v="6"/>
    <n v="0.59"/>
    <n v="7.0000000000000007E-2"/>
    <n v="0"/>
    <n v="0"/>
    <n v="0.66"/>
    <n v="0.31"/>
    <n v="0"/>
    <n v="3956.7000000000003"/>
    <n v="3956.6999999999994"/>
    <n v="3956.7000000000003"/>
    <n v="1858.45"/>
    <n v="0"/>
    <n v="0"/>
  </r>
  <r>
    <n v="71"/>
    <x v="7"/>
    <s v="Between R5 000 and R2 500"/>
    <n v="3423"/>
    <n v="1.05"/>
    <n v="10"/>
    <n v="0.91"/>
    <n v="0.14000000000000001"/>
    <n v="0"/>
    <n v="0"/>
    <n v="1.05"/>
    <n v="0.77"/>
    <n v="0"/>
    <n v="3594.15"/>
    <n v="3594.15"/>
    <n v="3594.15"/>
    <n v="2635.71"/>
    <n v="0"/>
    <n v="0"/>
  </r>
  <r>
    <n v="72"/>
    <x v="7"/>
    <s v="Below R2 500"/>
    <n v="883"/>
    <n v="9.16"/>
    <n v="83"/>
    <n v="8.73"/>
    <n v="0.42"/>
    <n v="0"/>
    <n v="0"/>
    <n v="9.15"/>
    <n v="7.05"/>
    <n v="0"/>
    <n v="8088.28"/>
    <n v="8079.4500000000007"/>
    <n v="8079.4500000000007"/>
    <n v="6225.15"/>
    <n v="0"/>
    <n v="9.9999999999997868E-3"/>
  </r>
  <r>
    <n v="73"/>
    <x v="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74"/>
    <x v="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5"/>
    <x v="8"/>
    <s v="Between R50 000 and R25 000"/>
    <n v="27929"/>
    <n v="0.03"/>
    <n v="0"/>
    <n v="0"/>
    <n v="0.03"/>
    <n v="0"/>
    <n v="0"/>
    <n v="0.03"/>
    <n v="0"/>
    <n v="0"/>
    <n v="837.87"/>
    <n v="837.87"/>
    <n v="837.87"/>
    <n v="0"/>
    <n v="0"/>
    <n v="0"/>
  </r>
  <r>
    <n v="76"/>
    <x v="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77"/>
    <x v="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78"/>
    <x v="8"/>
    <s v="Between R15 000 and R10 000"/>
    <n v="11561"/>
    <n v="0.1"/>
    <n v="1"/>
    <n v="7.0000000000000007E-2"/>
    <n v="0.03"/>
    <n v="0"/>
    <n v="0"/>
    <n v="0.1"/>
    <n v="0.03"/>
    <n v="0"/>
    <n v="1156.1000000000001"/>
    <n v="1156.1000000000001"/>
    <n v="1156.1000000000001"/>
    <n v="346.83"/>
    <n v="0"/>
    <n v="0"/>
  </r>
  <r>
    <n v="79"/>
    <x v="8"/>
    <s v="Between R10 000 and R5 000"/>
    <n v="5995"/>
    <n v="0.66"/>
    <n v="6"/>
    <n v="0.59"/>
    <n v="7.0000000000000007E-2"/>
    <n v="0"/>
    <n v="0"/>
    <n v="0.66"/>
    <n v="0.31"/>
    <n v="0"/>
    <n v="3956.7000000000003"/>
    <n v="3956.6999999999994"/>
    <n v="3956.7000000000003"/>
    <n v="1858.45"/>
    <n v="0"/>
    <n v="0"/>
  </r>
  <r>
    <n v="80"/>
    <x v="8"/>
    <s v="Between R5 000 and R2 500"/>
    <n v="3423"/>
    <n v="1.05"/>
    <n v="10"/>
    <n v="0.91"/>
    <n v="0.14000000000000001"/>
    <n v="0"/>
    <n v="0"/>
    <n v="1.05"/>
    <n v="0.77"/>
    <n v="0"/>
    <n v="3594.15"/>
    <n v="3594.15"/>
    <n v="3594.15"/>
    <n v="2635.71"/>
    <n v="0"/>
    <n v="0"/>
  </r>
  <r>
    <n v="81"/>
    <x v="8"/>
    <s v="Below R2 500"/>
    <n v="883"/>
    <n v="9.16"/>
    <n v="83"/>
    <n v="8.73"/>
    <n v="0.42"/>
    <n v="0"/>
    <n v="0"/>
    <n v="9.15"/>
    <n v="7.05"/>
    <n v="0"/>
    <n v="8088.28"/>
    <n v="8079.4500000000007"/>
    <n v="8079.4500000000007"/>
    <n v="6225.15"/>
    <n v="0"/>
    <n v="9.9999999999997868E-3"/>
  </r>
  <r>
    <n v="82"/>
    <x v="9"/>
    <s v="&gt;R75 000"/>
    <n v="102250"/>
    <n v="1"/>
    <n v="33.299999999999997"/>
    <n v="1"/>
    <n v="0"/>
    <n v="0"/>
    <n v="0"/>
    <n v="1"/>
    <n v="0"/>
    <n v="0"/>
    <n v="102250"/>
    <n v="102250"/>
    <n v="102250"/>
    <n v="0"/>
    <n v="0"/>
    <n v="0"/>
  </r>
  <r>
    <n v="83"/>
    <x v="9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4"/>
    <x v="9"/>
    <s v="Between R50 000 and R25 000"/>
    <n v="33620"/>
    <n v="1"/>
    <n v="33.299999999999997"/>
    <n v="1"/>
    <n v="0"/>
    <n v="0"/>
    <n v="0"/>
    <n v="1"/>
    <n v="0"/>
    <n v="0"/>
    <n v="33620"/>
    <n v="33620"/>
    <n v="33620"/>
    <n v="0"/>
    <n v="0"/>
    <n v="0"/>
  </r>
  <r>
    <n v="85"/>
    <x v="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6"/>
    <x v="9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7"/>
    <x v="9"/>
    <s v="Between R15 000 and R10 000"/>
    <n v="12500"/>
    <n v="1"/>
    <n v="33.299999999999997"/>
    <n v="0"/>
    <n v="1"/>
    <n v="0"/>
    <n v="0"/>
    <n v="1"/>
    <n v="0"/>
    <n v="0"/>
    <n v="12500"/>
    <n v="12500"/>
    <n v="12500"/>
    <n v="0"/>
    <n v="0"/>
    <n v="0"/>
  </r>
  <r>
    <n v="88"/>
    <x v="9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9"/>
    <x v="9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90"/>
    <x v="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91"/>
    <x v="1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2"/>
    <x v="1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3"/>
    <x v="1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94"/>
    <x v="10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95"/>
    <x v="10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96"/>
    <x v="10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97"/>
    <x v="10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98"/>
    <x v="10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99"/>
    <x v="1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00"/>
    <x v="11"/>
    <s v="&gt;R75 000"/>
    <m/>
    <m/>
    <m/>
    <m/>
    <m/>
    <m/>
    <m/>
    <m/>
    <m/>
    <m/>
    <n v="0"/>
    <n v="0"/>
    <n v="0"/>
    <n v="0"/>
    <n v="0"/>
    <n v="0"/>
  </r>
  <r>
    <n v="101"/>
    <x v="11"/>
    <s v="Between R75 000 and R50 000"/>
    <m/>
    <m/>
    <m/>
    <m/>
    <m/>
    <m/>
    <m/>
    <m/>
    <m/>
    <m/>
    <n v="0"/>
    <n v="0"/>
    <n v="0"/>
    <n v="0"/>
    <n v="0"/>
    <n v="0"/>
  </r>
  <r>
    <n v="102"/>
    <x v="11"/>
    <s v="Between R50 000 and R25 000"/>
    <m/>
    <m/>
    <m/>
    <m/>
    <m/>
    <m/>
    <m/>
    <m/>
    <m/>
    <m/>
    <n v="0"/>
    <n v="0"/>
    <n v="0"/>
    <n v="0"/>
    <n v="0"/>
    <n v="0"/>
  </r>
  <r>
    <n v="103"/>
    <x v="11"/>
    <s v="Between R25 000 and R20 000"/>
    <m/>
    <m/>
    <m/>
    <m/>
    <m/>
    <m/>
    <m/>
    <m/>
    <m/>
    <m/>
    <n v="0"/>
    <n v="0"/>
    <n v="0"/>
    <n v="0"/>
    <n v="0"/>
    <n v="0"/>
  </r>
  <r>
    <n v="104"/>
    <x v="11"/>
    <s v="&gt;R75 000Between R20 000 and R15 000"/>
    <n v="20000"/>
    <n v="2"/>
    <n v="50"/>
    <m/>
    <n v="2"/>
    <m/>
    <m/>
    <n v="2"/>
    <n v="1"/>
    <m/>
    <n v="40000"/>
    <n v="40000"/>
    <n v="40000"/>
    <n v="20000"/>
    <n v="0"/>
    <n v="0"/>
  </r>
  <r>
    <n v="105"/>
    <x v="11"/>
    <s v="Between R15 000 and R10 000"/>
    <n v="10000"/>
    <n v="1"/>
    <n v="25"/>
    <m/>
    <n v="1"/>
    <m/>
    <m/>
    <m/>
    <n v="1"/>
    <n v="1"/>
    <n v="10000"/>
    <n v="10000"/>
    <n v="0"/>
    <n v="10000"/>
    <n v="10000"/>
    <n v="0"/>
  </r>
  <r>
    <n v="106"/>
    <x v="11"/>
    <s v="Between R10 000 and R5 000"/>
    <n v="5000"/>
    <n v="1"/>
    <n v="25"/>
    <n v="1"/>
    <m/>
    <m/>
    <m/>
    <n v="1"/>
    <m/>
    <m/>
    <n v="5000"/>
    <n v="5000"/>
    <n v="5000"/>
    <n v="0"/>
    <n v="0"/>
    <n v="0"/>
  </r>
  <r>
    <n v="107"/>
    <x v="11"/>
    <s v="Between R5 000 and R2 500"/>
    <m/>
    <m/>
    <m/>
    <m/>
    <m/>
    <m/>
    <m/>
    <m/>
    <m/>
    <m/>
    <n v="0"/>
    <n v="0"/>
    <n v="0"/>
    <n v="0"/>
    <n v="0"/>
    <n v="0"/>
  </r>
  <r>
    <n v="108"/>
    <x v="11"/>
    <s v="Below R2 500"/>
    <m/>
    <m/>
    <m/>
    <m/>
    <m/>
    <m/>
    <m/>
    <m/>
    <m/>
    <m/>
    <n v="0"/>
    <n v="0"/>
    <n v="0"/>
    <n v="0"/>
    <n v="0"/>
    <n v="0"/>
  </r>
  <r>
    <n v="109"/>
    <x v="1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10"/>
    <x v="1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11"/>
    <x v="12"/>
    <s v="Between R50 000 and R25 000"/>
    <n v="27943"/>
    <n v="1"/>
    <n v="1.49"/>
    <n v="0"/>
    <n v="1"/>
    <n v="0"/>
    <n v="0"/>
    <n v="1"/>
    <n v="1"/>
    <n v="0"/>
    <n v="27943"/>
    <n v="27943"/>
    <n v="27943"/>
    <n v="27943"/>
    <n v="0"/>
    <n v="0"/>
  </r>
  <r>
    <n v="112"/>
    <x v="1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13"/>
    <x v="1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14"/>
    <x v="12"/>
    <s v="Between R15 000 and R10 000"/>
    <n v="10884"/>
    <n v="5"/>
    <n v="7.35"/>
    <n v="1"/>
    <n v="4"/>
    <n v="0"/>
    <n v="0"/>
    <n v="1"/>
    <n v="1"/>
    <n v="0"/>
    <n v="54420"/>
    <n v="54420"/>
    <n v="10884"/>
    <n v="10884"/>
    <n v="0"/>
    <n v="0"/>
  </r>
  <r>
    <n v="115"/>
    <x v="1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17"/>
    <x v="12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16"/>
    <x v="12"/>
    <s v="Between R5 000 and R2 500"/>
    <n v="3342"/>
    <n v="62"/>
    <n v="91.17"/>
    <n v="8"/>
    <n v="52"/>
    <n v="0"/>
    <n v="0"/>
    <n v="40"/>
    <n v="44"/>
    <n v="0"/>
    <n v="207204"/>
    <n v="200520"/>
    <n v="133680"/>
    <n v="147048"/>
    <n v="0"/>
    <n v="2"/>
  </r>
  <r>
    <n v="118"/>
    <x v="13"/>
    <s v="&gt;R75 000"/>
    <n v="4284"/>
    <n v="1"/>
    <n v="33"/>
    <n v="0"/>
    <n v="1"/>
    <n v="0"/>
    <n v="0"/>
    <n v="0"/>
    <n v="0"/>
    <n v="0"/>
    <n v="4284"/>
    <n v="4284"/>
    <n v="0"/>
    <n v="0"/>
    <n v="0"/>
    <n v="0"/>
  </r>
  <r>
    <n v="119"/>
    <x v="1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0"/>
    <x v="1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21"/>
    <x v="1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22"/>
    <x v="1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23"/>
    <x v="1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24"/>
    <x v="1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25"/>
    <x v="13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26"/>
    <x v="13"/>
    <s v="Below R2 500"/>
    <n v="2095"/>
    <n v="2"/>
    <n v="67"/>
    <n v="2"/>
    <n v="0"/>
    <n v="0"/>
    <n v="0"/>
    <n v="0"/>
    <n v="0"/>
    <n v="0"/>
    <n v="4190"/>
    <n v="4190"/>
    <n v="0"/>
    <n v="0"/>
    <n v="0"/>
    <n v="0"/>
  </r>
  <r>
    <n v="127"/>
    <x v="1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28"/>
    <x v="14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9"/>
    <x v="14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30"/>
    <x v="14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31"/>
    <x v="14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2"/>
    <x v="14"/>
    <s v="Between R15 000 and R10 000"/>
    <n v="13080.75"/>
    <n v="1"/>
    <n v="7"/>
    <n v="0"/>
    <n v="1"/>
    <n v="0"/>
    <n v="0"/>
    <n v="0"/>
    <n v="0"/>
    <n v="0"/>
    <n v="13080.75"/>
    <n v="13080.75"/>
    <n v="0"/>
    <n v="0"/>
    <n v="0"/>
    <n v="0"/>
  </r>
  <r>
    <n v="133"/>
    <x v="14"/>
    <s v="Between R10 000 and R5 000"/>
    <n v="5420.89"/>
    <n v="1"/>
    <n v="7"/>
    <n v="1"/>
    <n v="0"/>
    <n v="0"/>
    <n v="0"/>
    <n v="0"/>
    <n v="1"/>
    <n v="0"/>
    <n v="5420.89"/>
    <n v="5420.89"/>
    <n v="0"/>
    <n v="5420.89"/>
    <n v="0"/>
    <n v="0"/>
  </r>
  <r>
    <n v="134"/>
    <x v="14"/>
    <s v="Between R5 000 and R2 500"/>
    <n v="4741.0200000000004"/>
    <n v="13"/>
    <n v="87"/>
    <n v="6"/>
    <n v="7"/>
    <n v="0"/>
    <n v="0"/>
    <n v="0"/>
    <n v="1"/>
    <n v="0"/>
    <n v="61633.260000000009"/>
    <n v="61633.260000000009"/>
    <n v="0"/>
    <n v="4741.0200000000004"/>
    <n v="0"/>
    <n v="0"/>
  </r>
  <r>
    <n v="135"/>
    <x v="1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8"/>
    <x v="1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39"/>
    <x v="1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40"/>
    <x v="15"/>
    <s v="&gt;R75 000Between R20 000 and R15 000"/>
    <n v="14078.97"/>
    <n v="1"/>
    <n v="2.5"/>
    <n v="1"/>
    <n v="0"/>
    <n v="0"/>
    <n v="0"/>
    <n v="0"/>
    <n v="0"/>
    <n v="0"/>
    <n v="14078.97"/>
    <n v="14078.97"/>
    <n v="0"/>
    <n v="0"/>
    <n v="0"/>
    <n v="0"/>
  </r>
  <r>
    <n v="141"/>
    <x v="15"/>
    <s v="Between R15 000 and R10 000"/>
    <n v="10635.65"/>
    <n v="3"/>
    <n v="7.5"/>
    <n v="3"/>
    <n v="0"/>
    <n v="0"/>
    <n v="0"/>
    <n v="0"/>
    <n v="0"/>
    <n v="0"/>
    <n v="31906.949999999997"/>
    <n v="31906.949999999997"/>
    <n v="0"/>
    <n v="0"/>
    <n v="0"/>
    <n v="0"/>
  </r>
  <r>
    <n v="143"/>
    <x v="15"/>
    <s v="Between R5 000 and R2 500"/>
    <n v="2500"/>
    <n v="2"/>
    <n v="5"/>
    <n v="0"/>
    <n v="2"/>
    <n v="0"/>
    <n v="0"/>
    <n v="2"/>
    <n v="0"/>
    <n v="0"/>
    <n v="5000"/>
    <n v="5000"/>
    <n v="5000"/>
    <n v="0"/>
    <n v="0"/>
    <n v="0"/>
  </r>
  <r>
    <n v="136"/>
    <x v="15"/>
    <s v="&gt;R75 000"/>
    <n v="99332.83"/>
    <n v="1"/>
    <n v="2.5"/>
    <n v="0"/>
    <n v="0"/>
    <n v="0"/>
    <n v="0"/>
    <n v="0"/>
    <n v="0"/>
    <n v="0"/>
    <n v="99332.83"/>
    <n v="0"/>
    <n v="0"/>
    <n v="0"/>
    <n v="0"/>
    <n v="1"/>
  </r>
  <r>
    <n v="137"/>
    <x v="15"/>
    <s v="Between R75 000 and R50 000"/>
    <n v="66897.23"/>
    <n v="1"/>
    <n v="2.5"/>
    <n v="0"/>
    <n v="0"/>
    <n v="0"/>
    <n v="0"/>
    <n v="0"/>
    <n v="0"/>
    <n v="0"/>
    <n v="66897.23"/>
    <n v="0"/>
    <n v="0"/>
    <n v="0"/>
    <n v="0"/>
    <n v="1"/>
  </r>
  <r>
    <n v="142"/>
    <x v="15"/>
    <s v="Between R10 000 and R5 000"/>
    <n v="5965.77"/>
    <n v="31"/>
    <n v="77.5"/>
    <n v="19"/>
    <n v="11"/>
    <n v="0"/>
    <n v="0"/>
    <n v="0"/>
    <n v="0"/>
    <n v="0"/>
    <n v="184938.87000000002"/>
    <n v="178973.1"/>
    <n v="0"/>
    <n v="0"/>
    <n v="0"/>
    <n v="1"/>
  </r>
  <r>
    <n v="144"/>
    <x v="15"/>
    <s v="Below R2 500"/>
    <n v="1000"/>
    <n v="1"/>
    <n v="2.5"/>
    <n v="0"/>
    <n v="0"/>
    <n v="0"/>
    <n v="0"/>
    <n v="0"/>
    <n v="0"/>
    <n v="0"/>
    <n v="1000"/>
    <n v="0"/>
    <n v="0"/>
    <n v="0"/>
    <n v="0"/>
    <n v="1"/>
  </r>
  <r>
    <n v="145"/>
    <x v="1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46"/>
    <x v="1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47"/>
    <x v="16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48"/>
    <x v="16"/>
    <s v="Between R25 000 and R20 000"/>
    <n v="23061"/>
    <n v="1"/>
    <n v="10"/>
    <n v="0"/>
    <n v="1"/>
    <n v="0"/>
    <n v="0"/>
    <n v="0"/>
    <n v="0"/>
    <n v="0"/>
    <n v="23061"/>
    <n v="23061"/>
    <n v="0"/>
    <n v="0"/>
    <n v="0"/>
    <n v="0"/>
  </r>
  <r>
    <n v="150"/>
    <x v="16"/>
    <s v="Between R15 000 and R10 000"/>
    <n v="10000"/>
    <n v="1"/>
    <n v="10"/>
    <n v="0"/>
    <n v="1"/>
    <n v="0"/>
    <n v="0"/>
    <n v="0"/>
    <n v="0"/>
    <n v="0"/>
    <n v="10000"/>
    <n v="10000"/>
    <n v="0"/>
    <n v="0"/>
    <n v="0"/>
    <n v="0"/>
  </r>
  <r>
    <n v="152"/>
    <x v="16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53"/>
    <x v="16"/>
    <s v="Below R2 500"/>
    <n v="2245"/>
    <n v="2"/>
    <n v="2"/>
    <n v="0"/>
    <n v="1"/>
    <n v="0"/>
    <n v="0"/>
    <n v="0"/>
    <n v="1"/>
    <n v="0"/>
    <n v="4490"/>
    <n v="2245"/>
    <n v="0"/>
    <n v="2245"/>
    <n v="0"/>
    <n v="1"/>
  </r>
  <r>
    <n v="149"/>
    <x v="16"/>
    <s v="&gt;R75 000Between R20 000 and R15 000"/>
    <n v="18003"/>
    <n v="2"/>
    <n v="20"/>
    <n v="0"/>
    <n v="0"/>
    <n v="0"/>
    <n v="0"/>
    <n v="0"/>
    <n v="2"/>
    <n v="0"/>
    <n v="36006"/>
    <n v="0"/>
    <n v="0"/>
    <n v="36006"/>
    <n v="0"/>
    <n v="2"/>
  </r>
  <r>
    <n v="151"/>
    <x v="16"/>
    <s v="Between R10 000 and R5 000"/>
    <n v="7666"/>
    <n v="4"/>
    <n v="40"/>
    <n v="0"/>
    <n v="1"/>
    <n v="0"/>
    <n v="0"/>
    <n v="0"/>
    <n v="1"/>
    <n v="1"/>
    <n v="30664"/>
    <n v="7666"/>
    <n v="0"/>
    <n v="7666"/>
    <n v="7666"/>
    <n v="3"/>
  </r>
  <r>
    <n v="154"/>
    <x v="1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55"/>
    <x v="1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56"/>
    <x v="17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57"/>
    <x v="1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58"/>
    <x v="1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59"/>
    <x v="17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60"/>
    <x v="17"/>
    <s v="Between R10 000 and R5 000"/>
    <n v="7131.21"/>
    <n v="4"/>
    <n v="44"/>
    <n v="0"/>
    <n v="4"/>
    <n v="0"/>
    <n v="0"/>
    <n v="1"/>
    <n v="0"/>
    <n v="0"/>
    <n v="28524.84"/>
    <n v="28524.84"/>
    <n v="7131.21"/>
    <n v="0"/>
    <n v="0"/>
    <n v="0"/>
  </r>
  <r>
    <n v="161"/>
    <x v="17"/>
    <s v="Between R5 000 and R2 500"/>
    <n v="3907.42"/>
    <n v="5"/>
    <n v="56"/>
    <n v="2"/>
    <n v="3"/>
    <n v="0"/>
    <n v="0"/>
    <n v="0"/>
    <n v="0"/>
    <n v="0"/>
    <n v="19537.099999999999"/>
    <n v="19537.099999999999"/>
    <n v="0"/>
    <n v="0"/>
    <n v="0"/>
    <n v="0"/>
  </r>
  <r>
    <n v="162"/>
    <x v="17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63"/>
    <x v="1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64"/>
    <x v="1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65"/>
    <x v="1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66"/>
    <x v="1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67"/>
    <x v="1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69"/>
    <x v="18"/>
    <s v="Between R10 000 and R5 000"/>
    <n v="5553.66"/>
    <n v="1"/>
    <n v="9"/>
    <n v="0"/>
    <n v="1"/>
    <n v="0"/>
    <n v="0"/>
    <n v="0"/>
    <n v="0"/>
    <n v="0"/>
    <n v="5553.66"/>
    <n v="5553.66"/>
    <n v="0"/>
    <n v="0"/>
    <n v="0"/>
    <n v="0"/>
  </r>
  <r>
    <n v="170"/>
    <x v="18"/>
    <s v="Between R5 000 and R2 500"/>
    <n v="3934.83"/>
    <n v="8"/>
    <n v="73"/>
    <n v="2"/>
    <n v="6"/>
    <n v="0"/>
    <n v="0"/>
    <n v="1"/>
    <n v="0"/>
    <n v="0"/>
    <n v="31478.639999999999"/>
    <n v="31478.639999999999"/>
    <n v="3934.83"/>
    <n v="0"/>
    <n v="0"/>
    <n v="0"/>
  </r>
  <r>
    <n v="171"/>
    <x v="18"/>
    <s v="Below R2 500"/>
    <n v="1839.71"/>
    <n v="1"/>
    <n v="9"/>
    <n v="1"/>
    <n v="0"/>
    <n v="0"/>
    <n v="0"/>
    <n v="0"/>
    <n v="0"/>
    <n v="0"/>
    <n v="1839.71"/>
    <n v="1839.71"/>
    <n v="0"/>
    <n v="0"/>
    <n v="0"/>
    <n v="0"/>
  </r>
  <r>
    <n v="168"/>
    <x v="18"/>
    <s v="Between R15 000 and R10 000"/>
    <n v="11396.04"/>
    <n v="1"/>
    <n v="9"/>
    <n v="0"/>
    <n v="0"/>
    <n v="0"/>
    <n v="0"/>
    <n v="0"/>
    <n v="0"/>
    <n v="0"/>
    <n v="11396.04"/>
    <n v="0"/>
    <n v="0"/>
    <n v="0"/>
    <n v="0"/>
    <n v="1"/>
  </r>
  <r>
    <n v="172"/>
    <x v="19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73"/>
    <x v="19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74"/>
    <x v="19"/>
    <s v="Between R50 000 and R25 000"/>
    <n v="40000"/>
    <n v="1"/>
    <n v="5"/>
    <n v="0"/>
    <n v="1"/>
    <n v="0"/>
    <n v="0"/>
    <n v="1"/>
    <n v="0"/>
    <n v="0"/>
    <n v="40000"/>
    <n v="40000"/>
    <n v="40000"/>
    <n v="0"/>
    <n v="0"/>
    <n v="0"/>
  </r>
  <r>
    <n v="175"/>
    <x v="1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76"/>
    <x v="19"/>
    <s v="&gt;R75 000Between R20 000 and R15 000"/>
    <n v="18333"/>
    <n v="1"/>
    <n v="5"/>
    <n v="0"/>
    <n v="0"/>
    <n v="0"/>
    <n v="1"/>
    <n v="0"/>
    <n v="0"/>
    <n v="0"/>
    <n v="18333"/>
    <n v="18333"/>
    <n v="0"/>
    <n v="0"/>
    <n v="0"/>
    <n v="0"/>
  </r>
  <r>
    <n v="177"/>
    <x v="19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78"/>
    <x v="19"/>
    <s v="Between R10 000 and R5 000"/>
    <n v="5222"/>
    <n v="1"/>
    <n v="5"/>
    <n v="0"/>
    <n v="1"/>
    <n v="0"/>
    <n v="0"/>
    <n v="1"/>
    <n v="0"/>
    <n v="0"/>
    <n v="5222"/>
    <n v="5222"/>
    <n v="5222"/>
    <n v="0"/>
    <n v="0"/>
    <n v="0"/>
  </r>
  <r>
    <n v="179"/>
    <x v="19"/>
    <s v="Between R5 000 and R2 500"/>
    <n v="3555"/>
    <n v="16"/>
    <n v="85"/>
    <n v="5"/>
    <n v="11"/>
    <n v="0"/>
    <n v="0"/>
    <n v="13"/>
    <n v="4"/>
    <n v="0"/>
    <n v="56880"/>
    <n v="56880"/>
    <n v="46215"/>
    <n v="14220"/>
    <n v="0"/>
    <n v="0"/>
  </r>
  <r>
    <n v="180"/>
    <x v="1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81"/>
    <x v="2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82"/>
    <x v="2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84"/>
    <x v="20"/>
    <s v="Between R25 000 and R20 000"/>
    <n v="19000"/>
    <n v="1"/>
    <n v="9.09"/>
    <n v="0"/>
    <n v="1"/>
    <n v="0"/>
    <n v="0"/>
    <n v="0"/>
    <n v="0"/>
    <n v="0"/>
    <n v="19000"/>
    <n v="19000"/>
    <n v="0"/>
    <n v="0"/>
    <n v="0"/>
    <n v="0"/>
  </r>
  <r>
    <n v="186"/>
    <x v="20"/>
    <s v="Between R15 000 and R10 000"/>
    <n v="14000"/>
    <n v="4"/>
    <n v="36.36"/>
    <n v="3"/>
    <n v="1"/>
    <n v="0"/>
    <n v="0"/>
    <n v="0"/>
    <n v="0"/>
    <n v="0"/>
    <n v="56000"/>
    <n v="56000"/>
    <n v="0"/>
    <n v="0"/>
    <n v="0"/>
    <n v="0"/>
  </r>
  <r>
    <n v="187"/>
    <x v="20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88"/>
    <x v="20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89"/>
    <x v="2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83"/>
    <x v="20"/>
    <s v="Between R50 000 and R25 000"/>
    <n v="42500"/>
    <n v="2"/>
    <n v="18.18"/>
    <n v="1"/>
    <n v="0"/>
    <n v="0"/>
    <n v="0"/>
    <n v="0"/>
    <n v="0"/>
    <n v="0"/>
    <n v="85000"/>
    <n v="42500"/>
    <n v="0"/>
    <n v="0"/>
    <n v="0"/>
    <n v="1"/>
  </r>
  <r>
    <n v="185"/>
    <x v="20"/>
    <s v="&gt;R75 000Between R20 000 and R15 000"/>
    <n v="17600"/>
    <n v="4"/>
    <n v="36.36"/>
    <n v="1"/>
    <n v="2"/>
    <n v="0"/>
    <n v="0"/>
    <n v="0"/>
    <n v="1"/>
    <n v="0"/>
    <n v="70400"/>
    <n v="52800"/>
    <n v="0"/>
    <n v="17600"/>
    <n v="0"/>
    <n v="1"/>
  </r>
  <r>
    <n v="190"/>
    <x v="2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91"/>
    <x v="2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92"/>
    <x v="2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93"/>
    <x v="2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94"/>
    <x v="2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95"/>
    <x v="2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96"/>
    <x v="21"/>
    <s v="Between R10 000 and R5 000"/>
    <n v="5381"/>
    <n v="20"/>
    <n v="100"/>
    <n v="0"/>
    <n v="19"/>
    <n v="1"/>
    <n v="0"/>
    <n v="1"/>
    <n v="20"/>
    <n v="0"/>
    <n v="107620"/>
    <n v="107620"/>
    <n v="5381"/>
    <n v="107620"/>
    <n v="0"/>
    <n v="0"/>
  </r>
  <r>
    <n v="197"/>
    <x v="21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98"/>
    <x v="21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99"/>
    <x v="22"/>
    <s v="&gt;R75 000"/>
    <m/>
    <m/>
    <m/>
    <m/>
    <m/>
    <m/>
    <m/>
    <m/>
    <m/>
    <m/>
    <n v="0"/>
    <n v="0"/>
    <n v="0"/>
    <n v="0"/>
    <n v="0"/>
    <n v="0"/>
  </r>
  <r>
    <n v="200"/>
    <x v="22"/>
    <s v="Between R75 000 and R50 000"/>
    <m/>
    <m/>
    <m/>
    <m/>
    <m/>
    <m/>
    <m/>
    <m/>
    <m/>
    <m/>
    <n v="0"/>
    <n v="0"/>
    <n v="0"/>
    <n v="0"/>
    <n v="0"/>
    <n v="0"/>
  </r>
  <r>
    <n v="201"/>
    <x v="22"/>
    <s v="Between R50 000 and R25 000"/>
    <m/>
    <m/>
    <m/>
    <m/>
    <m/>
    <m/>
    <m/>
    <m/>
    <m/>
    <m/>
    <n v="0"/>
    <n v="0"/>
    <n v="0"/>
    <n v="0"/>
    <n v="0"/>
    <n v="0"/>
  </r>
  <r>
    <n v="202"/>
    <x v="22"/>
    <s v="Between R25 000 and R20 000"/>
    <m/>
    <m/>
    <m/>
    <m/>
    <m/>
    <m/>
    <m/>
    <m/>
    <m/>
    <m/>
    <n v="0"/>
    <n v="0"/>
    <n v="0"/>
    <n v="0"/>
    <n v="0"/>
    <n v="0"/>
  </r>
  <r>
    <n v="203"/>
    <x v="22"/>
    <s v="&gt;R75 000Between R20 000 and R15 000"/>
    <n v="15083"/>
    <n v="2"/>
    <n v="100"/>
    <m/>
    <n v="2"/>
    <m/>
    <m/>
    <n v="1"/>
    <m/>
    <m/>
    <n v="30166"/>
    <n v="30166"/>
    <n v="15083"/>
    <n v="0"/>
    <n v="0"/>
    <n v="0"/>
  </r>
  <r>
    <n v="204"/>
    <x v="22"/>
    <s v="Between R15 000 and R10 000"/>
    <m/>
    <m/>
    <m/>
    <m/>
    <m/>
    <m/>
    <m/>
    <m/>
    <m/>
    <m/>
    <n v="0"/>
    <n v="0"/>
    <n v="0"/>
    <n v="0"/>
    <n v="0"/>
    <n v="0"/>
  </r>
  <r>
    <n v="205"/>
    <x v="22"/>
    <s v="Between R10 000 and R5 000"/>
    <m/>
    <m/>
    <m/>
    <m/>
    <m/>
    <m/>
    <m/>
    <m/>
    <m/>
    <m/>
    <n v="0"/>
    <n v="0"/>
    <n v="0"/>
    <n v="0"/>
    <n v="0"/>
    <n v="0"/>
  </r>
  <r>
    <n v="206"/>
    <x v="22"/>
    <s v="Between R5 000 and R2 500"/>
    <m/>
    <m/>
    <m/>
    <m/>
    <m/>
    <m/>
    <m/>
    <m/>
    <m/>
    <m/>
    <n v="0"/>
    <n v="0"/>
    <n v="0"/>
    <n v="0"/>
    <n v="0"/>
    <n v="0"/>
  </r>
  <r>
    <n v="207"/>
    <x v="22"/>
    <s v="Below R2 500"/>
    <m/>
    <m/>
    <m/>
    <m/>
    <m/>
    <m/>
    <m/>
    <m/>
    <m/>
    <m/>
    <n v="0"/>
    <n v="0"/>
    <n v="0"/>
    <n v="0"/>
    <n v="0"/>
    <n v="0"/>
  </r>
  <r>
    <n v="211"/>
    <x v="23"/>
    <s v="Between R25 000 and R20 000"/>
    <n v="23468"/>
    <n v="3"/>
    <n v="0.67"/>
    <n v="0"/>
    <n v="3"/>
    <n v="0"/>
    <n v="0"/>
    <n v="0"/>
    <n v="0"/>
    <n v="0"/>
    <n v="70404"/>
    <n v="70404"/>
    <n v="0"/>
    <n v="0"/>
    <n v="0"/>
    <n v="0"/>
  </r>
  <r>
    <n v="213"/>
    <x v="23"/>
    <s v="Between R15 000 and R10 000"/>
    <n v="12441"/>
    <n v="59"/>
    <n v="13.17"/>
    <n v="28"/>
    <n v="31"/>
    <n v="0"/>
    <n v="0"/>
    <n v="2"/>
    <n v="10"/>
    <n v="0"/>
    <n v="734019"/>
    <n v="734019"/>
    <n v="24882"/>
    <n v="124410"/>
    <n v="0"/>
    <n v="0"/>
  </r>
  <r>
    <n v="214"/>
    <x v="23"/>
    <s v="Between R10 000 and R5 000"/>
    <n v="7584"/>
    <n v="14"/>
    <n v="3.13"/>
    <n v="10"/>
    <n v="4"/>
    <n v="0"/>
    <n v="0"/>
    <n v="0"/>
    <n v="4"/>
    <n v="1"/>
    <n v="106176"/>
    <n v="106176"/>
    <n v="0"/>
    <n v="30336"/>
    <n v="7584"/>
    <n v="0"/>
  </r>
  <r>
    <n v="215"/>
    <x v="23"/>
    <s v="Between R5 000 and R2 500"/>
    <n v="3364"/>
    <n v="57"/>
    <n v="12.72"/>
    <n v="38"/>
    <n v="19"/>
    <n v="0"/>
    <n v="0"/>
    <n v="15"/>
    <n v="30"/>
    <n v="0"/>
    <n v="191748"/>
    <n v="191748"/>
    <n v="50460"/>
    <n v="100920"/>
    <n v="0"/>
    <n v="0"/>
  </r>
  <r>
    <n v="216"/>
    <x v="23"/>
    <s v="Below R2 500"/>
    <n v="1479"/>
    <n v="284"/>
    <n v="63.39"/>
    <n v="176"/>
    <n v="108"/>
    <n v="0"/>
    <n v="0"/>
    <n v="211"/>
    <n v="171"/>
    <n v="0"/>
    <n v="420036"/>
    <n v="420036"/>
    <n v="312069"/>
    <n v="252909"/>
    <n v="0"/>
    <n v="0"/>
  </r>
  <r>
    <n v="212"/>
    <x v="23"/>
    <s v="&gt;R75 000Between R20 000 and R15 000"/>
    <n v="16715"/>
    <n v="8"/>
    <n v="1.79"/>
    <n v="4"/>
    <n v="3"/>
    <n v="0"/>
    <n v="0"/>
    <n v="0"/>
    <n v="2"/>
    <n v="1"/>
    <n v="133720"/>
    <n v="117005"/>
    <n v="0"/>
    <n v="33430"/>
    <n v="16715"/>
    <n v="1"/>
  </r>
  <r>
    <n v="208"/>
    <x v="23"/>
    <s v="&gt;R75 000"/>
    <n v="131000"/>
    <n v="3"/>
    <n v="0.67"/>
    <n v="0"/>
    <n v="0"/>
    <n v="0"/>
    <n v="0"/>
    <n v="0"/>
    <n v="0"/>
    <n v="1"/>
    <n v="393000"/>
    <n v="0"/>
    <n v="0"/>
    <n v="0"/>
    <n v="131000"/>
    <n v="3"/>
  </r>
  <r>
    <n v="209"/>
    <x v="23"/>
    <s v="Between R75 000 and R50 000"/>
    <n v="61000"/>
    <n v="4"/>
    <n v="0.89"/>
    <n v="0"/>
    <n v="1"/>
    <n v="0"/>
    <n v="0"/>
    <n v="1"/>
    <n v="0"/>
    <n v="0"/>
    <n v="244000"/>
    <n v="61000"/>
    <n v="61000"/>
    <n v="0"/>
    <n v="0"/>
    <n v="3"/>
  </r>
  <r>
    <n v="210"/>
    <x v="23"/>
    <s v="Between R50 000 and R25 000"/>
    <n v="37500"/>
    <n v="16"/>
    <n v="3.57"/>
    <n v="1"/>
    <n v="3"/>
    <n v="0"/>
    <n v="0"/>
    <n v="3"/>
    <n v="1"/>
    <n v="1"/>
    <n v="600000"/>
    <n v="150000"/>
    <n v="112500"/>
    <n v="37500"/>
    <n v="37500"/>
    <n v="12"/>
  </r>
  <r>
    <n v="217"/>
    <x v="2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18"/>
    <x v="24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19"/>
    <x v="24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20"/>
    <x v="24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21"/>
    <x v="24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22"/>
    <x v="24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23"/>
    <x v="24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224"/>
    <x v="24"/>
    <s v="Between R5 000 and R2 500"/>
    <n v="3059"/>
    <n v="4"/>
    <n v="100"/>
    <n v="0"/>
    <n v="4"/>
    <n v="0"/>
    <n v="0"/>
    <n v="3"/>
    <n v="2"/>
    <n v="0"/>
    <n v="12236"/>
    <n v="12236"/>
    <n v="9177"/>
    <n v="6118"/>
    <n v="0"/>
    <n v="0"/>
  </r>
  <r>
    <n v="225"/>
    <x v="2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26"/>
    <x v="25"/>
    <s v="&gt;R75 000"/>
    <n v="83500"/>
    <n v="2"/>
    <n v="5.0999999999999996"/>
    <n v="1"/>
    <n v="1"/>
    <n v="0"/>
    <n v="0"/>
    <n v="0"/>
    <n v="0"/>
    <n v="0"/>
    <n v="167000"/>
    <n v="167000"/>
    <n v="0"/>
    <n v="0"/>
    <n v="0"/>
    <n v="0"/>
  </r>
  <r>
    <n v="227"/>
    <x v="25"/>
    <s v="Between R75 000 and R50 000"/>
    <n v="74000"/>
    <n v="1"/>
    <n v="2.6"/>
    <n v="0"/>
    <n v="1"/>
    <n v="0"/>
    <n v="0"/>
    <n v="1"/>
    <n v="0"/>
    <n v="0"/>
    <n v="74000"/>
    <n v="74000"/>
    <n v="74000"/>
    <n v="0"/>
    <n v="0"/>
    <n v="0"/>
  </r>
  <r>
    <n v="229"/>
    <x v="25"/>
    <s v="Between R25 000 and R20 000"/>
    <n v="23000"/>
    <n v="1"/>
    <n v="2.6"/>
    <n v="0"/>
    <n v="1"/>
    <n v="0"/>
    <n v="0"/>
    <n v="1"/>
    <n v="0"/>
    <n v="0"/>
    <n v="23000"/>
    <n v="23000"/>
    <n v="23000"/>
    <n v="0"/>
    <n v="0"/>
    <n v="0"/>
  </r>
  <r>
    <n v="230"/>
    <x v="25"/>
    <s v="&gt;R75 000Between R20 000 and R15 000"/>
    <n v="16000"/>
    <n v="6"/>
    <n v="15.4"/>
    <n v="3"/>
    <n v="3"/>
    <n v="0"/>
    <n v="0"/>
    <n v="0"/>
    <n v="0"/>
    <n v="0"/>
    <n v="96000"/>
    <n v="96000"/>
    <n v="0"/>
    <n v="0"/>
    <n v="0"/>
    <n v="0"/>
  </r>
  <r>
    <n v="231"/>
    <x v="25"/>
    <s v="Between R15 000 and R10 000"/>
    <n v="14000"/>
    <n v="9"/>
    <n v="23.1"/>
    <n v="6"/>
    <n v="3"/>
    <n v="0"/>
    <n v="0"/>
    <n v="0"/>
    <n v="4"/>
    <n v="1"/>
    <n v="126000"/>
    <n v="126000"/>
    <n v="0"/>
    <n v="56000"/>
    <n v="14000"/>
    <n v="0"/>
  </r>
  <r>
    <n v="232"/>
    <x v="25"/>
    <s v="Between R10 000 and R5 000"/>
    <n v="8200"/>
    <n v="1"/>
    <n v="2.6"/>
    <n v="0"/>
    <n v="1"/>
    <n v="0"/>
    <n v="0"/>
    <n v="1"/>
    <n v="1"/>
    <n v="0"/>
    <n v="8200"/>
    <n v="8200"/>
    <n v="8200"/>
    <n v="8200"/>
    <n v="0"/>
    <n v="0"/>
  </r>
  <r>
    <n v="233"/>
    <x v="25"/>
    <s v="Between R5 000 and R2 500"/>
    <n v="3800"/>
    <n v="10"/>
    <n v="25.6"/>
    <n v="9"/>
    <n v="1"/>
    <n v="0"/>
    <n v="0"/>
    <n v="4"/>
    <n v="3"/>
    <n v="2"/>
    <n v="38000"/>
    <n v="38000"/>
    <n v="15200"/>
    <n v="11400"/>
    <n v="7600"/>
    <n v="0"/>
  </r>
  <r>
    <n v="234"/>
    <x v="2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28"/>
    <x v="25"/>
    <s v="Between R50 000 and R25 000"/>
    <n v="37000"/>
    <n v="9"/>
    <n v="23.1"/>
    <n v="1"/>
    <n v="4"/>
    <n v="0"/>
    <n v="0"/>
    <n v="1"/>
    <n v="0"/>
    <n v="0"/>
    <n v="333000"/>
    <n v="185000"/>
    <n v="37000"/>
    <n v="0"/>
    <n v="0"/>
    <n v="4"/>
  </r>
  <r>
    <n v="240"/>
    <x v="26"/>
    <s v="Between R15 000 and R10 000"/>
    <n v="12090.02"/>
    <n v="96"/>
    <n v="21.62"/>
    <n v="32"/>
    <n v="64"/>
    <n v="0"/>
    <n v="0"/>
    <n v="8"/>
    <n v="20"/>
    <n v="0"/>
    <n v="1160641.92"/>
    <n v="1160641.92"/>
    <n v="96720.16"/>
    <n v="241800.40000000002"/>
    <n v="0"/>
    <n v="0"/>
  </r>
  <r>
    <n v="243"/>
    <x v="2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35"/>
    <x v="26"/>
    <s v="&gt;R75 000"/>
    <n v="119910"/>
    <n v="6"/>
    <n v="1.35"/>
    <n v="0"/>
    <n v="5"/>
    <n v="0"/>
    <n v="0"/>
    <n v="1"/>
    <n v="0"/>
    <n v="0"/>
    <n v="719460"/>
    <n v="599550"/>
    <n v="119910"/>
    <n v="0"/>
    <n v="0"/>
    <n v="1"/>
  </r>
  <r>
    <n v="237"/>
    <x v="26"/>
    <s v="Between R50 000 and R25 000"/>
    <n v="310780.71000000002"/>
    <n v="30"/>
    <n v="6.76"/>
    <n v="6"/>
    <n v="22"/>
    <n v="0"/>
    <n v="0"/>
    <n v="9"/>
    <n v="5"/>
    <n v="0"/>
    <n v="9323421.3000000007"/>
    <n v="8701859.8800000008"/>
    <n v="2797026.39"/>
    <n v="1553903.55"/>
    <n v="0"/>
    <n v="2"/>
  </r>
  <r>
    <n v="239"/>
    <x v="26"/>
    <s v="&gt;R75 000Between R20 000 and R15 000"/>
    <n v="16799.38"/>
    <n v="24"/>
    <n v="5.41"/>
    <n v="7"/>
    <n v="15"/>
    <n v="0"/>
    <n v="0"/>
    <n v="11"/>
    <n v="6"/>
    <n v="0"/>
    <n v="403185.12"/>
    <n v="369586.36000000004"/>
    <n v="184793.18000000002"/>
    <n v="100796.28"/>
    <n v="0"/>
    <n v="2"/>
  </r>
  <r>
    <n v="241"/>
    <x v="26"/>
    <s v="Between R10 000 and R5 000"/>
    <n v="8689.35"/>
    <n v="138"/>
    <n v="31.08"/>
    <n v="50"/>
    <n v="86"/>
    <n v="0"/>
    <n v="0"/>
    <n v="36"/>
    <n v="53"/>
    <n v="0"/>
    <n v="1199130.3"/>
    <n v="1181751.6000000001"/>
    <n v="312816.60000000003"/>
    <n v="460535.55000000005"/>
    <n v="0"/>
    <n v="2"/>
  </r>
  <r>
    <n v="236"/>
    <x v="26"/>
    <s v="Between R75 000 and R50 000"/>
    <n v="530963.77"/>
    <n v="8"/>
    <n v="1.8"/>
    <n v="0"/>
    <n v="4"/>
    <n v="0"/>
    <n v="0"/>
    <n v="1"/>
    <n v="0"/>
    <n v="0"/>
    <n v="4247710.16"/>
    <n v="2123855.08"/>
    <n v="530963.77"/>
    <n v="0"/>
    <n v="0"/>
    <n v="4"/>
  </r>
  <r>
    <n v="238"/>
    <x v="26"/>
    <s v="Between R25 000 and R20 000"/>
    <n v="21856.99"/>
    <n v="13"/>
    <n v="2.93"/>
    <n v="0"/>
    <n v="9"/>
    <n v="0"/>
    <n v="0"/>
    <n v="2"/>
    <n v="1"/>
    <n v="0"/>
    <n v="284140.87"/>
    <n v="196712.91"/>
    <n v="43713.98"/>
    <n v="21856.99"/>
    <n v="0"/>
    <n v="4"/>
  </r>
  <r>
    <n v="242"/>
    <x v="26"/>
    <s v="Between R5 000 and R2 500"/>
    <n v="4154.7299999999996"/>
    <n v="129"/>
    <n v="29.05"/>
    <n v="67"/>
    <n v="55"/>
    <n v="0"/>
    <n v="0"/>
    <n v="29"/>
    <n v="106"/>
    <n v="0"/>
    <n v="535960.16999999993"/>
    <n v="506877.05999999994"/>
    <n v="120487.16999999998"/>
    <n v="440401.37999999995"/>
    <n v="0"/>
    <n v="7"/>
  </r>
  <r>
    <n v="251"/>
    <x v="27"/>
    <s v="Between R5 000 and R2 500"/>
    <n v="4091"/>
    <n v="2"/>
    <n v="2"/>
    <n v="0.6"/>
    <n v="1.5"/>
    <n v="0"/>
    <n v="0"/>
    <n v="1.8"/>
    <n v="1.1000000000000001"/>
    <n v="0"/>
    <n v="8182"/>
    <n v="8591.1"/>
    <n v="7363.8"/>
    <n v="4500.1000000000004"/>
    <n v="0"/>
    <n v="-0.10000000000000009"/>
  </r>
  <r>
    <n v="248"/>
    <x v="27"/>
    <s v="&gt;R75 000Between R20 000 and R15 000"/>
    <n v="17661"/>
    <n v="5.4"/>
    <n v="5"/>
    <n v="0.7"/>
    <n v="4.8"/>
    <n v="0"/>
    <n v="0"/>
    <n v="0.6"/>
    <n v="0.4"/>
    <n v="0"/>
    <n v="95369.400000000009"/>
    <n v="97135.5"/>
    <n v="10596.6"/>
    <n v="7064.4000000000005"/>
    <n v="0"/>
    <n v="-9.9999999999999645E-2"/>
  </r>
  <r>
    <n v="247"/>
    <x v="27"/>
    <s v="Between R25 000 and R20 000"/>
    <n v="21593"/>
    <n v="3.8"/>
    <n v="3"/>
    <n v="0"/>
    <n v="3.7"/>
    <n v="0"/>
    <n v="0"/>
    <n v="0.5"/>
    <n v="1"/>
    <n v="0"/>
    <n v="82053.399999999994"/>
    <n v="79894.100000000006"/>
    <n v="10796.5"/>
    <n v="21593"/>
    <n v="0"/>
    <n v="9.9999999999999645E-2"/>
  </r>
  <r>
    <n v="250"/>
    <x v="27"/>
    <s v="Between R10 000 and R5 000"/>
    <n v="7166"/>
    <n v="36.6"/>
    <n v="33"/>
    <n v="16.899999999999999"/>
    <n v="19.600000000000001"/>
    <n v="0"/>
    <n v="0"/>
    <n v="22.8"/>
    <n v="14.9"/>
    <n v="0.3"/>
    <n v="262275.60000000003"/>
    <n v="261559"/>
    <n v="163384.80000000002"/>
    <n v="106773.40000000001"/>
    <n v="2149.7999999999997"/>
    <n v="0.10000000000000142"/>
  </r>
  <r>
    <n v="249"/>
    <x v="27"/>
    <s v="Between R15 000 and R10 000"/>
    <n v="12782"/>
    <n v="13.3"/>
    <n v="12"/>
    <n v="4.0999999999999996"/>
    <n v="8.3000000000000007"/>
    <n v="0"/>
    <n v="0"/>
    <n v="4"/>
    <n v="5.2"/>
    <n v="0.1"/>
    <n v="170000.6"/>
    <n v="158496.80000000002"/>
    <n v="51128"/>
    <n v="66466.400000000009"/>
    <n v="1278.2"/>
    <n v="0.90000000000000036"/>
  </r>
  <r>
    <n v="252"/>
    <x v="27"/>
    <s v="Below R2 500"/>
    <n v="2283"/>
    <n v="1"/>
    <n v="1"/>
    <n v="0"/>
    <n v="0"/>
    <n v="0"/>
    <n v="0"/>
    <n v="0"/>
    <n v="0"/>
    <n v="0"/>
    <n v="2283"/>
    <n v="0"/>
    <n v="0"/>
    <n v="0"/>
    <n v="0"/>
    <n v="1"/>
  </r>
  <r>
    <n v="245"/>
    <x v="27"/>
    <s v="Between R75 000 and R50 000"/>
    <n v="59539"/>
    <n v="9.1999999999999993"/>
    <n v="8"/>
    <n v="1"/>
    <n v="6.1"/>
    <n v="0"/>
    <n v="0"/>
    <n v="0.1"/>
    <n v="4.0999999999999996"/>
    <n v="1"/>
    <n v="547758.79999999993"/>
    <n v="422726.89999999997"/>
    <n v="5953.9000000000005"/>
    <n v="244109.89999999997"/>
    <n v="59539"/>
    <n v="2.0999999999999996"/>
  </r>
  <r>
    <n v="244"/>
    <x v="27"/>
    <s v="&gt;R75 000"/>
    <n v="108955"/>
    <n v="7.6"/>
    <n v="7"/>
    <n v="0"/>
    <n v="1.2"/>
    <n v="0"/>
    <n v="0"/>
    <n v="1.1000000000000001"/>
    <n v="0"/>
    <n v="0.1"/>
    <n v="828058"/>
    <n v="130746"/>
    <n v="119850.50000000001"/>
    <n v="0"/>
    <n v="10895.5"/>
    <n v="6.3999999999999995"/>
  </r>
  <r>
    <n v="246"/>
    <x v="27"/>
    <s v="Between R50 000 and R25 000"/>
    <n v="35823"/>
    <n v="31.3"/>
    <n v="28"/>
    <n v="6.2"/>
    <n v="17.7"/>
    <n v="0"/>
    <n v="0"/>
    <n v="0.5"/>
    <n v="8.5"/>
    <n v="4"/>
    <n v="1121259.9000000001"/>
    <n v="856169.7"/>
    <n v="17911.5"/>
    <n v="304495.5"/>
    <n v="143292"/>
    <n v="7.4000000000000021"/>
  </r>
  <r>
    <n v="253"/>
    <x v="28"/>
    <s v="&gt;R75 000"/>
    <n v="97500"/>
    <n v="1"/>
    <n v="33.33"/>
    <n v="0"/>
    <n v="1"/>
    <n v="0"/>
    <n v="0"/>
    <n v="0"/>
    <n v="0"/>
    <n v="0"/>
    <n v="97500"/>
    <n v="97500"/>
    <n v="0"/>
    <n v="0"/>
    <n v="0"/>
    <n v="0"/>
  </r>
  <r>
    <n v="254"/>
    <x v="2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55"/>
    <x v="28"/>
    <s v="Between R50 000 and R25 000"/>
    <n v="26590"/>
    <n v="1"/>
    <n v="33.33"/>
    <n v="0"/>
    <n v="1"/>
    <n v="0"/>
    <n v="0"/>
    <n v="1"/>
    <n v="0"/>
    <n v="0"/>
    <n v="26590"/>
    <n v="26590"/>
    <n v="26590"/>
    <n v="0"/>
    <n v="0"/>
    <n v="0"/>
  </r>
  <r>
    <n v="256"/>
    <x v="28"/>
    <s v="Between R25 000 and R20 000"/>
    <n v="23323"/>
    <n v="1"/>
    <n v="33.33"/>
    <n v="0"/>
    <n v="1"/>
    <n v="0"/>
    <n v="0"/>
    <n v="1"/>
    <n v="1"/>
    <n v="0"/>
    <n v="23323"/>
    <n v="23323"/>
    <n v="23323"/>
    <n v="23323"/>
    <n v="0"/>
    <n v="0"/>
  </r>
  <r>
    <n v="257"/>
    <x v="2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58"/>
    <x v="28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59"/>
    <x v="28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260"/>
    <x v="28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261"/>
    <x v="2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62"/>
    <x v="29"/>
    <s v="&gt;R75 000"/>
    <n v="97500"/>
    <n v="2"/>
    <n v="1.1000000000000001"/>
    <n v="0"/>
    <n v="0"/>
    <n v="2"/>
    <n v="0"/>
    <n v="1"/>
    <n v="1"/>
    <n v="0"/>
    <n v="195000"/>
    <n v="195000"/>
    <n v="97500"/>
    <n v="97500"/>
    <n v="0"/>
    <n v="0"/>
  </r>
  <r>
    <n v="263"/>
    <x v="29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66"/>
    <x v="29"/>
    <s v="&gt;R75 000Between R20 000 and R15 000"/>
    <n v="18000"/>
    <n v="30"/>
    <n v="17.100000000000001"/>
    <n v="21"/>
    <n v="9"/>
    <n v="0"/>
    <n v="0"/>
    <n v="0"/>
    <n v="7"/>
    <n v="0"/>
    <n v="540000"/>
    <n v="540000"/>
    <n v="0"/>
    <n v="126000"/>
    <n v="0"/>
    <n v="0"/>
  </r>
  <r>
    <n v="268"/>
    <x v="29"/>
    <s v="Between R10 000 and R5 000"/>
    <n v="7500"/>
    <n v="37"/>
    <n v="21.1"/>
    <n v="26"/>
    <n v="11"/>
    <n v="0"/>
    <n v="0"/>
    <n v="0"/>
    <n v="9"/>
    <n v="0"/>
    <n v="277500"/>
    <n v="277500"/>
    <n v="0"/>
    <n v="67500"/>
    <n v="0"/>
    <n v="0"/>
  </r>
  <r>
    <n v="269"/>
    <x v="29"/>
    <s v="Between R5 000 and R2 500"/>
    <n v="4600"/>
    <n v="31"/>
    <n v="17.7"/>
    <n v="20"/>
    <n v="11"/>
    <n v="0"/>
    <n v="0"/>
    <n v="13"/>
    <n v="24"/>
    <n v="0"/>
    <n v="142600"/>
    <n v="142600"/>
    <n v="59800"/>
    <n v="110400"/>
    <n v="0"/>
    <n v="0"/>
  </r>
  <r>
    <n v="270"/>
    <x v="2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67"/>
    <x v="29"/>
    <s v="Between R15 000 and R10 000"/>
    <n v="13500"/>
    <n v="43"/>
    <n v="24.6"/>
    <n v="31"/>
    <n v="11"/>
    <n v="0"/>
    <n v="0"/>
    <n v="0"/>
    <n v="14"/>
    <n v="0"/>
    <n v="580500"/>
    <n v="567000"/>
    <n v="0"/>
    <n v="189000"/>
    <n v="0"/>
    <n v="1"/>
  </r>
  <r>
    <n v="265"/>
    <x v="29"/>
    <s v="Between R25 000 and R20 000"/>
    <n v="23500"/>
    <n v="15"/>
    <n v="8.6"/>
    <n v="9"/>
    <n v="4"/>
    <n v="0"/>
    <n v="0"/>
    <n v="0"/>
    <n v="3"/>
    <n v="0"/>
    <n v="352500"/>
    <n v="305500"/>
    <n v="0"/>
    <n v="70500"/>
    <n v="0"/>
    <n v="2"/>
  </r>
  <r>
    <n v="264"/>
    <x v="29"/>
    <s v="Between R50 000 and R25 000"/>
    <n v="35000"/>
    <n v="17"/>
    <n v="9.6999999999999993"/>
    <n v="9"/>
    <n v="4"/>
    <n v="1"/>
    <n v="0"/>
    <n v="0"/>
    <n v="4"/>
    <n v="0"/>
    <n v="595000"/>
    <n v="490000"/>
    <n v="0"/>
    <n v="140000"/>
    <n v="0"/>
    <n v="3"/>
  </r>
  <r>
    <n v="279"/>
    <x v="3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78"/>
    <x v="30"/>
    <s v="Between R5 000 and R2 500"/>
    <n v="2938.55"/>
    <n v="370"/>
    <n v="11"/>
    <n v="129"/>
    <n v="208"/>
    <n v="30"/>
    <n v="0"/>
    <n v="194"/>
    <n v="324"/>
    <n v="62"/>
    <n v="1087263.5"/>
    <n v="1078447.8500000001"/>
    <n v="570078.70000000007"/>
    <n v="952090.20000000007"/>
    <n v="182190.1"/>
    <n v="3"/>
  </r>
  <r>
    <n v="277"/>
    <x v="30"/>
    <s v="Between R10 000 and R5 000"/>
    <n v="7663.48"/>
    <n v="711"/>
    <n v="22"/>
    <n v="318"/>
    <n v="389"/>
    <n v="0"/>
    <n v="0"/>
    <n v="323"/>
    <n v="381"/>
    <n v="1"/>
    <n v="5448734.2799999993"/>
    <n v="5418080.3599999994"/>
    <n v="2475304.04"/>
    <n v="2919785.88"/>
    <n v="7663.48"/>
    <n v="4"/>
  </r>
  <r>
    <n v="274"/>
    <x v="30"/>
    <s v="Between R25 000 and R20 000"/>
    <n v="22115.759999999998"/>
    <n v="144"/>
    <n v="4"/>
    <n v="36"/>
    <n v="101"/>
    <n v="0"/>
    <n v="0"/>
    <n v="27"/>
    <n v="36"/>
    <n v="3"/>
    <n v="3184669.44"/>
    <n v="3029859.1199999996"/>
    <n v="597125.5199999999"/>
    <n v="796167.36"/>
    <n v="66347.28"/>
    <n v="7"/>
  </r>
  <r>
    <n v="275"/>
    <x v="30"/>
    <s v="&gt;R75 000Between R20 000 and R15 000"/>
    <n v="16949.41"/>
    <n v="502"/>
    <n v="15"/>
    <n v="211"/>
    <n v="283"/>
    <n v="0"/>
    <n v="0"/>
    <n v="71"/>
    <n v="201"/>
    <n v="4"/>
    <n v="8508603.8200000003"/>
    <n v="8373008.54"/>
    <n v="1203408.1100000001"/>
    <n v="3406831.41"/>
    <n v="67797.64"/>
    <n v="8"/>
  </r>
  <r>
    <n v="276"/>
    <x v="30"/>
    <s v="Between R15 000 and R10 000"/>
    <n v="12071.18"/>
    <n v="1057"/>
    <n v="32"/>
    <n v="470"/>
    <n v="579"/>
    <n v="0"/>
    <n v="0"/>
    <n v="536"/>
    <n v="493"/>
    <n v="8"/>
    <n v="12759237.26"/>
    <n v="12662667.82"/>
    <n v="6470152.4800000004"/>
    <n v="5951091.7400000002"/>
    <n v="96569.44"/>
    <n v="8"/>
  </r>
  <r>
    <n v="272"/>
    <x v="30"/>
    <s v="Between R75 000 and R50 000"/>
    <n v="60449.78"/>
    <n v="100"/>
    <n v="3"/>
    <n v="7"/>
    <n v="66"/>
    <n v="3"/>
    <n v="0"/>
    <n v="14"/>
    <n v="9"/>
    <n v="0"/>
    <n v="6044978"/>
    <n v="4594183.28"/>
    <n v="846296.91999999993"/>
    <n v="544048.02"/>
    <n v="0"/>
    <n v="24"/>
  </r>
  <r>
    <n v="273"/>
    <x v="30"/>
    <s v="Between R50 000 and R25 000"/>
    <n v="34569.14"/>
    <n v="304"/>
    <n v="9"/>
    <n v="42"/>
    <n v="217"/>
    <n v="6"/>
    <n v="0"/>
    <n v="58"/>
    <n v="61"/>
    <n v="3"/>
    <n v="10509018.560000001"/>
    <n v="9160822.0999999996"/>
    <n v="2005010.1199999999"/>
    <n v="2108717.54"/>
    <n v="103707.42"/>
    <n v="39"/>
  </r>
  <r>
    <n v="271"/>
    <x v="30"/>
    <s v="&gt;R75 000"/>
    <n v="117746.4"/>
    <n v="109"/>
    <n v="3"/>
    <n v="6"/>
    <n v="53"/>
    <n v="3"/>
    <n v="0"/>
    <n v="9"/>
    <n v="6"/>
    <n v="0"/>
    <n v="12834357.6"/>
    <n v="7300276.7999999998"/>
    <n v="1059717.5999999999"/>
    <n v="706478.39999999991"/>
    <n v="0"/>
    <n v="47"/>
  </r>
  <r>
    <n v="280"/>
    <x v="3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81"/>
    <x v="3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82"/>
    <x v="3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83"/>
    <x v="3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84"/>
    <x v="3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85"/>
    <x v="3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86"/>
    <x v="31"/>
    <s v="Between R10 000 and R5 000"/>
    <n v="6000"/>
    <n v="3"/>
    <n v="100"/>
    <n v="0"/>
    <n v="1"/>
    <n v="2"/>
    <n v="0"/>
    <n v="1"/>
    <n v="2"/>
    <n v="0"/>
    <n v="18000"/>
    <n v="18000"/>
    <n v="6000"/>
    <n v="12000"/>
    <n v="0"/>
    <n v="0"/>
  </r>
  <r>
    <n v="287"/>
    <x v="31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288"/>
    <x v="31"/>
    <s v="Below R2 500"/>
    <n v="1000"/>
    <n v="1"/>
    <n v="0"/>
    <n v="1"/>
    <n v="0"/>
    <n v="0"/>
    <n v="0"/>
    <n v="0"/>
    <n v="0"/>
    <n v="0"/>
    <n v="1000"/>
    <n v="1000"/>
    <n v="0"/>
    <n v="0"/>
    <n v="0"/>
    <n v="0"/>
  </r>
  <r>
    <n v="289"/>
    <x v="3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90"/>
    <x v="3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91"/>
    <x v="3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92"/>
    <x v="3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93"/>
    <x v="3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94"/>
    <x v="3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95"/>
    <x v="3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296"/>
    <x v="3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297"/>
    <x v="32"/>
    <s v="Below R2 500"/>
    <n v="0"/>
    <n v="13"/>
    <n v="100"/>
    <n v="6"/>
    <n v="7"/>
    <n v="0"/>
    <n v="0"/>
    <n v="13"/>
    <n v="4"/>
    <n v="23"/>
    <n v="0"/>
    <n v="0"/>
    <n v="0"/>
    <n v="0"/>
    <n v="0"/>
    <n v="0"/>
  </r>
  <r>
    <n v="298"/>
    <x v="3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99"/>
    <x v="3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300"/>
    <x v="33"/>
    <s v="Between R50 000 and R25 000"/>
    <n v="25000"/>
    <n v="1"/>
    <n v="25"/>
    <n v="0"/>
    <n v="1"/>
    <n v="0"/>
    <n v="0"/>
    <n v="0"/>
    <n v="0"/>
    <n v="0"/>
    <n v="25000"/>
    <n v="25000"/>
    <n v="0"/>
    <n v="0"/>
    <n v="0"/>
    <n v="0"/>
  </r>
  <r>
    <n v="301"/>
    <x v="3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302"/>
    <x v="3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303"/>
    <x v="3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304"/>
    <x v="33"/>
    <s v="Between R10 000 and R5 000"/>
    <n v="9400"/>
    <n v="1"/>
    <n v="25"/>
    <n v="0"/>
    <n v="1"/>
    <n v="0"/>
    <n v="0"/>
    <n v="1"/>
    <n v="0"/>
    <n v="0"/>
    <n v="9400"/>
    <n v="9400"/>
    <n v="9400"/>
    <n v="0"/>
    <n v="0"/>
    <n v="0"/>
  </r>
  <r>
    <n v="305"/>
    <x v="33"/>
    <s v="Between R5 000 and R2 500"/>
    <n v="4000"/>
    <n v="2"/>
    <n v="50"/>
    <n v="0"/>
    <n v="2"/>
    <n v="0"/>
    <n v="0"/>
    <n v="0"/>
    <n v="0"/>
    <n v="0"/>
    <n v="8000"/>
    <n v="8000"/>
    <n v="0"/>
    <n v="0"/>
    <n v="0"/>
    <n v="0"/>
  </r>
  <r>
    <n v="306"/>
    <x v="3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307"/>
    <x v="3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308"/>
    <x v="34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309"/>
    <x v="34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310"/>
    <x v="34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311"/>
    <x v="34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312"/>
    <x v="34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313"/>
    <x v="34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314"/>
    <x v="34"/>
    <s v="Between R5 000 and R2 500"/>
    <n v="3615.43"/>
    <n v="7"/>
    <n v="100"/>
    <n v="2"/>
    <n v="5"/>
    <n v="0"/>
    <n v="0"/>
    <n v="4"/>
    <n v="4"/>
    <n v="0"/>
    <n v="25308.01"/>
    <n v="25308.01"/>
    <n v="14461.72"/>
    <n v="14461.72"/>
    <n v="0"/>
    <n v="0"/>
  </r>
  <r>
    <n v="315"/>
    <x v="3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316"/>
    <x v="35"/>
    <s v="&gt;R75 000"/>
    <n v="83805.759999999995"/>
    <n v="0.16"/>
    <n v="20"/>
    <m/>
    <n v="0.16"/>
    <m/>
    <m/>
    <m/>
    <m/>
    <m/>
    <n v="13408.9216"/>
    <n v="13408.9216"/>
    <n v="0"/>
    <n v="0"/>
    <n v="0"/>
    <n v="0"/>
  </r>
  <r>
    <n v="317"/>
    <x v="35"/>
    <s v="Between R75 000 and R50 000"/>
    <n v="52610.03"/>
    <n v="0.08"/>
    <n v="10"/>
    <m/>
    <n v="0.08"/>
    <m/>
    <m/>
    <m/>
    <m/>
    <m/>
    <n v="4208.8023999999996"/>
    <n v="4208.8023999999996"/>
    <n v="0"/>
    <n v="0"/>
    <n v="0"/>
    <n v="0"/>
  </r>
  <r>
    <n v="318"/>
    <x v="35"/>
    <s v="Between R50 000 and R25 000"/>
    <n v="33609.629999999997"/>
    <n v="0.56000000000000005"/>
    <n v="70"/>
    <m/>
    <n v="0.56000000000000005"/>
    <m/>
    <m/>
    <m/>
    <m/>
    <m/>
    <n v="18821.392800000001"/>
    <n v="18821.392800000001"/>
    <n v="0"/>
    <n v="0"/>
    <n v="0"/>
    <n v="0"/>
  </r>
  <r>
    <n v="319"/>
    <x v="35"/>
    <s v="Between R25 000 and R20 000"/>
    <m/>
    <m/>
    <m/>
    <m/>
    <m/>
    <m/>
    <m/>
    <m/>
    <m/>
    <m/>
    <n v="0"/>
    <n v="0"/>
    <n v="0"/>
    <n v="0"/>
    <n v="0"/>
    <n v="0"/>
  </r>
  <r>
    <n v="320"/>
    <x v="35"/>
    <s v="&gt;R75 000Between R20 000 and R15 000"/>
    <m/>
    <m/>
    <m/>
    <m/>
    <m/>
    <m/>
    <m/>
    <m/>
    <m/>
    <m/>
    <n v="0"/>
    <n v="0"/>
    <n v="0"/>
    <n v="0"/>
    <n v="0"/>
    <n v="0"/>
  </r>
  <r>
    <n v="321"/>
    <x v="35"/>
    <s v="Between R15 000 and R10 000"/>
    <m/>
    <m/>
    <m/>
    <m/>
    <m/>
    <m/>
    <m/>
    <m/>
    <m/>
    <m/>
    <n v="0"/>
    <n v="0"/>
    <n v="0"/>
    <n v="0"/>
    <n v="0"/>
    <n v="0"/>
  </r>
  <r>
    <n v="322"/>
    <x v="35"/>
    <s v="Between R10 000 and R5 000"/>
    <m/>
    <m/>
    <m/>
    <m/>
    <m/>
    <m/>
    <m/>
    <m/>
    <m/>
    <m/>
    <n v="0"/>
    <n v="0"/>
    <n v="0"/>
    <n v="0"/>
    <n v="0"/>
    <n v="0"/>
  </r>
  <r>
    <n v="323"/>
    <x v="35"/>
    <s v="Between R5 000 and R2 500"/>
    <m/>
    <m/>
    <m/>
    <m/>
    <m/>
    <m/>
    <m/>
    <m/>
    <m/>
    <m/>
    <n v="0"/>
    <n v="0"/>
    <n v="0"/>
    <n v="0"/>
    <n v="0"/>
    <n v="0"/>
  </r>
  <r>
    <n v="324"/>
    <x v="35"/>
    <s v="Below R2 500"/>
    <m/>
    <m/>
    <m/>
    <m/>
    <m/>
    <m/>
    <m/>
    <m/>
    <m/>
    <m/>
    <n v="0"/>
    <n v="0"/>
    <n v="0"/>
    <n v="0"/>
    <n v="0"/>
    <n v="0"/>
  </r>
  <r>
    <n v="329"/>
    <x v="36"/>
    <s v="&gt;R75 000Between R20 000 and R15 000"/>
    <n v="16999.54"/>
    <n v="32"/>
    <n v="4.5"/>
    <n v="11"/>
    <n v="21"/>
    <n v="0"/>
    <n v="0"/>
    <n v="8"/>
    <n v="7"/>
    <n v="0"/>
    <n v="543985.28"/>
    <n v="543985.28"/>
    <n v="135996.32"/>
    <n v="118996.78"/>
    <n v="0"/>
    <n v="0"/>
  </r>
  <r>
    <n v="332"/>
    <x v="36"/>
    <s v="Between R5 000 and R2 500"/>
    <n v="3632.71"/>
    <n v="20"/>
    <n v="2.8"/>
    <n v="8"/>
    <n v="12"/>
    <n v="0"/>
    <n v="0"/>
    <n v="16"/>
    <n v="14"/>
    <n v="0"/>
    <n v="72654.2"/>
    <n v="72654.2"/>
    <n v="58123.360000000001"/>
    <n v="50857.94"/>
    <n v="0"/>
    <n v="0"/>
  </r>
  <r>
    <n v="333"/>
    <x v="3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331"/>
    <x v="36"/>
    <s v="Between R10 000 and R5 000"/>
    <n v="7185.95"/>
    <n v="376"/>
    <n v="52.5"/>
    <n v="176"/>
    <n v="199"/>
    <n v="0"/>
    <n v="0"/>
    <n v="320"/>
    <n v="143"/>
    <n v="5"/>
    <n v="2701917.1999999997"/>
    <n v="2694731.25"/>
    <n v="2299504"/>
    <n v="1027590.85"/>
    <n v="35929.75"/>
    <n v="1"/>
  </r>
  <r>
    <n v="328"/>
    <x v="36"/>
    <s v="Between R25 000 and R20 000"/>
    <n v="22032.23"/>
    <n v="8"/>
    <n v="1.1000000000000001"/>
    <n v="2"/>
    <n v="4"/>
    <n v="0"/>
    <n v="0"/>
    <n v="2"/>
    <n v="3"/>
    <n v="0"/>
    <n v="176257.84"/>
    <n v="132193.38"/>
    <n v="44064.46"/>
    <n v="66096.69"/>
    <n v="0"/>
    <n v="2"/>
  </r>
  <r>
    <n v="330"/>
    <x v="36"/>
    <s v="Between R15 000 and R10 000"/>
    <n v="11732.46"/>
    <n v="203"/>
    <n v="28.4"/>
    <n v="105"/>
    <n v="96"/>
    <n v="0"/>
    <n v="0"/>
    <n v="57"/>
    <n v="94"/>
    <n v="1"/>
    <n v="2381689.38"/>
    <n v="2358224.46"/>
    <n v="668750.22"/>
    <n v="1102851.24"/>
    <n v="11732.46"/>
    <n v="2"/>
  </r>
  <r>
    <n v="327"/>
    <x v="36"/>
    <s v="Between R50 000 and R25 000"/>
    <n v="33776.080000000002"/>
    <n v="29.08"/>
    <n v="4.0999999999999996"/>
    <n v="15"/>
    <n v="7.44"/>
    <n v="0"/>
    <n v="0"/>
    <n v="8.44"/>
    <n v="10.199999999999999"/>
    <n v="0"/>
    <n v="982208.40639999998"/>
    <n v="757935.23520000011"/>
    <n v="285070.1152"/>
    <n v="344516.016"/>
    <n v="0"/>
    <n v="6.639999999999997"/>
  </r>
  <r>
    <n v="326"/>
    <x v="36"/>
    <s v="Between R75 000 and R50 000"/>
    <n v="62135.13"/>
    <n v="17.64"/>
    <n v="2.5"/>
    <n v="2"/>
    <n v="8.64"/>
    <n v="0"/>
    <n v="0"/>
    <n v="1"/>
    <n v="2.2000000000000002"/>
    <n v="0"/>
    <n v="1096063.6932000001"/>
    <n v="661117.78320000006"/>
    <n v="62135.13"/>
    <n v="136697.28599999999"/>
    <n v="0"/>
    <n v="7"/>
  </r>
  <r>
    <n v="325"/>
    <x v="36"/>
    <s v="&gt;R75 000"/>
    <n v="123018.54"/>
    <n v="30.32"/>
    <n v="4.2"/>
    <n v="0.88"/>
    <n v="6.8"/>
    <n v="1.88"/>
    <n v="0"/>
    <n v="1.88"/>
    <n v="1.18"/>
    <n v="0"/>
    <n v="3729922.1327999998"/>
    <n v="1176057.2423999999"/>
    <n v="231274.85519999996"/>
    <n v="145161.87719999999"/>
    <n v="0"/>
    <n v="20.76"/>
  </r>
  <r>
    <n v="334"/>
    <x v="3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335"/>
    <x v="3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337"/>
    <x v="3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341"/>
    <x v="37"/>
    <s v="Between R5 000 and R2 500"/>
    <n v="3808.66"/>
    <n v="145"/>
    <n v="70.22"/>
    <n v="83.5"/>
    <n v="61.5"/>
    <n v="0"/>
    <n v="0"/>
    <n v="96"/>
    <n v="98"/>
    <n v="19"/>
    <n v="552255.69999999995"/>
    <n v="552255.69999999995"/>
    <n v="365631.36"/>
    <n v="373248.68"/>
    <n v="72364.539999999994"/>
    <n v="0"/>
  </r>
  <r>
    <n v="342"/>
    <x v="37"/>
    <s v="Below R2 500"/>
    <n v="1387.54"/>
    <n v="31.5"/>
    <n v="15.25"/>
    <n v="9"/>
    <n v="22.5"/>
    <n v="0"/>
    <n v="0"/>
    <n v="12"/>
    <n v="27.5"/>
    <n v="20"/>
    <n v="43707.51"/>
    <n v="43707.51"/>
    <n v="16650.48"/>
    <n v="38157.35"/>
    <n v="27750.799999999999"/>
    <n v="0"/>
  </r>
  <r>
    <n v="338"/>
    <x v="37"/>
    <s v="&gt;R75 000Between R20 000 and R15 000"/>
    <n v="15827.72"/>
    <n v="3"/>
    <n v="1.45"/>
    <n v="1"/>
    <n v="1"/>
    <n v="0"/>
    <n v="0"/>
    <n v="2"/>
    <n v="1"/>
    <n v="0"/>
    <n v="47483.159999999996"/>
    <n v="31655.439999999999"/>
    <n v="31655.439999999999"/>
    <n v="15827.72"/>
    <n v="0"/>
    <n v="1"/>
  </r>
  <r>
    <n v="340"/>
    <x v="37"/>
    <s v="Between R10 000 and R5 000"/>
    <n v="6925.38"/>
    <n v="20.5"/>
    <n v="9.93"/>
    <n v="12"/>
    <n v="7"/>
    <n v="0"/>
    <n v="0"/>
    <n v="6"/>
    <n v="7.5"/>
    <n v="2"/>
    <n v="141970.29"/>
    <n v="131582.22"/>
    <n v="41552.28"/>
    <n v="51940.35"/>
    <n v="13850.76"/>
    <n v="1.5"/>
  </r>
  <r>
    <n v="339"/>
    <x v="37"/>
    <s v="Between R15 000 and R10 000"/>
    <n v="12378.06"/>
    <n v="4"/>
    <n v="1.94"/>
    <n v="1.5"/>
    <n v="0"/>
    <n v="0"/>
    <n v="0"/>
    <n v="2"/>
    <n v="1"/>
    <n v="1"/>
    <n v="49512.24"/>
    <n v="18567.09"/>
    <n v="24756.12"/>
    <n v="12378.06"/>
    <n v="12378.06"/>
    <n v="2.5"/>
  </r>
  <r>
    <n v="336"/>
    <x v="37"/>
    <s v="Between R50 000 and R25 000"/>
    <n v="28700.14"/>
    <n v="5.5"/>
    <n v="2.66"/>
    <n v="0"/>
    <n v="2.5"/>
    <n v="0"/>
    <n v="0"/>
    <n v="3"/>
    <n v="0"/>
    <n v="1"/>
    <n v="157850.76999999999"/>
    <n v="71750.350000000006"/>
    <n v="86100.42"/>
    <n v="0"/>
    <n v="28700.14"/>
    <n v="3"/>
  </r>
  <r>
    <n v="343"/>
    <x v="3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344"/>
    <x v="3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345"/>
    <x v="3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346"/>
    <x v="3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347"/>
    <x v="3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348"/>
    <x v="38"/>
    <s v="Between R15 000 and R10 000"/>
    <n v="10527"/>
    <n v="0.5"/>
    <n v="17"/>
    <n v="0"/>
    <n v="0.5"/>
    <n v="0"/>
    <n v="0"/>
    <n v="0"/>
    <n v="0"/>
    <n v="0"/>
    <n v="5263.5"/>
    <n v="5263.5"/>
    <n v="0"/>
    <n v="0"/>
    <n v="0"/>
    <n v="0"/>
  </r>
  <r>
    <n v="349"/>
    <x v="38"/>
    <s v="Between R10 000 and R5 000"/>
    <n v="6870"/>
    <n v="1.5"/>
    <n v="50"/>
    <n v="0"/>
    <n v="1.5"/>
    <n v="0"/>
    <n v="0"/>
    <n v="0"/>
    <n v="0.5"/>
    <n v="0"/>
    <n v="10305"/>
    <n v="10305"/>
    <n v="0"/>
    <n v="3435"/>
    <n v="0"/>
    <n v="0"/>
  </r>
  <r>
    <n v="350"/>
    <x v="38"/>
    <s v="Between R5 000 and R2 500"/>
    <n v="3824"/>
    <n v="1"/>
    <n v="33"/>
    <n v="0"/>
    <n v="1"/>
    <n v="0"/>
    <n v="0"/>
    <n v="0"/>
    <n v="0.5"/>
    <n v="0"/>
    <n v="3824"/>
    <n v="3824"/>
    <n v="0"/>
    <n v="1912"/>
    <n v="0"/>
    <n v="0"/>
  </r>
  <r>
    <n v="351"/>
    <x v="3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352"/>
    <x v="39"/>
    <s v="&gt;R75 000"/>
    <m/>
    <m/>
    <m/>
    <m/>
    <m/>
    <m/>
    <m/>
    <m/>
    <m/>
    <m/>
    <n v="0"/>
    <n v="0"/>
    <n v="0"/>
    <n v="0"/>
    <n v="0"/>
    <n v="0"/>
  </r>
  <r>
    <n v="353"/>
    <x v="39"/>
    <s v="Between R75 000 and R50 000"/>
    <m/>
    <m/>
    <m/>
    <m/>
    <m/>
    <m/>
    <m/>
    <m/>
    <m/>
    <m/>
    <n v="0"/>
    <n v="0"/>
    <n v="0"/>
    <n v="0"/>
    <n v="0"/>
    <n v="0"/>
  </r>
  <r>
    <n v="354"/>
    <x v="39"/>
    <s v="Between R50 000 and R25 000"/>
    <m/>
    <m/>
    <m/>
    <m/>
    <m/>
    <m/>
    <m/>
    <m/>
    <m/>
    <m/>
    <n v="0"/>
    <n v="0"/>
    <n v="0"/>
    <n v="0"/>
    <n v="0"/>
    <n v="0"/>
  </r>
  <r>
    <n v="355"/>
    <x v="39"/>
    <s v="Between R25 000 and R20 000"/>
    <m/>
    <m/>
    <m/>
    <m/>
    <m/>
    <m/>
    <m/>
    <m/>
    <m/>
    <m/>
    <n v="0"/>
    <n v="0"/>
    <n v="0"/>
    <n v="0"/>
    <n v="0"/>
    <n v="0"/>
  </r>
  <r>
    <n v="356"/>
    <x v="39"/>
    <s v="&gt;R75 000Between R20 000 and R15 000"/>
    <m/>
    <m/>
    <m/>
    <m/>
    <m/>
    <m/>
    <m/>
    <m/>
    <m/>
    <m/>
    <n v="0"/>
    <n v="0"/>
    <n v="0"/>
    <n v="0"/>
    <n v="0"/>
    <n v="0"/>
  </r>
  <r>
    <n v="357"/>
    <x v="39"/>
    <s v="Between R15 000 and R10 000"/>
    <m/>
    <m/>
    <m/>
    <m/>
    <m/>
    <m/>
    <m/>
    <m/>
    <m/>
    <m/>
    <n v="0"/>
    <n v="0"/>
    <n v="0"/>
    <n v="0"/>
    <n v="0"/>
    <n v="0"/>
  </r>
  <r>
    <n v="358"/>
    <x v="39"/>
    <s v="Between R10 000 and R5 000"/>
    <m/>
    <m/>
    <m/>
    <m/>
    <m/>
    <m/>
    <m/>
    <m/>
    <m/>
    <m/>
    <n v="0"/>
    <n v="0"/>
    <n v="0"/>
    <n v="0"/>
    <n v="0"/>
    <n v="0"/>
  </r>
  <r>
    <n v="359"/>
    <x v="39"/>
    <s v="Between R5 000 and R2 500"/>
    <m/>
    <m/>
    <m/>
    <m/>
    <m/>
    <m/>
    <m/>
    <m/>
    <m/>
    <m/>
    <n v="0"/>
    <n v="0"/>
    <n v="0"/>
    <n v="0"/>
    <n v="0"/>
    <n v="0"/>
  </r>
  <r>
    <n v="360"/>
    <x v="39"/>
    <s v="Below R2 500"/>
    <n v="2500"/>
    <n v="10"/>
    <n v="100"/>
    <n v="7"/>
    <n v="3"/>
    <m/>
    <m/>
    <m/>
    <m/>
    <m/>
    <n v="25000"/>
    <n v="25000"/>
    <n v="0"/>
    <n v="0"/>
    <n v="0"/>
    <n v="0"/>
  </r>
  <r>
    <n v="361"/>
    <x v="4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362"/>
    <x v="4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366"/>
    <x v="40"/>
    <s v="Between R15 000 and R10 000"/>
    <n v="13000"/>
    <n v="6"/>
    <n v="15"/>
    <n v="2"/>
    <n v="4"/>
    <n v="0"/>
    <n v="0"/>
    <n v="0"/>
    <n v="1"/>
    <n v="0"/>
    <n v="78000"/>
    <n v="78000"/>
    <n v="0"/>
    <n v="13000"/>
    <n v="0"/>
    <n v="0"/>
  </r>
  <r>
    <n v="369"/>
    <x v="40"/>
    <s v="Below R2 500"/>
    <n v="1600"/>
    <n v="19"/>
    <n v="46"/>
    <n v="19"/>
    <n v="0"/>
    <n v="0"/>
    <n v="0"/>
    <n v="11"/>
    <n v="7"/>
    <n v="0"/>
    <n v="30400"/>
    <n v="30400"/>
    <n v="17600"/>
    <n v="11200"/>
    <n v="0"/>
    <n v="0"/>
  </r>
  <r>
    <n v="363"/>
    <x v="40"/>
    <s v="Between R50 000 and R25 000"/>
    <n v="35500"/>
    <n v="2"/>
    <n v="5"/>
    <n v="0"/>
    <n v="1"/>
    <n v="0"/>
    <n v="0"/>
    <n v="0"/>
    <n v="0"/>
    <n v="0"/>
    <n v="71000"/>
    <n v="35500"/>
    <n v="0"/>
    <n v="0"/>
    <n v="0"/>
    <n v="1"/>
  </r>
  <r>
    <n v="364"/>
    <x v="40"/>
    <s v="Between R25 000 and R20 000"/>
    <n v="21000"/>
    <n v="2"/>
    <n v="5"/>
    <n v="0"/>
    <n v="1"/>
    <n v="0"/>
    <n v="0"/>
    <n v="0"/>
    <n v="1"/>
    <n v="0"/>
    <n v="42000"/>
    <n v="21000"/>
    <n v="0"/>
    <n v="21000"/>
    <n v="0"/>
    <n v="1"/>
  </r>
  <r>
    <n v="365"/>
    <x v="40"/>
    <s v="&gt;R75 000Between R20 000 and R15 000"/>
    <n v="16000"/>
    <n v="3"/>
    <n v="7"/>
    <n v="1"/>
    <n v="1"/>
    <n v="0"/>
    <n v="0"/>
    <n v="0"/>
    <n v="1"/>
    <n v="0"/>
    <n v="48000"/>
    <n v="32000"/>
    <n v="0"/>
    <n v="16000"/>
    <n v="0"/>
    <n v="1"/>
  </r>
  <r>
    <n v="368"/>
    <x v="40"/>
    <s v="Between R5 000 and R2 500"/>
    <n v="3200"/>
    <n v="2"/>
    <n v="5"/>
    <n v="1"/>
    <n v="0"/>
    <n v="0"/>
    <n v="0"/>
    <n v="1"/>
    <n v="0"/>
    <n v="0"/>
    <n v="6400"/>
    <n v="3200"/>
    <n v="3200"/>
    <n v="0"/>
    <n v="0"/>
    <n v="1"/>
  </r>
  <r>
    <n v="367"/>
    <x v="40"/>
    <s v="Between R10 000 and R5 000"/>
    <n v="6600"/>
    <n v="7"/>
    <n v="20"/>
    <n v="5"/>
    <n v="0"/>
    <n v="0"/>
    <n v="0"/>
    <n v="4"/>
    <n v="0"/>
    <n v="0"/>
    <n v="46200"/>
    <n v="33000"/>
    <n v="26400"/>
    <n v="0"/>
    <n v="0"/>
    <n v="2"/>
  </r>
  <r>
    <n v="374"/>
    <x v="41"/>
    <s v="&gt;R75 000Between R20 000 and R15 000"/>
    <n v="16953.95"/>
    <n v="91"/>
    <n v="8.1999999999999993"/>
    <n v="35"/>
    <n v="56"/>
    <n v="0"/>
    <n v="0"/>
    <n v="26"/>
    <n v="11"/>
    <n v="1"/>
    <n v="1542809.45"/>
    <n v="1542809.45"/>
    <n v="440802.7"/>
    <n v="186493.45"/>
    <n v="16953.95"/>
    <n v="0"/>
  </r>
  <r>
    <n v="375"/>
    <x v="41"/>
    <s v="Between R15 000 and R10 000"/>
    <n v="12251.4"/>
    <n v="339"/>
    <n v="30.6"/>
    <n v="166"/>
    <n v="173"/>
    <n v="0"/>
    <n v="0"/>
    <n v="98"/>
    <n v="121"/>
    <n v="7"/>
    <n v="4153224.6"/>
    <n v="4153224.6"/>
    <n v="1200637.2"/>
    <n v="1482419.4"/>
    <n v="85759.8"/>
    <n v="0"/>
  </r>
  <r>
    <n v="376"/>
    <x v="41"/>
    <s v="Between R10 000 and R5 000"/>
    <n v="7484.44"/>
    <n v="407"/>
    <n v="36.700000000000003"/>
    <n v="255"/>
    <n v="152"/>
    <n v="0"/>
    <n v="0"/>
    <n v="373"/>
    <n v="132"/>
    <n v="23"/>
    <n v="3046167.0799999996"/>
    <n v="3046167.0799999996"/>
    <n v="2791696.1199999996"/>
    <n v="987946.08"/>
    <n v="172142.12"/>
    <n v="0"/>
  </r>
  <r>
    <n v="377"/>
    <x v="41"/>
    <s v="Between R5 000 and R2 500"/>
    <n v="3626.56"/>
    <n v="22"/>
    <n v="2"/>
    <n v="9"/>
    <n v="13"/>
    <n v="0"/>
    <n v="0"/>
    <n v="15"/>
    <n v="19"/>
    <n v="0"/>
    <n v="79784.319999999992"/>
    <n v="79784.319999999992"/>
    <n v="54398.400000000001"/>
    <n v="68904.639999999999"/>
    <n v="0"/>
    <n v="0"/>
  </r>
  <r>
    <n v="378"/>
    <x v="41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373"/>
    <x v="41"/>
    <s v="Between R25 000 and R20 000"/>
    <n v="22259.29"/>
    <n v="49"/>
    <n v="4.4000000000000004"/>
    <n v="13"/>
    <n v="35"/>
    <n v="0"/>
    <n v="0"/>
    <n v="21"/>
    <n v="6"/>
    <n v="0"/>
    <n v="1090705.21"/>
    <n v="1068445.92"/>
    <n v="467445.09"/>
    <n v="133555.74"/>
    <n v="0"/>
    <n v="1"/>
  </r>
  <r>
    <n v="371"/>
    <x v="41"/>
    <s v="Between R75 000 and R50 000"/>
    <n v="59870.8"/>
    <n v="41.02"/>
    <n v="3.7"/>
    <n v="2.5099999999999998"/>
    <n v="28.51"/>
    <n v="1"/>
    <n v="0"/>
    <n v="5"/>
    <n v="3.8"/>
    <n v="0"/>
    <n v="2455900.2160000005"/>
    <n v="1917063.0160000003"/>
    <n v="299354"/>
    <n v="227509.04"/>
    <n v="0"/>
    <n v="9"/>
  </r>
  <r>
    <n v="372"/>
    <x v="41"/>
    <s v="Between R50 000 and R25 000"/>
    <n v="33855.06"/>
    <n v="93.93"/>
    <n v="8.5"/>
    <n v="15"/>
    <n v="68.569999999999993"/>
    <n v="0"/>
    <n v="0"/>
    <n v="28.56"/>
    <n v="19.8"/>
    <n v="1"/>
    <n v="3180005.7858000002"/>
    <n v="2829267.3641999997"/>
    <n v="966900.51359999995"/>
    <n v="670330.18799999997"/>
    <n v="33855.06"/>
    <n v="10.360000000000014"/>
  </r>
  <r>
    <n v="370"/>
    <x v="41"/>
    <s v="&gt;R75 000"/>
    <n v="129389.52"/>
    <n v="66.2"/>
    <n v="6"/>
    <n v="8.1199999999999992"/>
    <n v="25.79"/>
    <n v="5.12"/>
    <n v="0"/>
    <n v="8.1199999999999992"/>
    <n v="2.56"/>
    <n v="0"/>
    <n v="8565586.2240000013"/>
    <n v="5050072.9655999998"/>
    <n v="1050642.9024"/>
    <n v="331237.17120000004"/>
    <n v="0"/>
    <n v="27.170000000000009"/>
  </r>
  <r>
    <n v="385"/>
    <x v="42"/>
    <s v="Between R10 000 and R5 000"/>
    <n v="6000"/>
    <n v="1"/>
    <n v="5"/>
    <m/>
    <n v="1"/>
    <m/>
    <m/>
    <m/>
    <m/>
    <m/>
    <n v="6000"/>
    <n v="6000"/>
    <n v="0"/>
    <n v="0"/>
    <n v="0"/>
    <n v="0"/>
  </r>
  <r>
    <n v="386"/>
    <x v="42"/>
    <s v="Between R5 000 and R2 500"/>
    <m/>
    <m/>
    <m/>
    <m/>
    <m/>
    <m/>
    <m/>
    <m/>
    <m/>
    <m/>
    <n v="0"/>
    <n v="0"/>
    <n v="0"/>
    <n v="0"/>
    <n v="0"/>
    <n v="0"/>
  </r>
  <r>
    <n v="387"/>
    <x v="42"/>
    <s v="Below R2 500"/>
    <m/>
    <m/>
    <m/>
    <m/>
    <m/>
    <m/>
    <m/>
    <m/>
    <m/>
    <m/>
    <n v="0"/>
    <n v="0"/>
    <n v="0"/>
    <n v="0"/>
    <n v="0"/>
    <n v="0"/>
  </r>
  <r>
    <n v="381"/>
    <x v="42"/>
    <s v="Between R50 000 and R25 000"/>
    <n v="166000"/>
    <n v="4"/>
    <n v="20"/>
    <m/>
    <n v="3"/>
    <m/>
    <m/>
    <m/>
    <m/>
    <m/>
    <n v="664000"/>
    <n v="498000"/>
    <n v="0"/>
    <n v="0"/>
    <n v="0"/>
    <n v="1"/>
  </r>
  <r>
    <n v="382"/>
    <x v="42"/>
    <s v="Between R25 000 and R20 000"/>
    <n v="41000"/>
    <n v="2"/>
    <n v="10"/>
    <m/>
    <n v="1"/>
    <m/>
    <m/>
    <m/>
    <m/>
    <m/>
    <n v="82000"/>
    <n v="41000"/>
    <n v="0"/>
    <n v="0"/>
    <n v="0"/>
    <n v="1"/>
  </r>
  <r>
    <n v="383"/>
    <x v="42"/>
    <s v="&gt;R75 000Between R20 000 and R15 000"/>
    <n v="35000"/>
    <n v="2"/>
    <n v="10"/>
    <m/>
    <n v="1"/>
    <m/>
    <m/>
    <m/>
    <m/>
    <m/>
    <n v="70000"/>
    <n v="35000"/>
    <n v="0"/>
    <n v="0"/>
    <n v="0"/>
    <n v="1"/>
  </r>
  <r>
    <n v="384"/>
    <x v="42"/>
    <s v="Between R15 000 and R10 000"/>
    <n v="12700"/>
    <n v="1"/>
    <n v="5"/>
    <m/>
    <m/>
    <m/>
    <m/>
    <m/>
    <m/>
    <m/>
    <n v="12700"/>
    <n v="0"/>
    <n v="0"/>
    <n v="0"/>
    <n v="0"/>
    <n v="1"/>
  </r>
  <r>
    <n v="379"/>
    <x v="42"/>
    <s v="&gt;R75 000"/>
    <n v="266000"/>
    <n v="2"/>
    <n v="10"/>
    <m/>
    <m/>
    <m/>
    <m/>
    <m/>
    <m/>
    <m/>
    <n v="532000"/>
    <n v="0"/>
    <n v="0"/>
    <n v="0"/>
    <n v="0"/>
    <n v="2"/>
  </r>
  <r>
    <n v="380"/>
    <x v="42"/>
    <s v="Between R75 000 and R50 000"/>
    <n v="446000"/>
    <n v="8"/>
    <n v="40"/>
    <m/>
    <n v="2"/>
    <m/>
    <m/>
    <m/>
    <m/>
    <m/>
    <n v="3568000"/>
    <n v="892000"/>
    <n v="0"/>
    <n v="0"/>
    <n v="0"/>
    <n v="6"/>
  </r>
  <r>
    <n v="388"/>
    <x v="4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389"/>
    <x v="4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390"/>
    <x v="4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391"/>
    <x v="4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392"/>
    <x v="4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393"/>
    <x v="4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394"/>
    <x v="4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395"/>
    <x v="43"/>
    <s v="Between R5 000 and R2 500"/>
    <n v="4100"/>
    <n v="1"/>
    <n v="5"/>
    <n v="1"/>
    <n v="0"/>
    <n v="0"/>
    <n v="0"/>
    <n v="0"/>
    <n v="0"/>
    <n v="0"/>
    <n v="4100"/>
    <n v="4100"/>
    <n v="0"/>
    <n v="0"/>
    <n v="0"/>
    <n v="0"/>
  </r>
  <r>
    <n v="396"/>
    <x v="43"/>
    <s v="Below R2 500"/>
    <n v="650"/>
    <n v="18"/>
    <n v="95"/>
    <n v="18"/>
    <n v="0"/>
    <n v="0"/>
    <n v="0"/>
    <n v="0"/>
    <n v="0"/>
    <n v="0"/>
    <n v="11700"/>
    <n v="11700"/>
    <n v="0"/>
    <n v="0"/>
    <n v="0"/>
    <n v="0"/>
  </r>
  <r>
    <n v="402"/>
    <x v="44"/>
    <s v="Between R15 000 and R10 000"/>
    <n v="12059"/>
    <n v="4"/>
    <n v="3.3"/>
    <n v="6"/>
    <n v="1"/>
    <n v="0"/>
    <n v="0"/>
    <n v="0"/>
    <n v="0"/>
    <n v="1"/>
    <n v="48236"/>
    <n v="84413"/>
    <n v="0"/>
    <n v="0"/>
    <n v="12059"/>
    <n v="-3"/>
  </r>
  <r>
    <n v="397"/>
    <x v="4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405"/>
    <x v="4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404"/>
    <x v="44"/>
    <s v="Between R5 000 and R2 500"/>
    <n v="4012"/>
    <n v="7"/>
    <n v="7.68"/>
    <n v="2"/>
    <n v="4"/>
    <n v="0"/>
    <n v="0"/>
    <n v="3"/>
    <n v="0"/>
    <n v="0"/>
    <n v="28084"/>
    <n v="24072"/>
    <n v="12036"/>
    <n v="0"/>
    <n v="0"/>
    <n v="1"/>
  </r>
  <r>
    <n v="398"/>
    <x v="44"/>
    <s v="Between R75 000 and R50 000"/>
    <n v="65078"/>
    <n v="3"/>
    <n v="3.3"/>
    <n v="0"/>
    <n v="0"/>
    <n v="0"/>
    <n v="0"/>
    <n v="0"/>
    <n v="0"/>
    <n v="0"/>
    <n v="195234"/>
    <n v="0"/>
    <n v="0"/>
    <n v="0"/>
    <n v="0"/>
    <n v="3"/>
  </r>
  <r>
    <n v="400"/>
    <x v="44"/>
    <s v="Between R25 000 and R20 000"/>
    <n v="22239"/>
    <n v="9"/>
    <n v="9.89"/>
    <n v="0"/>
    <n v="4"/>
    <n v="0"/>
    <n v="0"/>
    <n v="0"/>
    <n v="0"/>
    <n v="1"/>
    <n v="200151"/>
    <n v="88956"/>
    <n v="0"/>
    <n v="0"/>
    <n v="22239"/>
    <n v="5"/>
  </r>
  <r>
    <n v="401"/>
    <x v="44"/>
    <s v="&gt;R75 000Between R20 000 and R15 000"/>
    <n v="16971"/>
    <n v="29"/>
    <n v="29.67"/>
    <n v="18"/>
    <n v="4"/>
    <n v="0"/>
    <n v="0"/>
    <n v="2"/>
    <n v="0"/>
    <n v="1"/>
    <n v="492159"/>
    <n v="373362"/>
    <n v="33942"/>
    <n v="0"/>
    <n v="16971"/>
    <n v="7"/>
  </r>
  <r>
    <n v="399"/>
    <x v="44"/>
    <s v="Between R50 000 and R25 000"/>
    <n v="32689"/>
    <n v="12"/>
    <n v="13.19"/>
    <n v="2"/>
    <n v="2"/>
    <n v="0"/>
    <n v="0"/>
    <n v="2"/>
    <n v="0"/>
    <n v="1"/>
    <n v="392268"/>
    <n v="130756"/>
    <n v="65378"/>
    <n v="0"/>
    <n v="32689"/>
    <n v="8"/>
  </r>
  <r>
    <n v="403"/>
    <x v="44"/>
    <s v="Between R10 000 and R5 000"/>
    <n v="7090"/>
    <n v="35"/>
    <n v="32.97"/>
    <n v="6"/>
    <n v="15"/>
    <n v="0"/>
    <n v="0"/>
    <n v="4"/>
    <n v="0"/>
    <n v="2"/>
    <n v="248150"/>
    <n v="148890"/>
    <n v="28360"/>
    <n v="0"/>
    <n v="14180"/>
    <n v="14"/>
  </r>
  <r>
    <n v="408"/>
    <x v="45"/>
    <s v="Between R50 000 and R25 000"/>
    <n v="42302"/>
    <n v="6"/>
    <n v="67"/>
    <n v="2"/>
    <n v="4"/>
    <m/>
    <m/>
    <m/>
    <m/>
    <m/>
    <n v="253812"/>
    <n v="253812"/>
    <n v="0"/>
    <n v="0"/>
    <n v="0"/>
    <n v="0"/>
  </r>
  <r>
    <n v="409"/>
    <x v="45"/>
    <s v="Between R25 000 and R20 000"/>
    <m/>
    <m/>
    <m/>
    <m/>
    <m/>
    <m/>
    <m/>
    <m/>
    <m/>
    <m/>
    <n v="0"/>
    <n v="0"/>
    <n v="0"/>
    <n v="0"/>
    <n v="0"/>
    <n v="0"/>
  </r>
  <r>
    <n v="410"/>
    <x v="45"/>
    <s v="&gt;R75 000Between R20 000 and R15 000"/>
    <m/>
    <m/>
    <m/>
    <m/>
    <m/>
    <m/>
    <m/>
    <m/>
    <m/>
    <m/>
    <n v="0"/>
    <n v="0"/>
    <n v="0"/>
    <n v="0"/>
    <n v="0"/>
    <n v="0"/>
  </r>
  <r>
    <n v="411"/>
    <x v="45"/>
    <s v="Between R15 000 and R10 000"/>
    <m/>
    <m/>
    <m/>
    <m/>
    <m/>
    <m/>
    <m/>
    <m/>
    <m/>
    <m/>
    <n v="0"/>
    <n v="0"/>
    <n v="0"/>
    <n v="0"/>
    <n v="0"/>
    <n v="0"/>
  </r>
  <r>
    <n v="412"/>
    <x v="45"/>
    <s v="Between R10 000 and R5 000"/>
    <m/>
    <m/>
    <m/>
    <m/>
    <m/>
    <m/>
    <m/>
    <m/>
    <m/>
    <m/>
    <n v="0"/>
    <n v="0"/>
    <n v="0"/>
    <n v="0"/>
    <n v="0"/>
    <n v="0"/>
  </r>
  <r>
    <n v="413"/>
    <x v="45"/>
    <s v="Between R5 000 and R2 500"/>
    <m/>
    <m/>
    <m/>
    <m/>
    <m/>
    <m/>
    <m/>
    <m/>
    <m/>
    <m/>
    <n v="0"/>
    <n v="0"/>
    <n v="0"/>
    <n v="0"/>
    <n v="0"/>
    <n v="0"/>
  </r>
  <r>
    <n v="414"/>
    <x v="45"/>
    <s v="Below R2 500"/>
    <m/>
    <m/>
    <m/>
    <m/>
    <m/>
    <m/>
    <m/>
    <m/>
    <m/>
    <m/>
    <n v="0"/>
    <n v="0"/>
    <n v="0"/>
    <n v="0"/>
    <n v="0"/>
    <n v="0"/>
  </r>
  <r>
    <n v="406"/>
    <x v="45"/>
    <s v="&gt;R75 000"/>
    <n v="110419"/>
    <n v="1"/>
    <n v="11"/>
    <m/>
    <m/>
    <m/>
    <m/>
    <m/>
    <m/>
    <m/>
    <n v="110419"/>
    <n v="0"/>
    <n v="0"/>
    <n v="0"/>
    <n v="0"/>
    <n v="1"/>
  </r>
  <r>
    <n v="407"/>
    <x v="45"/>
    <s v="Between R75 000 and R50 000"/>
    <n v="56068"/>
    <n v="2"/>
    <n v="22"/>
    <m/>
    <m/>
    <m/>
    <m/>
    <m/>
    <n v="1"/>
    <n v="1"/>
    <n v="112136"/>
    <n v="0"/>
    <n v="0"/>
    <n v="56068"/>
    <n v="56068"/>
    <n v="2"/>
  </r>
  <r>
    <n v="415"/>
    <x v="4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416"/>
    <x v="4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417"/>
    <x v="46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418"/>
    <x v="46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419"/>
    <x v="4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420"/>
    <x v="4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421"/>
    <x v="46"/>
    <s v="Between R10 000 and R5 000"/>
    <n v="7500"/>
    <n v="1"/>
    <n v="8.4"/>
    <n v="1"/>
    <n v="0"/>
    <n v="0"/>
    <n v="0"/>
    <n v="0"/>
    <n v="0"/>
    <n v="0"/>
    <n v="7500"/>
    <n v="7500"/>
    <n v="0"/>
    <n v="0"/>
    <n v="0"/>
    <n v="0"/>
  </r>
  <r>
    <n v="423"/>
    <x v="4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422"/>
    <x v="46"/>
    <s v="Between R5 000 and R2 500"/>
    <n v="5000"/>
    <n v="11"/>
    <n v="91.6"/>
    <n v="8"/>
    <n v="0"/>
    <n v="0"/>
    <n v="0"/>
    <n v="2"/>
    <n v="0"/>
    <n v="1"/>
    <n v="55000"/>
    <n v="40000"/>
    <n v="10000"/>
    <n v="0"/>
    <n v="5000"/>
    <n v="3"/>
  </r>
  <r>
    <n v="424"/>
    <x v="47"/>
    <s v="&gt;R75 000"/>
    <m/>
    <m/>
    <m/>
    <m/>
    <m/>
    <m/>
    <m/>
    <m/>
    <m/>
    <m/>
    <n v="0"/>
    <n v="0"/>
    <n v="0"/>
    <n v="0"/>
    <n v="0"/>
    <n v="0"/>
  </r>
  <r>
    <n v="425"/>
    <x v="47"/>
    <s v="Between R75 000 and R50 000"/>
    <m/>
    <m/>
    <m/>
    <m/>
    <m/>
    <m/>
    <m/>
    <m/>
    <m/>
    <m/>
    <n v="0"/>
    <n v="0"/>
    <n v="0"/>
    <n v="0"/>
    <n v="0"/>
    <n v="0"/>
  </r>
  <r>
    <n v="426"/>
    <x v="47"/>
    <s v="Between R50 000 and R25 000"/>
    <m/>
    <m/>
    <m/>
    <m/>
    <m/>
    <m/>
    <m/>
    <m/>
    <m/>
    <m/>
    <n v="0"/>
    <n v="0"/>
    <n v="0"/>
    <n v="0"/>
    <n v="0"/>
    <n v="0"/>
  </r>
  <r>
    <n v="427"/>
    <x v="47"/>
    <s v="Between R25 000 and R20 000"/>
    <m/>
    <m/>
    <m/>
    <m/>
    <m/>
    <m/>
    <m/>
    <m/>
    <m/>
    <m/>
    <n v="0"/>
    <n v="0"/>
    <n v="0"/>
    <n v="0"/>
    <n v="0"/>
    <n v="0"/>
  </r>
  <r>
    <n v="428"/>
    <x v="47"/>
    <s v="&gt;R75 000Between R20 000 and R15 000"/>
    <m/>
    <m/>
    <m/>
    <m/>
    <m/>
    <m/>
    <m/>
    <m/>
    <m/>
    <m/>
    <n v="0"/>
    <n v="0"/>
    <n v="0"/>
    <n v="0"/>
    <n v="0"/>
    <n v="0"/>
  </r>
  <r>
    <n v="429"/>
    <x v="47"/>
    <s v="Between R15 000 and R10 000"/>
    <m/>
    <m/>
    <m/>
    <m/>
    <m/>
    <m/>
    <m/>
    <m/>
    <m/>
    <m/>
    <n v="0"/>
    <n v="0"/>
    <n v="0"/>
    <n v="0"/>
    <n v="0"/>
    <n v="0"/>
  </r>
  <r>
    <n v="430"/>
    <x v="47"/>
    <s v="Between R10 000 and R5 000"/>
    <m/>
    <m/>
    <m/>
    <m/>
    <m/>
    <m/>
    <m/>
    <m/>
    <m/>
    <m/>
    <n v="0"/>
    <n v="0"/>
    <n v="0"/>
    <n v="0"/>
    <n v="0"/>
    <n v="0"/>
  </r>
  <r>
    <n v="431"/>
    <x v="47"/>
    <s v="Between R5 000 and R2 500"/>
    <m/>
    <m/>
    <m/>
    <m/>
    <m/>
    <m/>
    <m/>
    <m/>
    <m/>
    <m/>
    <n v="0"/>
    <n v="0"/>
    <n v="0"/>
    <n v="0"/>
    <n v="0"/>
    <n v="0"/>
  </r>
  <r>
    <n v="432"/>
    <x v="47"/>
    <s v="Below R2 500"/>
    <m/>
    <m/>
    <m/>
    <m/>
    <m/>
    <m/>
    <m/>
    <m/>
    <m/>
    <m/>
    <n v="0"/>
    <n v="0"/>
    <n v="0"/>
    <n v="0"/>
    <n v="0"/>
    <n v="0"/>
  </r>
  <r>
    <n v="433"/>
    <x v="4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434"/>
    <x v="4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435"/>
    <x v="48"/>
    <s v="Between R50 000 and R25 000"/>
    <n v="34000"/>
    <n v="2"/>
    <n v="18"/>
    <n v="0"/>
    <n v="2"/>
    <n v="0"/>
    <n v="0"/>
    <n v="0"/>
    <n v="0"/>
    <n v="0"/>
    <n v="68000"/>
    <n v="68000"/>
    <n v="0"/>
    <n v="0"/>
    <n v="0"/>
    <n v="0"/>
  </r>
  <r>
    <n v="436"/>
    <x v="4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437"/>
    <x v="4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438"/>
    <x v="48"/>
    <s v="Between R15 000 and R10 000"/>
    <n v="12722"/>
    <n v="3"/>
    <n v="27"/>
    <n v="0"/>
    <n v="3"/>
    <n v="0"/>
    <n v="0"/>
    <n v="0"/>
    <n v="0"/>
    <n v="0"/>
    <n v="38166"/>
    <n v="38166"/>
    <n v="0"/>
    <n v="0"/>
    <n v="0"/>
    <n v="0"/>
  </r>
  <r>
    <n v="439"/>
    <x v="48"/>
    <s v="Between R10 000 and R5 000"/>
    <n v="5803"/>
    <n v="3"/>
    <n v="27"/>
    <n v="0"/>
    <n v="3"/>
    <n v="0"/>
    <n v="0"/>
    <n v="0"/>
    <n v="0"/>
    <n v="0"/>
    <n v="17409"/>
    <n v="17409"/>
    <n v="0"/>
    <n v="0"/>
    <n v="0"/>
    <n v="0"/>
  </r>
  <r>
    <n v="440"/>
    <x v="48"/>
    <s v="Between R5 000 and R2 500"/>
    <n v="3552"/>
    <n v="2"/>
    <n v="18"/>
    <n v="0"/>
    <n v="2"/>
    <n v="0"/>
    <n v="0"/>
    <n v="2"/>
    <n v="1"/>
    <n v="0"/>
    <n v="7104"/>
    <n v="7104"/>
    <n v="7104"/>
    <n v="3552"/>
    <n v="0"/>
    <n v="0"/>
  </r>
  <r>
    <n v="441"/>
    <x v="48"/>
    <s v="Below R2 500"/>
    <n v="2077"/>
    <n v="1"/>
    <n v="9"/>
    <n v="0"/>
    <n v="1"/>
    <n v="0"/>
    <n v="0"/>
    <n v="0"/>
    <n v="1"/>
    <n v="0"/>
    <n v="2077"/>
    <n v="2077"/>
    <n v="0"/>
    <n v="2077"/>
    <n v="0"/>
    <n v="0"/>
  </r>
  <r>
    <n v="444"/>
    <x v="49"/>
    <s v="Between R50 000 and R25 000"/>
    <n v="123176.61"/>
    <n v="8"/>
    <n v="62"/>
    <n v="2"/>
    <n v="6"/>
    <m/>
    <m/>
    <n v="2"/>
    <m/>
    <m/>
    <n v="985412.88"/>
    <n v="985412.88"/>
    <n v="246353.22"/>
    <n v="0"/>
    <n v="0"/>
    <n v="0"/>
  </r>
  <r>
    <n v="445"/>
    <x v="49"/>
    <s v="Between R25 000 and R20 000"/>
    <n v="23587.01"/>
    <n v="1"/>
    <n v="8"/>
    <m/>
    <n v="1"/>
    <m/>
    <m/>
    <n v="1"/>
    <m/>
    <m/>
    <n v="23587.01"/>
    <n v="23587.01"/>
    <n v="23587.01"/>
    <n v="0"/>
    <n v="0"/>
    <n v="0"/>
  </r>
  <r>
    <n v="446"/>
    <x v="49"/>
    <s v="&gt;R75 000Between R20 000 and R15 000"/>
    <n v="17708.79"/>
    <n v="1"/>
    <n v="8"/>
    <m/>
    <n v="1"/>
    <m/>
    <m/>
    <m/>
    <m/>
    <m/>
    <n v="17708.79"/>
    <n v="17708.79"/>
    <n v="0"/>
    <n v="0"/>
    <n v="0"/>
    <n v="0"/>
  </r>
  <r>
    <n v="447"/>
    <x v="49"/>
    <s v="Between R15 000 and R10 000"/>
    <m/>
    <m/>
    <m/>
    <m/>
    <m/>
    <m/>
    <m/>
    <m/>
    <m/>
    <m/>
    <n v="0"/>
    <n v="0"/>
    <n v="0"/>
    <n v="0"/>
    <n v="0"/>
    <n v="0"/>
  </r>
  <r>
    <n v="448"/>
    <x v="49"/>
    <s v="Between R10 000 and R5 000"/>
    <m/>
    <m/>
    <m/>
    <m/>
    <m/>
    <m/>
    <m/>
    <m/>
    <m/>
    <m/>
    <n v="0"/>
    <n v="0"/>
    <n v="0"/>
    <n v="0"/>
    <n v="0"/>
    <n v="0"/>
  </r>
  <r>
    <n v="449"/>
    <x v="49"/>
    <s v="Between R5 000 and R2 500"/>
    <m/>
    <m/>
    <m/>
    <m/>
    <m/>
    <m/>
    <m/>
    <m/>
    <m/>
    <m/>
    <n v="0"/>
    <n v="0"/>
    <n v="0"/>
    <n v="0"/>
    <n v="0"/>
    <n v="0"/>
  </r>
  <r>
    <n v="450"/>
    <x v="49"/>
    <s v="Below R2 500"/>
    <m/>
    <m/>
    <m/>
    <m/>
    <m/>
    <m/>
    <m/>
    <m/>
    <m/>
    <m/>
    <n v="0"/>
    <n v="0"/>
    <n v="0"/>
    <n v="0"/>
    <n v="0"/>
    <n v="0"/>
  </r>
  <r>
    <n v="442"/>
    <x v="49"/>
    <s v="&gt;R75 000"/>
    <n v="110419.6"/>
    <n v="1"/>
    <n v="8"/>
    <m/>
    <m/>
    <m/>
    <m/>
    <m/>
    <m/>
    <m/>
    <n v="110419.6"/>
    <n v="0"/>
    <n v="0"/>
    <n v="0"/>
    <n v="0"/>
    <n v="1"/>
  </r>
  <r>
    <n v="443"/>
    <x v="49"/>
    <s v="Between R75 000 and R50 000"/>
    <n v="56068.5"/>
    <n v="2"/>
    <n v="15"/>
    <m/>
    <m/>
    <m/>
    <m/>
    <m/>
    <n v="1"/>
    <m/>
    <n v="112137"/>
    <n v="0"/>
    <n v="0"/>
    <n v="56068.5"/>
    <n v="0"/>
    <n v="2"/>
  </r>
  <r>
    <n v="455"/>
    <x v="50"/>
    <s v="&gt;R75 000Between R20 000 and R15 000"/>
    <n v="16628"/>
    <n v="5.5"/>
    <n v="5"/>
    <n v="1.5"/>
    <n v="4"/>
    <n v="0"/>
    <n v="0"/>
    <n v="1.3"/>
    <n v="0.9"/>
    <n v="0"/>
    <n v="91454"/>
    <n v="91454"/>
    <n v="21616.400000000001"/>
    <n v="14965.2"/>
    <n v="0"/>
    <n v="0"/>
  </r>
  <r>
    <n v="456"/>
    <x v="50"/>
    <s v="Between R15 000 and R10 000"/>
    <n v="12460"/>
    <n v="21.1"/>
    <n v="19"/>
    <n v="9.1999999999999993"/>
    <n v="11.9"/>
    <n v="0"/>
    <n v="0"/>
    <n v="4.5999999999999996"/>
    <n v="7.3"/>
    <n v="0.2"/>
    <n v="262906"/>
    <n v="262906"/>
    <n v="57315.999999999993"/>
    <n v="90958"/>
    <n v="2492"/>
    <n v="0"/>
  </r>
  <r>
    <n v="457"/>
    <x v="50"/>
    <s v="Between R10 000 and R5 000"/>
    <n v="6921"/>
    <n v="69.099999999999994"/>
    <n v="63"/>
    <n v="38.299999999999997"/>
    <n v="30.8"/>
    <n v="0"/>
    <n v="0"/>
    <n v="49.3"/>
    <n v="24.6"/>
    <n v="0.7"/>
    <n v="478241.1"/>
    <n v="478241.1"/>
    <n v="341205.3"/>
    <n v="170256.6"/>
    <n v="4844.7"/>
    <n v="0"/>
  </r>
  <r>
    <n v="458"/>
    <x v="50"/>
    <s v="Between R5 000 and R2 500"/>
    <n v="4091"/>
    <n v="4.5999999999999996"/>
    <n v="4"/>
    <n v="1.3"/>
    <n v="3.3"/>
    <n v="0"/>
    <n v="0"/>
    <n v="4.2"/>
    <n v="2.4"/>
    <n v="0"/>
    <n v="18818.599999999999"/>
    <n v="18818.599999999999"/>
    <n v="17182.2"/>
    <n v="9818.4"/>
    <n v="0"/>
    <n v="0"/>
  </r>
  <r>
    <n v="459"/>
    <x v="5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452"/>
    <x v="50"/>
    <s v="Between R75 000 and R50 000"/>
    <n v="62477"/>
    <n v="0.4"/>
    <n v="0"/>
    <n v="0"/>
    <n v="0.2"/>
    <n v="0"/>
    <n v="0"/>
    <n v="0.2"/>
    <n v="0.2"/>
    <n v="0"/>
    <n v="24990.800000000003"/>
    <n v="12495.400000000001"/>
    <n v="12495.400000000001"/>
    <n v="12495.400000000001"/>
    <n v="0"/>
    <n v="0.2"/>
  </r>
  <r>
    <n v="454"/>
    <x v="50"/>
    <s v="Between R25 000 and R20 000"/>
    <n v="22221"/>
    <n v="1.8"/>
    <n v="2"/>
    <n v="0"/>
    <n v="1.5"/>
    <n v="0"/>
    <n v="0"/>
    <n v="1.1000000000000001"/>
    <n v="0"/>
    <n v="0"/>
    <n v="39997.800000000003"/>
    <n v="33331.5"/>
    <n v="24443.100000000002"/>
    <n v="0"/>
    <n v="0"/>
    <n v="0.30000000000000004"/>
  </r>
  <r>
    <n v="451"/>
    <x v="50"/>
    <s v="&gt;R75 000"/>
    <n v="119163"/>
    <n v="1.3"/>
    <n v="1"/>
    <n v="0"/>
    <n v="0.4"/>
    <n v="0"/>
    <n v="0"/>
    <n v="0.2"/>
    <n v="0"/>
    <n v="0.2"/>
    <n v="154911.9"/>
    <n v="47665.200000000004"/>
    <n v="23832.600000000002"/>
    <n v="0"/>
    <n v="23832.600000000002"/>
    <n v="0.9"/>
  </r>
  <r>
    <n v="453"/>
    <x v="50"/>
    <s v="Between R50 000 and R25 000"/>
    <n v="33432"/>
    <n v="5.3"/>
    <n v="5"/>
    <n v="0.4"/>
    <n v="3.7"/>
    <n v="0"/>
    <n v="0"/>
    <n v="1.1000000000000001"/>
    <n v="1.1000000000000001"/>
    <n v="0"/>
    <n v="177189.6"/>
    <n v="137071.20000000001"/>
    <n v="36775.200000000004"/>
    <n v="36775.200000000004"/>
    <n v="0"/>
    <n v="1.1999999999999993"/>
  </r>
  <r>
    <n v="460"/>
    <x v="51"/>
    <s v="&gt;R75 000"/>
    <m/>
    <m/>
    <m/>
    <m/>
    <m/>
    <m/>
    <m/>
    <m/>
    <m/>
    <m/>
    <n v="0"/>
    <n v="0"/>
    <n v="0"/>
    <n v="0"/>
    <n v="0"/>
    <n v="0"/>
  </r>
  <r>
    <n v="465"/>
    <x v="51"/>
    <s v="Between R15 000 and R10 000"/>
    <n v="11006"/>
    <n v="3"/>
    <n v="4.92"/>
    <n v="2"/>
    <n v="1"/>
    <m/>
    <m/>
    <n v="1"/>
    <n v="1"/>
    <m/>
    <n v="33018"/>
    <n v="33018"/>
    <n v="11006"/>
    <n v="11006"/>
    <n v="0"/>
    <n v="0"/>
  </r>
  <r>
    <n v="466"/>
    <x v="51"/>
    <s v="Between R10 000 and R5 000"/>
    <n v="7348"/>
    <n v="29"/>
    <n v="47.54"/>
    <n v="22"/>
    <n v="7"/>
    <m/>
    <m/>
    <n v="9"/>
    <n v="20"/>
    <n v="1"/>
    <n v="213092"/>
    <n v="213092"/>
    <n v="66132"/>
    <n v="146960"/>
    <n v="7348"/>
    <n v="0"/>
  </r>
  <r>
    <n v="467"/>
    <x v="51"/>
    <s v="Between R5 000 and R2 500"/>
    <n v="4166"/>
    <n v="17"/>
    <n v="27.86"/>
    <n v="11"/>
    <n v="6"/>
    <m/>
    <m/>
    <n v="12"/>
    <n v="5"/>
    <m/>
    <n v="70822"/>
    <n v="70822"/>
    <n v="49992"/>
    <n v="20830"/>
    <n v="0"/>
    <n v="0"/>
  </r>
  <r>
    <n v="468"/>
    <x v="51"/>
    <s v="Below R2 500"/>
    <n v="1859"/>
    <n v="1"/>
    <n v="1.64"/>
    <n v="1"/>
    <m/>
    <m/>
    <m/>
    <m/>
    <m/>
    <m/>
    <n v="1859"/>
    <n v="1859"/>
    <n v="0"/>
    <n v="0"/>
    <n v="0"/>
    <n v="0"/>
  </r>
  <r>
    <n v="461"/>
    <x v="51"/>
    <s v="Between R75 000 and R50 000"/>
    <n v="63758"/>
    <n v="1"/>
    <n v="1.64"/>
    <m/>
    <m/>
    <m/>
    <m/>
    <m/>
    <m/>
    <m/>
    <n v="63758"/>
    <n v="0"/>
    <n v="0"/>
    <n v="0"/>
    <n v="0"/>
    <n v="1"/>
  </r>
  <r>
    <n v="463"/>
    <x v="51"/>
    <s v="Between R25 000 and R20 000"/>
    <n v="21307"/>
    <n v="2"/>
    <n v="3.28"/>
    <n v="1"/>
    <m/>
    <m/>
    <m/>
    <n v="1"/>
    <n v="1"/>
    <m/>
    <n v="42614"/>
    <n v="21307"/>
    <n v="21307"/>
    <n v="21307"/>
    <n v="0"/>
    <n v="1"/>
  </r>
  <r>
    <n v="464"/>
    <x v="51"/>
    <s v="&gt;R75 000Between R20 000 and R15 000"/>
    <n v="17716"/>
    <n v="2"/>
    <n v="3.28"/>
    <n v="1"/>
    <m/>
    <m/>
    <m/>
    <m/>
    <m/>
    <m/>
    <n v="35432"/>
    <n v="17716"/>
    <n v="0"/>
    <n v="0"/>
    <n v="0"/>
    <n v="1"/>
  </r>
  <r>
    <n v="462"/>
    <x v="51"/>
    <s v="Between R50 000 and R25 000"/>
    <n v="35290"/>
    <n v="6"/>
    <n v="9.84"/>
    <n v="1"/>
    <n v="3"/>
    <m/>
    <m/>
    <m/>
    <m/>
    <m/>
    <n v="211740"/>
    <n v="141160"/>
    <n v="0"/>
    <n v="0"/>
    <n v="0"/>
    <n v="2"/>
  </r>
  <r>
    <n v="469"/>
    <x v="52"/>
    <s v="&gt;R75 000"/>
    <m/>
    <m/>
    <m/>
    <m/>
    <m/>
    <m/>
    <m/>
    <m/>
    <m/>
    <m/>
    <n v="0"/>
    <n v="0"/>
    <n v="0"/>
    <n v="0"/>
    <n v="0"/>
    <n v="0"/>
  </r>
  <r>
    <n v="470"/>
    <x v="52"/>
    <s v="Between R75 000 and R50 000"/>
    <m/>
    <m/>
    <m/>
    <m/>
    <m/>
    <m/>
    <m/>
    <m/>
    <m/>
    <m/>
    <n v="0"/>
    <n v="0"/>
    <n v="0"/>
    <n v="0"/>
    <n v="0"/>
    <n v="0"/>
  </r>
  <r>
    <n v="471"/>
    <x v="52"/>
    <s v="Between R50 000 and R25 000"/>
    <m/>
    <m/>
    <m/>
    <m/>
    <m/>
    <m/>
    <m/>
    <m/>
    <m/>
    <m/>
    <n v="0"/>
    <n v="0"/>
    <n v="0"/>
    <n v="0"/>
    <n v="0"/>
    <n v="0"/>
  </r>
  <r>
    <n v="472"/>
    <x v="52"/>
    <s v="Between R25 000 and R20 000"/>
    <m/>
    <m/>
    <m/>
    <m/>
    <m/>
    <m/>
    <m/>
    <m/>
    <m/>
    <m/>
    <n v="0"/>
    <n v="0"/>
    <n v="0"/>
    <n v="0"/>
    <n v="0"/>
    <n v="0"/>
  </r>
  <r>
    <n v="473"/>
    <x v="52"/>
    <s v="&gt;R75 000Between R20 000 and R15 000"/>
    <m/>
    <m/>
    <m/>
    <m/>
    <m/>
    <m/>
    <m/>
    <m/>
    <m/>
    <m/>
    <n v="0"/>
    <n v="0"/>
    <n v="0"/>
    <n v="0"/>
    <n v="0"/>
    <n v="0"/>
  </r>
  <r>
    <n v="474"/>
    <x v="52"/>
    <s v="Between R15 000 and R10 000"/>
    <m/>
    <m/>
    <m/>
    <m/>
    <m/>
    <m/>
    <m/>
    <m/>
    <m/>
    <m/>
    <n v="0"/>
    <n v="0"/>
    <n v="0"/>
    <n v="0"/>
    <n v="0"/>
    <n v="0"/>
  </r>
  <r>
    <n v="475"/>
    <x v="52"/>
    <s v="Between R10 000 and R5 000"/>
    <m/>
    <m/>
    <m/>
    <m/>
    <m/>
    <m/>
    <m/>
    <m/>
    <m/>
    <m/>
    <n v="0"/>
    <n v="0"/>
    <n v="0"/>
    <n v="0"/>
    <n v="0"/>
    <n v="0"/>
  </r>
  <r>
    <n v="476"/>
    <x v="52"/>
    <s v="Between R5 000 and R2 500"/>
    <m/>
    <m/>
    <m/>
    <m/>
    <m/>
    <m/>
    <m/>
    <m/>
    <m/>
    <m/>
    <n v="0"/>
    <n v="0"/>
    <n v="0"/>
    <n v="0"/>
    <n v="0"/>
    <n v="0"/>
  </r>
  <r>
    <n v="477"/>
    <x v="52"/>
    <s v="Below R2 500"/>
    <m/>
    <m/>
    <m/>
    <m/>
    <m/>
    <m/>
    <m/>
    <m/>
    <m/>
    <m/>
    <n v="0"/>
    <n v="0"/>
    <n v="0"/>
    <n v="0"/>
    <n v="0"/>
    <n v="0"/>
  </r>
  <r>
    <n v="478"/>
    <x v="53"/>
    <s v="&gt;R75 000"/>
    <m/>
    <m/>
    <m/>
    <m/>
    <m/>
    <m/>
    <m/>
    <m/>
    <m/>
    <m/>
    <n v="0"/>
    <n v="0"/>
    <n v="0"/>
    <n v="0"/>
    <n v="0"/>
    <n v="0"/>
  </r>
  <r>
    <n v="479"/>
    <x v="53"/>
    <s v="Between R75 000 and R50 000"/>
    <m/>
    <m/>
    <m/>
    <m/>
    <m/>
    <m/>
    <m/>
    <m/>
    <m/>
    <m/>
    <n v="0"/>
    <n v="0"/>
    <n v="0"/>
    <n v="0"/>
    <n v="0"/>
    <n v="0"/>
  </r>
  <r>
    <n v="480"/>
    <x v="53"/>
    <s v="Between R50 000 and R25 000"/>
    <m/>
    <m/>
    <m/>
    <m/>
    <m/>
    <m/>
    <m/>
    <m/>
    <m/>
    <m/>
    <n v="0"/>
    <n v="0"/>
    <n v="0"/>
    <n v="0"/>
    <n v="0"/>
    <n v="0"/>
  </r>
  <r>
    <n v="481"/>
    <x v="53"/>
    <s v="Between R25 000 and R20 000"/>
    <m/>
    <m/>
    <m/>
    <m/>
    <m/>
    <m/>
    <m/>
    <m/>
    <m/>
    <m/>
    <n v="0"/>
    <n v="0"/>
    <n v="0"/>
    <n v="0"/>
    <n v="0"/>
    <n v="0"/>
  </r>
  <r>
    <n v="482"/>
    <x v="53"/>
    <s v="&gt;R75 000Between R20 000 and R15 000"/>
    <m/>
    <m/>
    <m/>
    <m/>
    <m/>
    <m/>
    <m/>
    <m/>
    <m/>
    <m/>
    <n v="0"/>
    <n v="0"/>
    <n v="0"/>
    <n v="0"/>
    <n v="0"/>
    <n v="0"/>
  </r>
  <r>
    <n v="483"/>
    <x v="53"/>
    <s v="Between R15 000 and R10 000"/>
    <m/>
    <m/>
    <m/>
    <m/>
    <m/>
    <m/>
    <m/>
    <m/>
    <m/>
    <m/>
    <n v="0"/>
    <n v="0"/>
    <n v="0"/>
    <n v="0"/>
    <n v="0"/>
    <n v="0"/>
  </r>
  <r>
    <n v="484"/>
    <x v="53"/>
    <s v="Between R10 000 and R5 000"/>
    <m/>
    <m/>
    <m/>
    <m/>
    <m/>
    <m/>
    <m/>
    <m/>
    <m/>
    <m/>
    <n v="0"/>
    <n v="0"/>
    <n v="0"/>
    <n v="0"/>
    <n v="0"/>
    <n v="0"/>
  </r>
  <r>
    <n v="485"/>
    <x v="53"/>
    <s v="Between R5 000 and R2 500"/>
    <m/>
    <m/>
    <m/>
    <m/>
    <m/>
    <m/>
    <m/>
    <m/>
    <m/>
    <m/>
    <n v="0"/>
    <n v="0"/>
    <n v="0"/>
    <n v="0"/>
    <n v="0"/>
    <n v="0"/>
  </r>
  <r>
    <n v="486"/>
    <x v="53"/>
    <s v="Below R2 500"/>
    <m/>
    <m/>
    <m/>
    <m/>
    <m/>
    <m/>
    <m/>
    <m/>
    <m/>
    <m/>
    <n v="0"/>
    <n v="0"/>
    <n v="0"/>
    <n v="0"/>
    <n v="0"/>
    <n v="0"/>
  </r>
  <r>
    <n v="493"/>
    <x v="54"/>
    <s v="Between R10 000 and R5 000"/>
    <n v="9066"/>
    <n v="352"/>
    <n v="54"/>
    <n v="147"/>
    <n v="205"/>
    <n v="0"/>
    <n v="0"/>
    <n v="199"/>
    <n v="250"/>
    <n v="4"/>
    <n v="3191232"/>
    <n v="3191232"/>
    <n v="1804134"/>
    <n v="2266500"/>
    <n v="36264"/>
    <n v="0"/>
  </r>
  <r>
    <n v="494"/>
    <x v="54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495"/>
    <x v="5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487"/>
    <x v="54"/>
    <s v="&gt;R75 000"/>
    <n v="110851"/>
    <n v="11"/>
    <n v="2"/>
    <n v="0"/>
    <n v="10"/>
    <n v="0"/>
    <n v="0"/>
    <n v="0"/>
    <n v="0"/>
    <n v="1"/>
    <n v="1219361"/>
    <n v="1108510"/>
    <n v="0"/>
    <n v="0"/>
    <n v="110851"/>
    <n v="1"/>
  </r>
  <r>
    <n v="488"/>
    <x v="54"/>
    <s v="Between R75 000 and R50 000"/>
    <n v="61708"/>
    <n v="9"/>
    <n v="1"/>
    <n v="0"/>
    <n v="8"/>
    <n v="0"/>
    <n v="0"/>
    <n v="2"/>
    <n v="0"/>
    <n v="3"/>
    <n v="555372"/>
    <n v="493664"/>
    <n v="123416"/>
    <n v="0"/>
    <n v="185124"/>
    <n v="1"/>
  </r>
  <r>
    <n v="489"/>
    <x v="54"/>
    <s v="Between R50 000 and R25 000"/>
    <n v="34638"/>
    <n v="18"/>
    <n v="3"/>
    <n v="2"/>
    <n v="14"/>
    <n v="0"/>
    <n v="0"/>
    <n v="1"/>
    <n v="2"/>
    <n v="3"/>
    <n v="623484"/>
    <n v="554208"/>
    <n v="34638"/>
    <n v="69276"/>
    <n v="103914"/>
    <n v="2"/>
  </r>
  <r>
    <n v="490"/>
    <x v="54"/>
    <s v="Between R25 000 and R20 000"/>
    <n v="21852"/>
    <n v="23"/>
    <n v="4"/>
    <n v="2"/>
    <n v="17"/>
    <n v="0"/>
    <n v="0"/>
    <n v="4"/>
    <n v="2"/>
    <n v="2"/>
    <n v="502596"/>
    <n v="415188"/>
    <n v="87408"/>
    <n v="43704"/>
    <n v="43704"/>
    <n v="4"/>
  </r>
  <r>
    <n v="492"/>
    <x v="54"/>
    <s v="Between R15 000 and R10 000"/>
    <n v="11846"/>
    <n v="182"/>
    <n v="28"/>
    <n v="74"/>
    <n v="104"/>
    <n v="0"/>
    <n v="0"/>
    <n v="48"/>
    <n v="74"/>
    <n v="3"/>
    <n v="2155972"/>
    <n v="2108588"/>
    <n v="568608"/>
    <n v="876604"/>
    <n v="35538"/>
    <n v="4"/>
  </r>
  <r>
    <n v="491"/>
    <x v="54"/>
    <s v="&gt;R75 000Between R20 000 and R15 000"/>
    <n v="16619"/>
    <n v="51"/>
    <n v="8"/>
    <n v="14"/>
    <n v="32"/>
    <n v="0"/>
    <n v="0"/>
    <n v="1"/>
    <n v="19"/>
    <n v="4"/>
    <n v="847569"/>
    <n v="764474"/>
    <n v="16619"/>
    <n v="315761"/>
    <n v="66476"/>
    <n v="5"/>
  </r>
  <r>
    <n v="496"/>
    <x v="55"/>
    <s v="&gt;R75 000"/>
    <n v="117668"/>
    <n v="3"/>
    <n v="5.7"/>
    <n v="0"/>
    <n v="0"/>
    <n v="3"/>
    <n v="0"/>
    <n v="0"/>
    <n v="0"/>
    <n v="0"/>
    <n v="353004"/>
    <n v="353004"/>
    <n v="0"/>
    <n v="0"/>
    <n v="0"/>
    <n v="0"/>
  </r>
  <r>
    <n v="497"/>
    <x v="55"/>
    <s v="Between R75 000 and R50 000"/>
    <n v="58429"/>
    <n v="2"/>
    <n v="3.8"/>
    <n v="0"/>
    <n v="0"/>
    <n v="2"/>
    <n v="0"/>
    <n v="2"/>
    <n v="0"/>
    <n v="0"/>
    <n v="116858"/>
    <n v="116858"/>
    <n v="116858"/>
    <n v="0"/>
    <n v="0"/>
    <n v="0"/>
  </r>
  <r>
    <n v="498"/>
    <x v="55"/>
    <s v="Between R50 000 and R25 000"/>
    <n v="27500"/>
    <n v="1"/>
    <n v="1.9"/>
    <n v="0"/>
    <n v="1"/>
    <n v="0"/>
    <n v="0"/>
    <n v="0"/>
    <n v="1"/>
    <n v="0"/>
    <n v="27500"/>
    <n v="27500"/>
    <n v="0"/>
    <n v="27500"/>
    <n v="0"/>
    <n v="0"/>
  </r>
  <r>
    <n v="499"/>
    <x v="55"/>
    <s v="Between R25 000 and R20 000"/>
    <n v="20000"/>
    <n v="2"/>
    <n v="3.8"/>
    <n v="0"/>
    <n v="2"/>
    <n v="0"/>
    <n v="0"/>
    <n v="1"/>
    <n v="0"/>
    <n v="0"/>
    <n v="40000"/>
    <n v="40000"/>
    <n v="20000"/>
    <n v="0"/>
    <n v="0"/>
    <n v="0"/>
  </r>
  <r>
    <n v="500"/>
    <x v="55"/>
    <s v="&gt;R75 000Between R20 000 and R15 000"/>
    <n v="16800"/>
    <n v="4"/>
    <n v="7.5"/>
    <n v="0"/>
    <n v="3"/>
    <n v="1"/>
    <n v="0"/>
    <n v="3"/>
    <n v="1"/>
    <n v="0"/>
    <n v="67200"/>
    <n v="67200"/>
    <n v="50400"/>
    <n v="16800"/>
    <n v="0"/>
    <n v="0"/>
  </r>
  <r>
    <n v="501"/>
    <x v="55"/>
    <s v="Between R15 000 and R10 000"/>
    <n v="12200"/>
    <n v="5"/>
    <n v="9.4"/>
    <n v="1"/>
    <n v="2"/>
    <n v="2"/>
    <n v="0"/>
    <n v="4"/>
    <n v="2"/>
    <n v="0"/>
    <n v="61000"/>
    <n v="61000"/>
    <n v="48800"/>
    <n v="24400"/>
    <n v="0"/>
    <n v="0"/>
  </r>
  <r>
    <n v="502"/>
    <x v="55"/>
    <s v="Between R10 000 and R5 000"/>
    <n v="7838"/>
    <n v="13"/>
    <n v="24.5"/>
    <n v="0"/>
    <n v="12"/>
    <n v="1"/>
    <n v="0"/>
    <n v="3"/>
    <n v="1"/>
    <n v="0"/>
    <n v="101894"/>
    <n v="101894"/>
    <n v="23514"/>
    <n v="7838"/>
    <n v="0"/>
    <n v="0"/>
  </r>
  <r>
    <n v="503"/>
    <x v="55"/>
    <s v="Between R5 000 and R2 500"/>
    <n v="4147"/>
    <n v="22"/>
    <n v="41.5"/>
    <n v="10"/>
    <n v="12"/>
    <n v="0"/>
    <n v="0"/>
    <n v="2"/>
    <n v="20"/>
    <n v="4"/>
    <n v="91234"/>
    <n v="91234"/>
    <n v="8294"/>
    <n v="82940"/>
    <n v="16588"/>
    <n v="0"/>
  </r>
  <r>
    <n v="504"/>
    <x v="55"/>
    <s v="Below R2 500"/>
    <n v="808"/>
    <n v="1"/>
    <n v="1.9"/>
    <n v="0"/>
    <n v="0"/>
    <n v="1"/>
    <n v="0"/>
    <n v="0"/>
    <n v="1"/>
    <n v="0"/>
    <n v="808"/>
    <n v="808"/>
    <n v="0"/>
    <n v="808"/>
    <n v="0"/>
    <n v="0"/>
  </r>
  <r>
    <n v="505"/>
    <x v="56"/>
    <s v="&gt;R75 000"/>
    <n v="86642"/>
    <n v="3"/>
    <n v="11.5"/>
    <n v="0"/>
    <n v="3"/>
    <n v="0"/>
    <n v="0"/>
    <n v="2"/>
    <n v="1"/>
    <n v="0"/>
    <n v="259926"/>
    <n v="259926"/>
    <n v="173284"/>
    <n v="86642"/>
    <n v="0"/>
    <n v="0"/>
  </r>
  <r>
    <n v="507"/>
    <x v="56"/>
    <s v="Between R50 000 and R25 000"/>
    <n v="31273"/>
    <n v="2"/>
    <n v="7.7"/>
    <n v="0"/>
    <n v="2"/>
    <n v="0"/>
    <n v="0"/>
    <n v="0"/>
    <n v="0"/>
    <n v="0"/>
    <n v="62546"/>
    <n v="62546"/>
    <n v="0"/>
    <n v="0"/>
    <n v="0"/>
    <n v="0"/>
  </r>
  <r>
    <n v="508"/>
    <x v="56"/>
    <s v="Between R25 000 and R20 000"/>
    <n v="23299"/>
    <n v="6"/>
    <n v="23.1"/>
    <n v="0"/>
    <n v="6"/>
    <n v="0"/>
    <n v="0"/>
    <n v="0"/>
    <n v="3"/>
    <n v="0"/>
    <n v="139794"/>
    <n v="139794"/>
    <n v="0"/>
    <n v="69897"/>
    <n v="0"/>
    <n v="0"/>
  </r>
  <r>
    <n v="509"/>
    <x v="56"/>
    <s v="&gt;R75 000Between R20 000 and R15 000"/>
    <n v="15515"/>
    <n v="2"/>
    <n v="7.7"/>
    <n v="0"/>
    <n v="2"/>
    <n v="0"/>
    <n v="0"/>
    <n v="2"/>
    <n v="0"/>
    <n v="0"/>
    <n v="31030"/>
    <n v="31030"/>
    <n v="31030"/>
    <n v="0"/>
    <n v="0"/>
    <n v="0"/>
  </r>
  <r>
    <n v="510"/>
    <x v="5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513"/>
    <x v="56"/>
    <s v="Below R2 500"/>
    <n v="1320"/>
    <n v="4"/>
    <n v="15.4"/>
    <n v="0"/>
    <n v="4"/>
    <n v="0"/>
    <n v="0"/>
    <n v="0"/>
    <n v="1"/>
    <n v="0"/>
    <n v="5280"/>
    <n v="5280"/>
    <n v="0"/>
    <n v="1320"/>
    <n v="0"/>
    <n v="0"/>
  </r>
  <r>
    <n v="506"/>
    <x v="56"/>
    <s v="Between R75 000 and R50 000"/>
    <n v="65971"/>
    <n v="1"/>
    <n v="3.9"/>
    <n v="0"/>
    <n v="0"/>
    <n v="0"/>
    <n v="0"/>
    <n v="0"/>
    <n v="0"/>
    <n v="0"/>
    <n v="65971"/>
    <n v="0"/>
    <n v="0"/>
    <n v="0"/>
    <n v="0"/>
    <n v="1"/>
  </r>
  <r>
    <n v="511"/>
    <x v="56"/>
    <s v="Between R10 000 and R5 000"/>
    <n v="6946"/>
    <n v="5"/>
    <n v="19.2"/>
    <n v="1"/>
    <n v="3"/>
    <n v="0"/>
    <n v="0"/>
    <n v="2"/>
    <n v="1"/>
    <n v="0"/>
    <n v="34730"/>
    <n v="27784"/>
    <n v="13892"/>
    <n v="6946"/>
    <n v="0"/>
    <n v="1"/>
  </r>
  <r>
    <n v="512"/>
    <x v="56"/>
    <s v="Between R5 000 and R2 500"/>
    <n v="4021"/>
    <n v="3"/>
    <n v="11.5"/>
    <n v="0"/>
    <n v="1"/>
    <n v="0"/>
    <n v="0"/>
    <n v="0"/>
    <n v="1"/>
    <n v="1"/>
    <n v="12063"/>
    <n v="4021"/>
    <n v="0"/>
    <n v="4021"/>
    <n v="4021"/>
    <n v="2"/>
  </r>
  <r>
    <n v="514"/>
    <x v="5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515"/>
    <x v="5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516"/>
    <x v="57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517"/>
    <x v="5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518"/>
    <x v="5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519"/>
    <x v="57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520"/>
    <x v="57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521"/>
    <x v="57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522"/>
    <x v="57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524"/>
    <x v="58"/>
    <s v="Between R75 000 and R50 000"/>
    <n v="50025"/>
    <n v="1"/>
    <n v="0.6"/>
    <n v="1"/>
    <n v="0"/>
    <n v="0"/>
    <n v="0"/>
    <n v="0"/>
    <n v="0"/>
    <n v="0"/>
    <n v="50025"/>
    <n v="50025"/>
    <n v="0"/>
    <n v="0"/>
    <n v="0"/>
    <n v="0"/>
  </r>
  <r>
    <n v="525"/>
    <x v="58"/>
    <s v="Between R50 000 and R25 000"/>
    <n v="26394"/>
    <n v="2"/>
    <n v="1.2"/>
    <n v="0"/>
    <n v="1"/>
    <n v="0"/>
    <n v="0"/>
    <n v="0"/>
    <n v="1"/>
    <n v="0"/>
    <n v="52788"/>
    <n v="26394"/>
    <n v="0"/>
    <n v="26394"/>
    <n v="0"/>
    <n v="1"/>
  </r>
  <r>
    <n v="526"/>
    <x v="58"/>
    <s v="Between R25 000 and R20 000"/>
    <n v="22035"/>
    <n v="2"/>
    <n v="1.2"/>
    <n v="1"/>
    <n v="0"/>
    <n v="0"/>
    <n v="0"/>
    <n v="0"/>
    <n v="0"/>
    <n v="0"/>
    <n v="44070"/>
    <n v="22035"/>
    <n v="0"/>
    <n v="0"/>
    <n v="0"/>
    <n v="1"/>
  </r>
  <r>
    <n v="529"/>
    <x v="58"/>
    <s v="Between R10 000 and R5 000"/>
    <n v="6757"/>
    <n v="80"/>
    <n v="47.1"/>
    <n v="68"/>
    <n v="10"/>
    <n v="0"/>
    <n v="0"/>
    <n v="0"/>
    <n v="23"/>
    <n v="0"/>
    <n v="540560"/>
    <n v="527046"/>
    <n v="0"/>
    <n v="155411"/>
    <n v="0"/>
    <n v="2"/>
  </r>
  <r>
    <n v="530"/>
    <x v="58"/>
    <s v="Between R5 000 and R2 500"/>
    <n v="4004"/>
    <n v="44"/>
    <n v="25.9"/>
    <n v="41"/>
    <n v="1"/>
    <n v="0"/>
    <n v="0"/>
    <n v="0"/>
    <n v="13"/>
    <n v="0"/>
    <n v="176176"/>
    <n v="168168"/>
    <n v="0"/>
    <n v="52052"/>
    <n v="0"/>
    <n v="2"/>
  </r>
  <r>
    <n v="531"/>
    <x v="58"/>
    <s v="Below R2 500"/>
    <n v="1821"/>
    <n v="18"/>
    <n v="10.6"/>
    <n v="12"/>
    <n v="4"/>
    <n v="0"/>
    <n v="0"/>
    <n v="0"/>
    <n v="5"/>
    <n v="0"/>
    <n v="32778"/>
    <n v="29136"/>
    <n v="0"/>
    <n v="9105"/>
    <n v="0"/>
    <n v="2"/>
  </r>
  <r>
    <n v="527"/>
    <x v="58"/>
    <s v="&gt;R75 000Between R20 000 and R15 000"/>
    <n v="16739"/>
    <n v="6"/>
    <n v="3.5"/>
    <n v="3"/>
    <n v="0"/>
    <n v="0"/>
    <n v="0"/>
    <n v="1"/>
    <n v="1"/>
    <n v="0"/>
    <n v="100434"/>
    <n v="50217"/>
    <n v="16739"/>
    <n v="16739"/>
    <n v="0"/>
    <n v="3"/>
  </r>
  <r>
    <n v="523"/>
    <x v="58"/>
    <s v="&gt;R75 000"/>
    <n v="131204"/>
    <n v="5"/>
    <n v="2.9"/>
    <n v="1"/>
    <n v="0"/>
    <n v="0"/>
    <n v="0"/>
    <n v="0"/>
    <n v="0"/>
    <n v="0"/>
    <n v="656020"/>
    <n v="131204"/>
    <n v="0"/>
    <n v="0"/>
    <n v="0"/>
    <n v="4"/>
  </r>
  <r>
    <n v="528"/>
    <x v="58"/>
    <s v="Between R15 000 and R10 000"/>
    <n v="12648"/>
    <n v="12"/>
    <n v="7.1"/>
    <n v="4"/>
    <n v="4"/>
    <n v="0"/>
    <n v="0"/>
    <n v="0"/>
    <n v="2"/>
    <n v="0"/>
    <n v="151776"/>
    <n v="101184"/>
    <n v="0"/>
    <n v="25296"/>
    <n v="0"/>
    <n v="4"/>
  </r>
  <r>
    <n v="532"/>
    <x v="59"/>
    <s v="&gt;R75 000"/>
    <m/>
    <m/>
    <m/>
    <m/>
    <m/>
    <m/>
    <m/>
    <m/>
    <m/>
    <m/>
    <n v="0"/>
    <n v="0"/>
    <n v="0"/>
    <n v="0"/>
    <n v="0"/>
    <n v="0"/>
  </r>
  <r>
    <n v="533"/>
    <x v="59"/>
    <s v="Between R75 000 and R50 000"/>
    <m/>
    <m/>
    <m/>
    <m/>
    <m/>
    <m/>
    <m/>
    <m/>
    <m/>
    <m/>
    <n v="0"/>
    <n v="0"/>
    <n v="0"/>
    <n v="0"/>
    <n v="0"/>
    <n v="0"/>
  </r>
  <r>
    <n v="534"/>
    <x v="59"/>
    <s v="Between R50 000 and R25 000"/>
    <m/>
    <m/>
    <m/>
    <m/>
    <m/>
    <m/>
    <m/>
    <m/>
    <m/>
    <m/>
    <n v="0"/>
    <n v="0"/>
    <n v="0"/>
    <n v="0"/>
    <n v="0"/>
    <n v="0"/>
  </r>
  <r>
    <n v="535"/>
    <x v="59"/>
    <s v="Between R25 000 and R20 000"/>
    <m/>
    <m/>
    <m/>
    <m/>
    <m/>
    <m/>
    <m/>
    <m/>
    <m/>
    <m/>
    <n v="0"/>
    <n v="0"/>
    <n v="0"/>
    <n v="0"/>
    <n v="0"/>
    <n v="0"/>
  </r>
  <r>
    <n v="536"/>
    <x v="59"/>
    <s v="&gt;R75 000Between R20 000 and R15 000"/>
    <m/>
    <m/>
    <m/>
    <m/>
    <m/>
    <m/>
    <m/>
    <m/>
    <m/>
    <m/>
    <n v="0"/>
    <n v="0"/>
    <n v="0"/>
    <n v="0"/>
    <n v="0"/>
    <n v="0"/>
  </r>
  <r>
    <n v="537"/>
    <x v="59"/>
    <s v="Between R15 000 and R10 000"/>
    <m/>
    <m/>
    <m/>
    <m/>
    <m/>
    <m/>
    <m/>
    <m/>
    <m/>
    <m/>
    <n v="0"/>
    <n v="0"/>
    <n v="0"/>
    <n v="0"/>
    <n v="0"/>
    <n v="0"/>
  </r>
  <r>
    <n v="538"/>
    <x v="59"/>
    <s v="Between R10 000 and R5 000"/>
    <m/>
    <m/>
    <m/>
    <m/>
    <m/>
    <m/>
    <m/>
    <m/>
    <m/>
    <m/>
    <n v="0"/>
    <n v="0"/>
    <n v="0"/>
    <n v="0"/>
    <n v="0"/>
    <n v="0"/>
  </r>
  <r>
    <n v="539"/>
    <x v="59"/>
    <s v="Between R5 000 and R2 500"/>
    <m/>
    <m/>
    <m/>
    <m/>
    <m/>
    <m/>
    <m/>
    <m/>
    <m/>
    <m/>
    <n v="0"/>
    <n v="0"/>
    <n v="0"/>
    <n v="0"/>
    <n v="0"/>
    <n v="0"/>
  </r>
  <r>
    <n v="540"/>
    <x v="59"/>
    <s v="Below R2 500"/>
    <m/>
    <m/>
    <m/>
    <m/>
    <m/>
    <m/>
    <m/>
    <m/>
    <m/>
    <m/>
    <n v="0"/>
    <n v="0"/>
    <n v="0"/>
    <n v="0"/>
    <n v="0"/>
    <n v="0"/>
  </r>
  <r>
    <n v="544"/>
    <x v="60"/>
    <s v="Between R25 000 and R20 000"/>
    <n v="22452.12"/>
    <n v="2"/>
    <n v="5"/>
    <n v="2"/>
    <n v="0"/>
    <n v="0"/>
    <n v="0"/>
    <n v="0"/>
    <n v="0"/>
    <n v="0"/>
    <n v="44904.24"/>
    <n v="44904.24"/>
    <n v="0"/>
    <n v="0"/>
    <n v="0"/>
    <n v="0"/>
  </r>
  <r>
    <n v="545"/>
    <x v="60"/>
    <s v="&gt;R75 000Between R20 000 and R15 000"/>
    <n v="19906.37"/>
    <n v="1"/>
    <n v="2"/>
    <n v="1"/>
    <n v="0"/>
    <n v="0"/>
    <n v="0"/>
    <n v="0"/>
    <n v="0"/>
    <n v="0"/>
    <n v="19906.37"/>
    <n v="19906.37"/>
    <n v="0"/>
    <n v="0"/>
    <n v="0"/>
    <n v="0"/>
  </r>
  <r>
    <n v="546"/>
    <x v="60"/>
    <s v="Between R15 000 and R10 000"/>
    <n v="12330.24"/>
    <n v="2"/>
    <n v="6"/>
    <n v="1"/>
    <n v="1"/>
    <n v="0"/>
    <n v="0"/>
    <n v="0"/>
    <n v="0"/>
    <n v="1"/>
    <n v="24660.48"/>
    <n v="24660.48"/>
    <n v="0"/>
    <n v="0"/>
    <n v="12330.24"/>
    <n v="0"/>
  </r>
  <r>
    <n v="548"/>
    <x v="60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549"/>
    <x v="6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547"/>
    <x v="60"/>
    <s v="Between R10 000 and R5 000"/>
    <n v="7323.64"/>
    <n v="20.94"/>
    <n v="50"/>
    <n v="19.96"/>
    <n v="0"/>
    <n v="0"/>
    <n v="0"/>
    <n v="0"/>
    <n v="1.97"/>
    <n v="0"/>
    <n v="153357.02160000001"/>
    <n v="146179.85440000001"/>
    <n v="0"/>
    <n v="14427.570800000001"/>
    <n v="0"/>
    <n v="0.98000000000000043"/>
  </r>
  <r>
    <n v="543"/>
    <x v="60"/>
    <s v="Between R50 000 and R25 000"/>
    <n v="40074.86"/>
    <n v="3.99"/>
    <n v="11"/>
    <n v="0"/>
    <n v="2"/>
    <n v="0"/>
    <n v="0"/>
    <n v="1"/>
    <n v="0"/>
    <n v="0"/>
    <n v="159898.69140000001"/>
    <n v="80149.72"/>
    <n v="40074.86"/>
    <n v="0"/>
    <n v="0"/>
    <n v="1.9900000000000002"/>
  </r>
  <r>
    <n v="541"/>
    <x v="60"/>
    <s v="&gt;R75 000"/>
    <n v="121463.65"/>
    <n v="2"/>
    <n v="5"/>
    <n v="0"/>
    <n v="0"/>
    <n v="0"/>
    <n v="0"/>
    <n v="0"/>
    <n v="0"/>
    <n v="0"/>
    <n v="242927.3"/>
    <n v="0"/>
    <n v="0"/>
    <n v="0"/>
    <n v="0"/>
    <n v="2"/>
  </r>
  <r>
    <n v="542"/>
    <x v="60"/>
    <s v="Between R75 000 and R50 000"/>
    <n v="60514.64"/>
    <n v="7.99"/>
    <n v="21"/>
    <n v="0"/>
    <n v="0"/>
    <n v="0"/>
    <n v="0"/>
    <n v="0"/>
    <n v="0"/>
    <n v="0"/>
    <n v="483511.97360000003"/>
    <n v="0"/>
    <n v="0"/>
    <n v="0"/>
    <n v="0"/>
    <n v="7.99"/>
  </r>
  <r>
    <n v="550"/>
    <x v="61"/>
    <s v="&gt;R75 000"/>
    <m/>
    <m/>
    <m/>
    <m/>
    <m/>
    <m/>
    <m/>
    <m/>
    <m/>
    <m/>
    <n v="0"/>
    <n v="0"/>
    <n v="0"/>
    <n v="0"/>
    <n v="0"/>
    <n v="0"/>
  </r>
  <r>
    <n v="551"/>
    <x v="61"/>
    <s v="Between R75 000 and R50 000"/>
    <m/>
    <m/>
    <m/>
    <m/>
    <m/>
    <m/>
    <m/>
    <m/>
    <m/>
    <m/>
    <n v="0"/>
    <n v="0"/>
    <n v="0"/>
    <n v="0"/>
    <n v="0"/>
    <n v="0"/>
  </r>
  <r>
    <n v="552"/>
    <x v="61"/>
    <s v="Between R50 000 and R25 000"/>
    <m/>
    <m/>
    <m/>
    <m/>
    <m/>
    <m/>
    <m/>
    <m/>
    <m/>
    <m/>
    <n v="0"/>
    <n v="0"/>
    <n v="0"/>
    <n v="0"/>
    <n v="0"/>
    <n v="0"/>
  </r>
  <r>
    <n v="553"/>
    <x v="61"/>
    <s v="Between R25 000 and R20 000"/>
    <m/>
    <m/>
    <m/>
    <m/>
    <m/>
    <m/>
    <m/>
    <m/>
    <m/>
    <m/>
    <n v="0"/>
    <n v="0"/>
    <n v="0"/>
    <n v="0"/>
    <n v="0"/>
    <n v="0"/>
  </r>
  <r>
    <n v="554"/>
    <x v="61"/>
    <s v="&gt;R75 000Between R20 000 and R15 000"/>
    <m/>
    <m/>
    <m/>
    <m/>
    <m/>
    <m/>
    <m/>
    <m/>
    <m/>
    <m/>
    <n v="0"/>
    <n v="0"/>
    <n v="0"/>
    <n v="0"/>
    <n v="0"/>
    <n v="0"/>
  </r>
  <r>
    <n v="555"/>
    <x v="61"/>
    <s v="Between R15 000 and R10 000"/>
    <m/>
    <m/>
    <m/>
    <m/>
    <m/>
    <m/>
    <m/>
    <m/>
    <m/>
    <m/>
    <n v="0"/>
    <n v="0"/>
    <n v="0"/>
    <n v="0"/>
    <n v="0"/>
    <n v="0"/>
  </r>
  <r>
    <n v="556"/>
    <x v="61"/>
    <s v="Between R10 000 and R5 000"/>
    <m/>
    <m/>
    <m/>
    <m/>
    <m/>
    <m/>
    <m/>
    <m/>
    <m/>
    <m/>
    <n v="0"/>
    <n v="0"/>
    <n v="0"/>
    <n v="0"/>
    <n v="0"/>
    <n v="0"/>
  </r>
  <r>
    <n v="557"/>
    <x v="61"/>
    <s v="Between R5 000 and R2 500"/>
    <m/>
    <m/>
    <m/>
    <m/>
    <m/>
    <m/>
    <m/>
    <m/>
    <m/>
    <m/>
    <n v="0"/>
    <n v="0"/>
    <n v="0"/>
    <n v="0"/>
    <n v="0"/>
    <n v="0"/>
  </r>
  <r>
    <n v="558"/>
    <x v="61"/>
    <s v="Below R2 500"/>
    <m/>
    <m/>
    <m/>
    <m/>
    <m/>
    <m/>
    <m/>
    <m/>
    <m/>
    <m/>
    <n v="0"/>
    <n v="0"/>
    <n v="0"/>
    <n v="0"/>
    <n v="0"/>
    <n v="0"/>
  </r>
  <r>
    <n v="559"/>
    <x v="62"/>
    <s v="&gt;R75 000"/>
    <m/>
    <m/>
    <m/>
    <m/>
    <m/>
    <m/>
    <m/>
    <m/>
    <m/>
    <m/>
    <n v="0"/>
    <n v="0"/>
    <n v="0"/>
    <n v="0"/>
    <n v="0"/>
    <n v="0"/>
  </r>
  <r>
    <n v="560"/>
    <x v="62"/>
    <s v="Between R75 000 and R50 000"/>
    <n v="66084"/>
    <n v="1"/>
    <n v="4.76"/>
    <m/>
    <n v="1"/>
    <m/>
    <m/>
    <m/>
    <m/>
    <m/>
    <n v="66084"/>
    <n v="66084"/>
    <n v="0"/>
    <n v="0"/>
    <n v="0"/>
    <n v="0"/>
  </r>
  <r>
    <n v="561"/>
    <x v="62"/>
    <s v="Between R50 000 and R25 000"/>
    <n v="28850"/>
    <n v="3"/>
    <n v="14.29"/>
    <m/>
    <n v="3"/>
    <m/>
    <m/>
    <m/>
    <n v="1"/>
    <m/>
    <n v="86550"/>
    <n v="86550"/>
    <n v="0"/>
    <n v="28850"/>
    <n v="0"/>
    <n v="0"/>
  </r>
  <r>
    <n v="562"/>
    <x v="62"/>
    <s v="Between R25 000 and R20 000"/>
    <n v="23077"/>
    <n v="8"/>
    <n v="38.1"/>
    <m/>
    <n v="8"/>
    <m/>
    <m/>
    <n v="1"/>
    <n v="2"/>
    <m/>
    <n v="184616"/>
    <n v="184616"/>
    <n v="23077"/>
    <n v="46154"/>
    <n v="0"/>
    <n v="0"/>
  </r>
  <r>
    <n v="563"/>
    <x v="62"/>
    <s v="&gt;R75 000Between R20 000 and R15 000"/>
    <m/>
    <m/>
    <m/>
    <m/>
    <m/>
    <m/>
    <m/>
    <m/>
    <m/>
    <m/>
    <n v="0"/>
    <n v="0"/>
    <n v="0"/>
    <n v="0"/>
    <n v="0"/>
    <n v="0"/>
  </r>
  <r>
    <n v="564"/>
    <x v="62"/>
    <s v="Between R15 000 and R10 000"/>
    <m/>
    <m/>
    <m/>
    <m/>
    <m/>
    <m/>
    <m/>
    <m/>
    <m/>
    <m/>
    <n v="0"/>
    <n v="0"/>
    <n v="0"/>
    <n v="0"/>
    <n v="0"/>
    <n v="0"/>
  </r>
  <r>
    <n v="565"/>
    <x v="62"/>
    <s v="Between R10 000 and R5 000"/>
    <n v="6585"/>
    <n v="2"/>
    <m/>
    <m/>
    <n v="2"/>
    <m/>
    <m/>
    <m/>
    <m/>
    <m/>
    <n v="13170"/>
    <n v="13170"/>
    <n v="0"/>
    <n v="0"/>
    <n v="0"/>
    <n v="0"/>
  </r>
  <r>
    <n v="566"/>
    <x v="62"/>
    <s v="Between R5 000 and R2 500"/>
    <n v="3768"/>
    <n v="5"/>
    <n v="23.81"/>
    <m/>
    <n v="5"/>
    <m/>
    <m/>
    <m/>
    <m/>
    <m/>
    <n v="18840"/>
    <n v="18840"/>
    <n v="0"/>
    <n v="0"/>
    <n v="0"/>
    <n v="0"/>
  </r>
  <r>
    <n v="567"/>
    <x v="62"/>
    <s v="Below R2 500"/>
    <n v="1388"/>
    <n v="2"/>
    <n v="9.52"/>
    <m/>
    <n v="2"/>
    <m/>
    <m/>
    <m/>
    <n v="1"/>
    <m/>
    <n v="2776"/>
    <n v="2776"/>
    <n v="0"/>
    <n v="1388"/>
    <n v="0"/>
    <n v="0"/>
  </r>
  <r>
    <n v="568"/>
    <x v="6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569"/>
    <x v="63"/>
    <s v="Between R75 000 and R50 000"/>
    <n v="60783"/>
    <n v="2"/>
    <n v="0.56000000000000005"/>
    <n v="0"/>
    <n v="2"/>
    <n v="0"/>
    <n v="0"/>
    <n v="0"/>
    <n v="0"/>
    <n v="0"/>
    <n v="121566"/>
    <n v="121566"/>
    <n v="0"/>
    <n v="0"/>
    <n v="0"/>
    <n v="0"/>
  </r>
  <r>
    <n v="572"/>
    <x v="63"/>
    <s v="&gt;R75 000Between R20 000 and R15 000"/>
    <n v="17019"/>
    <n v="3"/>
    <n v="0.84"/>
    <n v="1"/>
    <n v="2"/>
    <n v="0"/>
    <n v="0"/>
    <n v="0"/>
    <n v="1"/>
    <n v="0"/>
    <n v="51057"/>
    <n v="51057"/>
    <n v="0"/>
    <n v="17019"/>
    <n v="0"/>
    <n v="0"/>
  </r>
  <r>
    <n v="574"/>
    <x v="63"/>
    <s v="Between R10 000 and R5 000"/>
    <n v="5863"/>
    <n v="236"/>
    <n v="66.099999999999994"/>
    <n v="202"/>
    <n v="34"/>
    <n v="0"/>
    <n v="0"/>
    <n v="95"/>
    <n v="81"/>
    <n v="1"/>
    <n v="1383668"/>
    <n v="1383668"/>
    <n v="556985"/>
    <n v="474903"/>
    <n v="5863"/>
    <n v="0"/>
  </r>
  <r>
    <n v="575"/>
    <x v="63"/>
    <s v="Between R5 000 and R2 500"/>
    <n v="4216"/>
    <n v="53"/>
    <n v="14.84"/>
    <n v="51"/>
    <n v="2"/>
    <n v="0"/>
    <n v="0"/>
    <n v="27"/>
    <n v="48"/>
    <n v="2"/>
    <n v="223448"/>
    <n v="223448"/>
    <n v="113832"/>
    <n v="202368"/>
    <n v="8432"/>
    <n v="0"/>
  </r>
  <r>
    <n v="571"/>
    <x v="63"/>
    <s v="Between R25 000 and R20 000"/>
    <n v="21788"/>
    <n v="8"/>
    <n v="2.2400000000000002"/>
    <n v="3"/>
    <n v="3"/>
    <n v="1"/>
    <n v="0"/>
    <n v="5"/>
    <n v="2"/>
    <n v="0"/>
    <n v="174304"/>
    <n v="152516"/>
    <n v="108940"/>
    <n v="43576"/>
    <n v="0"/>
    <n v="1"/>
  </r>
  <r>
    <n v="570"/>
    <x v="63"/>
    <s v="Between R50 000 and R25 000"/>
    <n v="37857"/>
    <n v="17"/>
    <n v="4.76"/>
    <n v="5"/>
    <n v="9"/>
    <n v="1"/>
    <n v="0"/>
    <n v="3"/>
    <n v="2"/>
    <n v="0"/>
    <n v="643569"/>
    <n v="567855"/>
    <n v="113571"/>
    <n v="75714"/>
    <n v="0"/>
    <n v="2"/>
  </r>
  <r>
    <n v="576"/>
    <x v="63"/>
    <s v="Below R2 500"/>
    <n v="2323"/>
    <n v="11"/>
    <n v="3.08"/>
    <n v="3"/>
    <n v="6"/>
    <n v="0"/>
    <n v="0"/>
    <n v="0"/>
    <n v="3"/>
    <n v="0"/>
    <n v="25553"/>
    <n v="20907"/>
    <n v="0"/>
    <n v="6969"/>
    <n v="0"/>
    <n v="2"/>
  </r>
  <r>
    <n v="573"/>
    <x v="63"/>
    <s v="Between R15 000 and R10 000"/>
    <n v="11704"/>
    <n v="27"/>
    <n v="7.56"/>
    <n v="14"/>
    <n v="10"/>
    <n v="0"/>
    <n v="0"/>
    <n v="8"/>
    <n v="7"/>
    <n v="1"/>
    <n v="316008"/>
    <n v="280896"/>
    <n v="93632"/>
    <n v="81928"/>
    <n v="11704"/>
    <n v="3"/>
  </r>
  <r>
    <n v="578"/>
    <x v="64"/>
    <s v="Between R75 000 and R50 000"/>
    <n v="60496"/>
    <n v="3"/>
    <n v="2.6"/>
    <n v="0"/>
    <n v="3"/>
    <n v="0"/>
    <n v="0"/>
    <n v="0"/>
    <n v="0"/>
    <n v="0"/>
    <n v="181488"/>
    <n v="181488"/>
    <n v="0"/>
    <n v="0"/>
    <n v="0"/>
    <n v="0"/>
  </r>
  <r>
    <n v="580"/>
    <x v="64"/>
    <s v="Between R25 000 and R20 000"/>
    <n v="22686"/>
    <n v="4"/>
    <n v="3.5"/>
    <n v="2"/>
    <n v="2"/>
    <n v="0"/>
    <n v="0"/>
    <n v="2"/>
    <n v="1"/>
    <n v="0"/>
    <n v="90744"/>
    <n v="90744"/>
    <n v="45372"/>
    <n v="22686"/>
    <n v="0"/>
    <n v="0"/>
  </r>
  <r>
    <n v="581"/>
    <x v="64"/>
    <s v="&gt;R75 000Between R20 000 and R15 000"/>
    <n v="18142"/>
    <n v="6"/>
    <n v="5.2"/>
    <n v="0"/>
    <n v="6"/>
    <n v="0"/>
    <n v="0"/>
    <n v="0"/>
    <n v="0"/>
    <n v="0"/>
    <n v="108852"/>
    <n v="108852"/>
    <n v="0"/>
    <n v="0"/>
    <n v="0"/>
    <n v="0"/>
  </r>
  <r>
    <n v="584"/>
    <x v="64"/>
    <s v="Between R5 000 and R2 500"/>
    <n v="3885"/>
    <n v="45"/>
    <n v="39.1"/>
    <n v="17"/>
    <n v="28"/>
    <n v="0"/>
    <n v="0"/>
    <n v="11"/>
    <n v="19"/>
    <n v="0"/>
    <n v="174825"/>
    <n v="174825"/>
    <n v="42735"/>
    <n v="73815"/>
    <n v="0"/>
    <n v="0"/>
  </r>
  <r>
    <n v="585"/>
    <x v="6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577"/>
    <x v="64"/>
    <s v="&gt;R75 000"/>
    <n v="89140"/>
    <n v="1"/>
    <n v="0.9"/>
    <n v="0"/>
    <n v="0"/>
    <n v="0"/>
    <n v="0"/>
    <n v="0"/>
    <n v="0"/>
    <n v="0"/>
    <n v="89140"/>
    <n v="0"/>
    <n v="0"/>
    <n v="0"/>
    <n v="0"/>
    <n v="1"/>
  </r>
  <r>
    <n v="579"/>
    <x v="64"/>
    <s v="Between R50 000 and R25 000"/>
    <n v="32577"/>
    <n v="5"/>
    <n v="4.3"/>
    <n v="1"/>
    <n v="3"/>
    <n v="0"/>
    <n v="0"/>
    <n v="0"/>
    <n v="0"/>
    <n v="2"/>
    <n v="162885"/>
    <n v="130308"/>
    <n v="0"/>
    <n v="0"/>
    <n v="65154"/>
    <n v="1"/>
  </r>
  <r>
    <n v="582"/>
    <x v="64"/>
    <s v="Between R15 000 and R10 000"/>
    <n v="12418"/>
    <n v="11"/>
    <n v="9.6"/>
    <n v="3"/>
    <n v="5"/>
    <n v="1"/>
    <n v="0"/>
    <n v="2"/>
    <n v="1"/>
    <n v="0"/>
    <n v="136598"/>
    <n v="111762"/>
    <n v="24836"/>
    <n v="12418"/>
    <n v="0"/>
    <n v="2"/>
  </r>
  <r>
    <n v="583"/>
    <x v="64"/>
    <s v="Between R10 000 and R5 000"/>
    <n v="8007"/>
    <n v="40"/>
    <n v="34.799999999999997"/>
    <n v="18"/>
    <n v="13"/>
    <n v="0"/>
    <n v="0"/>
    <n v="8"/>
    <n v="11"/>
    <n v="0"/>
    <n v="320280"/>
    <n v="248217"/>
    <n v="64056"/>
    <n v="88077"/>
    <n v="0"/>
    <n v="9"/>
  </r>
  <r>
    <n v="586"/>
    <x v="6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587"/>
    <x v="6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588"/>
    <x v="6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589"/>
    <x v="6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590"/>
    <x v="6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591"/>
    <x v="6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592"/>
    <x v="65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593"/>
    <x v="65"/>
    <s v="Between R5 000 and R2 500"/>
    <n v="4000"/>
    <n v="1"/>
    <n v="14.28"/>
    <n v="0"/>
    <n v="1"/>
    <n v="0"/>
    <n v="0"/>
    <n v="0"/>
    <n v="0"/>
    <n v="0"/>
    <n v="4000"/>
    <n v="4000"/>
    <n v="0"/>
    <n v="0"/>
    <n v="0"/>
    <n v="0"/>
  </r>
  <r>
    <n v="594"/>
    <x v="65"/>
    <s v="Below R2 500"/>
    <n v="2000"/>
    <n v="6"/>
    <n v="85.7"/>
    <n v="0"/>
    <n v="6"/>
    <n v="0"/>
    <n v="0"/>
    <n v="3"/>
    <n v="4"/>
    <n v="1"/>
    <n v="12000"/>
    <n v="12000"/>
    <n v="6000"/>
    <n v="8000"/>
    <n v="2000"/>
    <n v="0"/>
  </r>
  <r>
    <n v="602"/>
    <x v="66"/>
    <s v="Between R5 000 and R2 500"/>
    <n v="3405.6"/>
    <n v="2"/>
    <n v="7.41"/>
    <n v="20"/>
    <n v="0"/>
    <n v="0"/>
    <n v="0"/>
    <n v="0"/>
    <n v="0"/>
    <n v="0"/>
    <n v="6811.2"/>
    <n v="68112"/>
    <n v="0"/>
    <n v="0"/>
    <n v="0"/>
    <n v="-18"/>
  </r>
  <r>
    <n v="595"/>
    <x v="6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596"/>
    <x v="6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597"/>
    <x v="66"/>
    <s v="Between R50 000 and R25 000"/>
    <n v="28533.17"/>
    <n v="2"/>
    <n v="7.41"/>
    <n v="0"/>
    <n v="2"/>
    <n v="0"/>
    <n v="0"/>
    <n v="0"/>
    <n v="0"/>
    <n v="0"/>
    <n v="57066.34"/>
    <n v="57066.34"/>
    <n v="0"/>
    <n v="0"/>
    <n v="0"/>
    <n v="0"/>
  </r>
  <r>
    <n v="598"/>
    <x v="66"/>
    <s v="Between R25 000 and R20 000"/>
    <n v="20134.02"/>
    <n v="1"/>
    <n v="3.7"/>
    <n v="0"/>
    <n v="1"/>
    <n v="0"/>
    <n v="0"/>
    <n v="0"/>
    <n v="0"/>
    <n v="0"/>
    <n v="20134.02"/>
    <n v="20134.02"/>
    <n v="0"/>
    <n v="0"/>
    <n v="0"/>
    <n v="0"/>
  </r>
  <r>
    <n v="599"/>
    <x v="66"/>
    <s v="&gt;R75 000Between R20 000 and R15 000"/>
    <n v="18838.650000000001"/>
    <n v="1"/>
    <n v="3.7"/>
    <n v="0"/>
    <n v="1"/>
    <n v="0"/>
    <n v="0"/>
    <n v="0"/>
    <n v="0"/>
    <n v="0"/>
    <n v="18838.650000000001"/>
    <n v="18838.650000000001"/>
    <n v="0"/>
    <n v="0"/>
    <n v="0"/>
    <n v="0"/>
  </r>
  <r>
    <n v="601"/>
    <x v="66"/>
    <s v="Between R10 000 and R5 000"/>
    <n v="6186.06"/>
    <n v="18"/>
    <n v="66.67"/>
    <n v="17"/>
    <n v="1"/>
    <n v="0"/>
    <n v="0"/>
    <n v="0"/>
    <n v="3"/>
    <n v="0"/>
    <n v="111349.08"/>
    <n v="111349.08"/>
    <n v="0"/>
    <n v="18558.18"/>
    <n v="0"/>
    <n v="0"/>
  </r>
  <r>
    <n v="603"/>
    <x v="6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600"/>
    <x v="66"/>
    <s v="Between R15 000 and R10 000"/>
    <n v="12756.84"/>
    <n v="3"/>
    <n v="11.11"/>
    <n v="0"/>
    <n v="2"/>
    <n v="0"/>
    <n v="0"/>
    <n v="0"/>
    <n v="0"/>
    <n v="0"/>
    <n v="38270.520000000004"/>
    <n v="25513.68"/>
    <n v="0"/>
    <n v="0"/>
    <n v="0"/>
    <n v="1"/>
  </r>
  <r>
    <n v="604"/>
    <x v="6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605"/>
    <x v="6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606"/>
    <x v="67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607"/>
    <x v="6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608"/>
    <x v="6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609"/>
    <x v="67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610"/>
    <x v="67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611"/>
    <x v="67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612"/>
    <x v="67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613"/>
    <x v="68"/>
    <s v="&gt;R75 000"/>
    <m/>
    <m/>
    <m/>
    <m/>
    <m/>
    <m/>
    <m/>
    <m/>
    <m/>
    <m/>
    <n v="0"/>
    <n v="0"/>
    <n v="0"/>
    <n v="0"/>
    <n v="0"/>
    <n v="0"/>
  </r>
  <r>
    <n v="614"/>
    <x v="68"/>
    <s v="Between R75 000 and R50 000"/>
    <m/>
    <m/>
    <m/>
    <m/>
    <m/>
    <m/>
    <m/>
    <m/>
    <m/>
    <m/>
    <n v="0"/>
    <n v="0"/>
    <n v="0"/>
    <n v="0"/>
    <n v="0"/>
    <n v="0"/>
  </r>
  <r>
    <n v="615"/>
    <x v="68"/>
    <s v="Between R50 000 and R25 000"/>
    <m/>
    <m/>
    <m/>
    <m/>
    <m/>
    <m/>
    <m/>
    <m/>
    <m/>
    <m/>
    <n v="0"/>
    <n v="0"/>
    <n v="0"/>
    <n v="0"/>
    <n v="0"/>
    <n v="0"/>
  </r>
  <r>
    <n v="617"/>
    <x v="68"/>
    <s v="&gt;R75 000Between R20 000 and R15 000"/>
    <m/>
    <m/>
    <m/>
    <m/>
    <m/>
    <m/>
    <m/>
    <m/>
    <m/>
    <m/>
    <n v="0"/>
    <n v="0"/>
    <n v="0"/>
    <n v="0"/>
    <n v="0"/>
    <n v="0"/>
  </r>
  <r>
    <n v="618"/>
    <x v="68"/>
    <s v="Between R15 000 and R10 000"/>
    <m/>
    <m/>
    <m/>
    <m/>
    <m/>
    <m/>
    <m/>
    <m/>
    <m/>
    <m/>
    <n v="0"/>
    <n v="0"/>
    <n v="0"/>
    <n v="0"/>
    <n v="0"/>
    <n v="0"/>
  </r>
  <r>
    <n v="619"/>
    <x v="68"/>
    <s v="Between R10 000 and R5 000"/>
    <n v="7103"/>
    <n v="2"/>
    <n v="50"/>
    <n v="1"/>
    <n v="1"/>
    <m/>
    <m/>
    <m/>
    <m/>
    <m/>
    <n v="14206"/>
    <n v="14206"/>
    <n v="0"/>
    <n v="0"/>
    <n v="0"/>
    <n v="0"/>
  </r>
  <r>
    <n v="620"/>
    <x v="68"/>
    <s v="Between R5 000 and R2 500"/>
    <n v="4000"/>
    <n v="1"/>
    <n v="25"/>
    <n v="1"/>
    <m/>
    <m/>
    <m/>
    <m/>
    <m/>
    <m/>
    <n v="4000"/>
    <n v="4000"/>
    <n v="0"/>
    <n v="0"/>
    <n v="0"/>
    <n v="0"/>
  </r>
  <r>
    <n v="621"/>
    <x v="68"/>
    <s v="Below R2 500"/>
    <m/>
    <m/>
    <m/>
    <m/>
    <m/>
    <m/>
    <m/>
    <m/>
    <m/>
    <m/>
    <n v="0"/>
    <n v="0"/>
    <n v="0"/>
    <n v="0"/>
    <n v="0"/>
    <n v="0"/>
  </r>
  <r>
    <n v="616"/>
    <x v="68"/>
    <s v="Between R25 000 and R20 000"/>
    <n v="21536"/>
    <n v="1"/>
    <n v="25"/>
    <m/>
    <m/>
    <m/>
    <m/>
    <m/>
    <m/>
    <m/>
    <n v="21536"/>
    <n v="0"/>
    <n v="0"/>
    <n v="0"/>
    <n v="0"/>
    <n v="1"/>
  </r>
  <r>
    <n v="622"/>
    <x v="69"/>
    <s v="&gt;R75 000"/>
    <m/>
    <m/>
    <m/>
    <m/>
    <m/>
    <m/>
    <m/>
    <m/>
    <m/>
    <m/>
    <n v="0"/>
    <n v="0"/>
    <n v="0"/>
    <n v="0"/>
    <n v="0"/>
    <n v="0"/>
  </r>
  <r>
    <n v="623"/>
    <x v="69"/>
    <s v="Between R75 000 and R50 000"/>
    <m/>
    <m/>
    <m/>
    <m/>
    <m/>
    <m/>
    <m/>
    <m/>
    <m/>
    <m/>
    <n v="0"/>
    <n v="0"/>
    <n v="0"/>
    <n v="0"/>
    <n v="0"/>
    <n v="0"/>
  </r>
  <r>
    <n v="624"/>
    <x v="69"/>
    <s v="Between R50 000 and R25 000"/>
    <m/>
    <m/>
    <m/>
    <m/>
    <m/>
    <m/>
    <m/>
    <m/>
    <m/>
    <m/>
    <n v="0"/>
    <n v="0"/>
    <n v="0"/>
    <n v="0"/>
    <n v="0"/>
    <n v="0"/>
  </r>
  <r>
    <n v="626"/>
    <x v="69"/>
    <s v="&gt;R75 000Between R20 000 and R15 000"/>
    <m/>
    <m/>
    <m/>
    <m/>
    <m/>
    <m/>
    <m/>
    <m/>
    <m/>
    <m/>
    <n v="0"/>
    <n v="0"/>
    <n v="0"/>
    <n v="0"/>
    <n v="0"/>
    <n v="0"/>
  </r>
  <r>
    <n v="628"/>
    <x v="69"/>
    <s v="Between R10 000 and R5 000"/>
    <m/>
    <m/>
    <m/>
    <m/>
    <m/>
    <m/>
    <m/>
    <m/>
    <m/>
    <m/>
    <n v="0"/>
    <n v="0"/>
    <n v="0"/>
    <n v="0"/>
    <n v="0"/>
    <n v="0"/>
  </r>
  <r>
    <n v="629"/>
    <x v="69"/>
    <s v="Between R5 000 and R2 500"/>
    <m/>
    <m/>
    <m/>
    <m/>
    <m/>
    <m/>
    <m/>
    <m/>
    <m/>
    <m/>
    <n v="0"/>
    <n v="0"/>
    <n v="0"/>
    <n v="0"/>
    <n v="0"/>
    <n v="0"/>
  </r>
  <r>
    <n v="630"/>
    <x v="69"/>
    <s v="Below R2 500"/>
    <m/>
    <m/>
    <m/>
    <m/>
    <m/>
    <m/>
    <m/>
    <m/>
    <m/>
    <m/>
    <n v="0"/>
    <n v="0"/>
    <n v="0"/>
    <n v="0"/>
    <n v="0"/>
    <n v="0"/>
  </r>
  <r>
    <n v="625"/>
    <x v="69"/>
    <s v="Between R25 000 and R20 000"/>
    <n v="21092"/>
    <n v="2"/>
    <n v="20"/>
    <n v="1"/>
    <m/>
    <m/>
    <m/>
    <m/>
    <m/>
    <m/>
    <n v="42184"/>
    <n v="21092"/>
    <n v="0"/>
    <n v="0"/>
    <n v="0"/>
    <n v="1"/>
  </r>
  <r>
    <n v="627"/>
    <x v="69"/>
    <s v="Between R15 000 and R10 000"/>
    <n v="13333"/>
    <n v="8"/>
    <n v="80"/>
    <n v="7"/>
    <m/>
    <m/>
    <m/>
    <n v="4"/>
    <n v="1"/>
    <n v="1"/>
    <n v="106664"/>
    <n v="93331"/>
    <n v="53332"/>
    <n v="13333"/>
    <n v="13333"/>
    <n v="1"/>
  </r>
  <r>
    <n v="631"/>
    <x v="70"/>
    <s v="&gt;R75 0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2"/>
    <x v="70"/>
    <s v="Between R75 000 and R50 0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3"/>
    <x v="70"/>
    <s v="Between R50 000 and R25 0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4"/>
    <x v="70"/>
    <s v="Between R25 000 and R20 0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5"/>
    <x v="70"/>
    <s v="&gt;R75 000Between R20 000 and R15 0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6"/>
    <x v="70"/>
    <s v="Between R15 000 and R10 0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7"/>
    <x v="70"/>
    <s v="Between R10 000 and R5 0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8"/>
    <x v="70"/>
    <s v="Between R5 000 and R2 5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39"/>
    <x v="70"/>
    <s v="Below R2 500"/>
    <s v="N/A"/>
    <s v="N/A"/>
    <s v="N/A"/>
    <s v="N/A"/>
    <s v="N/A"/>
    <s v="N/A"/>
    <s v="N/A"/>
    <s v="N/A"/>
    <s v="N/A"/>
    <s v="N/A"/>
    <e v="#VALUE!"/>
    <e v="#VALUE!"/>
    <e v="#VALUE!"/>
    <e v="#VALUE!"/>
    <e v="#VALUE!"/>
    <e v="#VALUE!"/>
  </r>
  <r>
    <n v="641"/>
    <x v="7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643"/>
    <x v="71"/>
    <s v="Between R25 000 and R20 000"/>
    <n v="22318"/>
    <n v="3"/>
    <n v="15"/>
    <n v="0"/>
    <n v="3"/>
    <n v="0"/>
    <n v="0"/>
    <n v="2"/>
    <n v="0"/>
    <n v="1"/>
    <n v="66954"/>
    <n v="66954"/>
    <n v="44636"/>
    <n v="0"/>
    <n v="22318"/>
    <n v="0"/>
  </r>
  <r>
    <n v="645"/>
    <x v="71"/>
    <s v="Between R15 000 and R10 000"/>
    <n v="12521"/>
    <n v="4"/>
    <n v="20"/>
    <n v="0"/>
    <n v="4"/>
    <n v="0"/>
    <n v="0"/>
    <n v="1"/>
    <n v="1"/>
    <n v="1"/>
    <n v="50084"/>
    <n v="50084"/>
    <n v="12521"/>
    <n v="12521"/>
    <n v="12521"/>
    <n v="0"/>
  </r>
  <r>
    <n v="646"/>
    <x v="71"/>
    <s v="Between R10 000 and R5 000"/>
    <n v="6658"/>
    <n v="5"/>
    <n v="25"/>
    <n v="1"/>
    <n v="4"/>
    <n v="0"/>
    <n v="0"/>
    <n v="1"/>
    <n v="1"/>
    <n v="0"/>
    <n v="33290"/>
    <n v="33290"/>
    <n v="6658"/>
    <n v="6658"/>
    <n v="0"/>
    <n v="0"/>
  </r>
  <r>
    <n v="647"/>
    <x v="71"/>
    <s v="Between R5 000 and R2 500"/>
    <n v="4970"/>
    <n v="1"/>
    <n v="5"/>
    <n v="1"/>
    <n v="0"/>
    <n v="0"/>
    <n v="0"/>
    <n v="1"/>
    <n v="0"/>
    <n v="0"/>
    <n v="4970"/>
    <n v="4970"/>
    <n v="4970"/>
    <n v="0"/>
    <n v="0"/>
    <n v="0"/>
  </r>
  <r>
    <n v="648"/>
    <x v="71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644"/>
    <x v="71"/>
    <s v="&gt;R75 000Between R20 000 and R15 000"/>
    <n v="19252"/>
    <n v="2"/>
    <n v="10"/>
    <n v="0"/>
    <n v="1"/>
    <n v="0"/>
    <n v="0"/>
    <n v="2"/>
    <n v="0"/>
    <n v="0"/>
    <n v="38504"/>
    <n v="19252"/>
    <n v="38504"/>
    <n v="0"/>
    <n v="0"/>
    <n v="1"/>
  </r>
  <r>
    <n v="640"/>
    <x v="71"/>
    <s v="&gt;R75 000"/>
    <n v="105995"/>
    <n v="2"/>
    <n v="10"/>
    <n v="0"/>
    <n v="0"/>
    <n v="0"/>
    <n v="0"/>
    <n v="0"/>
    <n v="0"/>
    <n v="0"/>
    <n v="211990"/>
    <n v="0"/>
    <n v="0"/>
    <n v="0"/>
    <n v="0"/>
    <n v="2"/>
  </r>
  <r>
    <n v="642"/>
    <x v="71"/>
    <s v="Between R50 000 and R25 000"/>
    <n v="26482"/>
    <n v="3"/>
    <n v="15"/>
    <n v="0"/>
    <n v="1"/>
    <n v="0"/>
    <n v="0"/>
    <n v="1"/>
    <n v="0"/>
    <n v="1"/>
    <n v="79446"/>
    <n v="26482"/>
    <n v="26482"/>
    <n v="0"/>
    <n v="26482"/>
    <n v="2"/>
  </r>
  <r>
    <n v="649"/>
    <x v="72"/>
    <s v="&gt;R75 000"/>
    <m/>
    <m/>
    <m/>
    <m/>
    <m/>
    <m/>
    <m/>
    <m/>
    <m/>
    <m/>
    <n v="0"/>
    <n v="0"/>
    <n v="0"/>
    <n v="0"/>
    <n v="0"/>
    <n v="0"/>
  </r>
  <r>
    <n v="650"/>
    <x v="72"/>
    <s v="Between R75 000 and R50 000"/>
    <m/>
    <m/>
    <m/>
    <m/>
    <m/>
    <m/>
    <m/>
    <m/>
    <m/>
    <m/>
    <n v="0"/>
    <n v="0"/>
    <n v="0"/>
    <n v="0"/>
    <n v="0"/>
    <n v="0"/>
  </r>
  <r>
    <n v="651"/>
    <x v="72"/>
    <s v="Between R50 000 and R25 000"/>
    <m/>
    <m/>
    <m/>
    <m/>
    <m/>
    <m/>
    <m/>
    <m/>
    <m/>
    <m/>
    <n v="0"/>
    <n v="0"/>
    <n v="0"/>
    <n v="0"/>
    <n v="0"/>
    <n v="0"/>
  </r>
  <r>
    <n v="652"/>
    <x v="72"/>
    <s v="Between R25 000 and R20 000"/>
    <m/>
    <m/>
    <m/>
    <m/>
    <m/>
    <m/>
    <m/>
    <m/>
    <m/>
    <m/>
    <n v="0"/>
    <n v="0"/>
    <n v="0"/>
    <n v="0"/>
    <n v="0"/>
    <n v="0"/>
  </r>
  <r>
    <n v="653"/>
    <x v="72"/>
    <s v="&gt;R75 000Between R20 000 and R15 000"/>
    <m/>
    <m/>
    <m/>
    <m/>
    <m/>
    <m/>
    <m/>
    <m/>
    <m/>
    <m/>
    <n v="0"/>
    <n v="0"/>
    <n v="0"/>
    <n v="0"/>
    <n v="0"/>
    <n v="0"/>
  </r>
  <r>
    <n v="654"/>
    <x v="72"/>
    <s v="Between R15 000 and R10 000"/>
    <m/>
    <m/>
    <m/>
    <m/>
    <m/>
    <m/>
    <m/>
    <m/>
    <m/>
    <m/>
    <n v="0"/>
    <n v="0"/>
    <n v="0"/>
    <n v="0"/>
    <n v="0"/>
    <n v="0"/>
  </r>
  <r>
    <n v="655"/>
    <x v="72"/>
    <s v="Between R10 000 and R5 000"/>
    <m/>
    <m/>
    <m/>
    <m/>
    <m/>
    <m/>
    <m/>
    <m/>
    <m/>
    <m/>
    <n v="0"/>
    <n v="0"/>
    <n v="0"/>
    <n v="0"/>
    <n v="0"/>
    <n v="0"/>
  </r>
  <r>
    <n v="656"/>
    <x v="72"/>
    <s v="Between R5 000 and R2 500"/>
    <m/>
    <m/>
    <m/>
    <m/>
    <m/>
    <m/>
    <m/>
    <m/>
    <m/>
    <m/>
    <n v="0"/>
    <n v="0"/>
    <n v="0"/>
    <n v="0"/>
    <n v="0"/>
    <n v="0"/>
  </r>
  <r>
    <n v="657"/>
    <x v="72"/>
    <s v="Below R2 500"/>
    <m/>
    <m/>
    <m/>
    <m/>
    <m/>
    <m/>
    <m/>
    <m/>
    <m/>
    <m/>
    <n v="0"/>
    <n v="0"/>
    <n v="0"/>
    <n v="0"/>
    <n v="0"/>
    <n v="0"/>
  </r>
  <r>
    <n v="658"/>
    <x v="73"/>
    <s v="&gt;R75 000"/>
    <n v="75274.5"/>
    <n v="1"/>
    <n v="0.4"/>
    <n v="0"/>
    <n v="1"/>
    <n v="0"/>
    <n v="0"/>
    <n v="0"/>
    <n v="0"/>
    <n v="0"/>
    <n v="75274.5"/>
    <n v="75274.5"/>
    <n v="0"/>
    <n v="0"/>
    <n v="0"/>
    <n v="0"/>
  </r>
  <r>
    <n v="665"/>
    <x v="73"/>
    <s v="Between R5 000 and R2 500"/>
    <n v="4151.22"/>
    <n v="212"/>
    <n v="84.1"/>
    <n v="152"/>
    <n v="60"/>
    <n v="0"/>
    <n v="0"/>
    <n v="196"/>
    <n v="144"/>
    <n v="0"/>
    <n v="880058.64"/>
    <n v="880058.64"/>
    <n v="813639.12"/>
    <n v="597775.68000000005"/>
    <n v="0"/>
    <n v="0"/>
  </r>
  <r>
    <n v="666"/>
    <x v="7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662"/>
    <x v="73"/>
    <s v="&gt;R75 000Between R20 000 and R15 000"/>
    <n v="18105.38"/>
    <n v="2"/>
    <n v="0.8"/>
    <n v="0"/>
    <n v="1"/>
    <n v="0"/>
    <n v="0"/>
    <n v="1"/>
    <n v="0"/>
    <n v="0"/>
    <n v="36210.76"/>
    <n v="18105.38"/>
    <n v="18105.38"/>
    <n v="0"/>
    <n v="0"/>
    <n v="1"/>
  </r>
  <r>
    <n v="664"/>
    <x v="73"/>
    <s v="Between R10 000 and R5 000"/>
    <n v="7074.55"/>
    <n v="14"/>
    <n v="5.6"/>
    <n v="5"/>
    <n v="8"/>
    <n v="0"/>
    <n v="0"/>
    <n v="10"/>
    <n v="7"/>
    <n v="0"/>
    <n v="99043.7"/>
    <n v="91969.150000000009"/>
    <n v="70745.5"/>
    <n v="49521.85"/>
    <n v="0"/>
    <n v="1"/>
  </r>
  <r>
    <n v="659"/>
    <x v="73"/>
    <s v="Between R75 000 and R50 000"/>
    <n v="57505.66"/>
    <n v="3"/>
    <n v="1.2"/>
    <n v="0"/>
    <n v="1"/>
    <n v="0"/>
    <n v="0"/>
    <n v="0"/>
    <n v="0"/>
    <n v="0"/>
    <n v="172516.98"/>
    <n v="57505.66"/>
    <n v="0"/>
    <n v="0"/>
    <n v="0"/>
    <n v="2"/>
  </r>
  <r>
    <n v="661"/>
    <x v="73"/>
    <s v="Between R25 000 and R20 000"/>
    <n v="22998.75"/>
    <n v="3"/>
    <n v="1.2"/>
    <n v="0"/>
    <n v="1"/>
    <n v="0"/>
    <n v="0"/>
    <n v="0"/>
    <n v="1"/>
    <n v="0"/>
    <n v="68996.25"/>
    <n v="22998.75"/>
    <n v="0"/>
    <n v="22998.75"/>
    <n v="0"/>
    <n v="2"/>
  </r>
  <r>
    <n v="663"/>
    <x v="73"/>
    <s v="Between R15 000 and R10 000"/>
    <n v="12648.58"/>
    <n v="9"/>
    <n v="3.6"/>
    <n v="0"/>
    <n v="7"/>
    <n v="0"/>
    <n v="0"/>
    <n v="6"/>
    <n v="6"/>
    <n v="0"/>
    <n v="113837.22"/>
    <n v="88540.06"/>
    <n v="75891.48"/>
    <n v="75891.48"/>
    <n v="0"/>
    <n v="2"/>
  </r>
  <r>
    <n v="660"/>
    <x v="73"/>
    <s v="Between R50 000 and R25 000"/>
    <n v="35702.07"/>
    <n v="8"/>
    <n v="3.2"/>
    <n v="2"/>
    <n v="1"/>
    <n v="0"/>
    <n v="0"/>
    <n v="2"/>
    <n v="5"/>
    <n v="0"/>
    <n v="285616.56"/>
    <n v="107106.20999999999"/>
    <n v="71404.14"/>
    <n v="178510.35"/>
    <n v="0"/>
    <n v="5"/>
  </r>
  <r>
    <n v="667"/>
    <x v="7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668"/>
    <x v="74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669"/>
    <x v="74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670"/>
    <x v="74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671"/>
    <x v="74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672"/>
    <x v="74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673"/>
    <x v="74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674"/>
    <x v="74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675"/>
    <x v="7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676"/>
    <x v="7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677"/>
    <x v="7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678"/>
    <x v="7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679"/>
    <x v="7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680"/>
    <x v="7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681"/>
    <x v="7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682"/>
    <x v="75"/>
    <s v="Between R10 000 and R5 000"/>
    <n v="10000"/>
    <n v="1"/>
    <n v="100"/>
    <n v="0"/>
    <n v="1"/>
    <n v="0"/>
    <n v="0"/>
    <n v="0"/>
    <n v="0"/>
    <n v="0"/>
    <n v="10000"/>
    <n v="10000"/>
    <n v="0"/>
    <n v="0"/>
    <n v="0"/>
    <n v="0"/>
  </r>
  <r>
    <n v="683"/>
    <x v="75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684"/>
    <x v="7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685"/>
    <x v="7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686"/>
    <x v="76"/>
    <s v="Between R75 000 and R50 000"/>
    <n v="57000"/>
    <n v="1"/>
    <n v="2"/>
    <n v="0"/>
    <n v="1"/>
    <n v="0"/>
    <n v="0"/>
    <n v="0"/>
    <n v="0"/>
    <n v="0"/>
    <n v="57000"/>
    <n v="57000"/>
    <n v="0"/>
    <n v="0"/>
    <n v="0"/>
    <n v="0"/>
  </r>
  <r>
    <n v="688"/>
    <x v="76"/>
    <s v="Between R25 000 and R20 000"/>
    <n v="22000"/>
    <n v="1"/>
    <n v="2"/>
    <n v="0"/>
    <n v="1"/>
    <n v="0"/>
    <n v="0"/>
    <n v="0"/>
    <n v="1"/>
    <n v="0"/>
    <n v="22000"/>
    <n v="22000"/>
    <n v="0"/>
    <n v="22000"/>
    <n v="0"/>
    <n v="0"/>
  </r>
  <r>
    <n v="689"/>
    <x v="76"/>
    <s v="&gt;R75 000Between R20 000 and R15 000"/>
    <n v="16000"/>
    <n v="4"/>
    <n v="8"/>
    <n v="2"/>
    <n v="2"/>
    <n v="0"/>
    <n v="0"/>
    <n v="0"/>
    <n v="0"/>
    <n v="0"/>
    <n v="64000"/>
    <n v="64000"/>
    <n v="0"/>
    <n v="0"/>
    <n v="0"/>
    <n v="0"/>
  </r>
  <r>
    <n v="690"/>
    <x v="76"/>
    <s v="Between R15 000 and R10 000"/>
    <n v="12000"/>
    <n v="2"/>
    <n v="4"/>
    <n v="1"/>
    <n v="1"/>
    <n v="0"/>
    <n v="0"/>
    <n v="0"/>
    <n v="0"/>
    <n v="0"/>
    <n v="24000"/>
    <n v="24000"/>
    <n v="0"/>
    <n v="0"/>
    <n v="0"/>
    <n v="0"/>
  </r>
  <r>
    <n v="691"/>
    <x v="76"/>
    <s v="Between R10 000 and R5 000"/>
    <n v="6000"/>
    <n v="16"/>
    <n v="33"/>
    <n v="15"/>
    <n v="1"/>
    <n v="0"/>
    <n v="0"/>
    <n v="0"/>
    <n v="4"/>
    <n v="0"/>
    <n v="96000"/>
    <n v="96000"/>
    <n v="0"/>
    <n v="24000"/>
    <n v="0"/>
    <n v="0"/>
  </r>
  <r>
    <n v="692"/>
    <x v="76"/>
    <s v="Between R5 000 and R2 500"/>
    <n v="2700"/>
    <n v="2"/>
    <n v="4"/>
    <n v="2"/>
    <n v="0"/>
    <n v="0"/>
    <n v="0"/>
    <n v="0"/>
    <n v="2"/>
    <n v="0"/>
    <n v="5400"/>
    <n v="5400"/>
    <n v="0"/>
    <n v="5400"/>
    <n v="0"/>
    <n v="0"/>
  </r>
  <r>
    <n v="693"/>
    <x v="76"/>
    <s v="Below R2 500"/>
    <n v="1700"/>
    <n v="22"/>
    <n v="41"/>
    <n v="22"/>
    <n v="0"/>
    <n v="0"/>
    <n v="0"/>
    <n v="20"/>
    <n v="13"/>
    <n v="0"/>
    <n v="37400"/>
    <n v="37400"/>
    <n v="34000"/>
    <n v="22100"/>
    <n v="0"/>
    <n v="0"/>
  </r>
  <r>
    <n v="687"/>
    <x v="76"/>
    <s v="Between R50 000 and R25 000"/>
    <n v="47000"/>
    <n v="1"/>
    <n v="2"/>
    <n v="0"/>
    <n v="0"/>
    <n v="0"/>
    <n v="0"/>
    <n v="0"/>
    <n v="0"/>
    <n v="0"/>
    <n v="47000"/>
    <n v="0"/>
    <n v="0"/>
    <n v="0"/>
    <n v="0"/>
    <n v="1"/>
  </r>
  <r>
    <n v="694"/>
    <x v="7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695"/>
    <x v="7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696"/>
    <x v="77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697"/>
    <x v="7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698"/>
    <x v="77"/>
    <s v="&gt;R75 000Between R20 000 and R15 000"/>
    <n v="16658"/>
    <n v="1"/>
    <n v="1.1000000000000001"/>
    <n v="1"/>
    <n v="0"/>
    <n v="0"/>
    <n v="0"/>
    <n v="0"/>
    <n v="0"/>
    <n v="0"/>
    <n v="16658"/>
    <n v="16658"/>
    <n v="0"/>
    <n v="0"/>
    <n v="0"/>
    <n v="0"/>
  </r>
  <r>
    <n v="699"/>
    <x v="77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700"/>
    <x v="77"/>
    <s v="Between R10 000 and R5 000"/>
    <n v="7529.91"/>
    <n v="4"/>
    <n v="4.4000000000000004"/>
    <n v="2"/>
    <n v="2"/>
    <n v="0"/>
    <n v="0"/>
    <n v="1"/>
    <n v="1"/>
    <n v="0"/>
    <n v="30119.64"/>
    <n v="30119.64"/>
    <n v="7529.91"/>
    <n v="7529.91"/>
    <n v="0"/>
    <n v="0"/>
  </r>
  <r>
    <n v="701"/>
    <x v="77"/>
    <s v="Between R5 000 and R2 500"/>
    <n v="3703.41"/>
    <n v="85"/>
    <n v="94.4"/>
    <n v="56"/>
    <n v="29"/>
    <n v="0"/>
    <n v="0"/>
    <n v="72"/>
    <n v="57"/>
    <n v="0"/>
    <n v="314789.84999999998"/>
    <n v="314789.84999999998"/>
    <n v="266645.52"/>
    <n v="211094.37"/>
    <n v="0"/>
    <n v="0"/>
  </r>
  <r>
    <n v="702"/>
    <x v="77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703"/>
    <x v="7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704"/>
    <x v="7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05"/>
    <x v="7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706"/>
    <x v="7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707"/>
    <x v="7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709"/>
    <x v="78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710"/>
    <x v="78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711"/>
    <x v="7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708"/>
    <x v="78"/>
    <s v="Between R15 000 and R10 000"/>
    <n v="15000"/>
    <n v="4"/>
    <n v="100"/>
    <n v="0"/>
    <n v="3"/>
    <n v="0"/>
    <n v="0"/>
    <n v="2"/>
    <n v="0"/>
    <n v="0"/>
    <n v="60000"/>
    <n v="45000"/>
    <n v="30000"/>
    <n v="0"/>
    <n v="0"/>
    <n v="1"/>
  </r>
  <r>
    <n v="713"/>
    <x v="79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14"/>
    <x v="79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715"/>
    <x v="7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716"/>
    <x v="79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717"/>
    <x v="79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718"/>
    <x v="79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719"/>
    <x v="79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720"/>
    <x v="7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712"/>
    <x v="79"/>
    <s v="&gt;R75 000"/>
    <n v="0"/>
    <n v="3"/>
    <n v="100"/>
    <n v="0"/>
    <n v="0"/>
    <n v="0"/>
    <n v="0"/>
    <n v="0"/>
    <n v="0"/>
    <n v="0"/>
    <n v="0"/>
    <n v="0"/>
    <n v="0"/>
    <n v="0"/>
    <n v="0"/>
    <n v="3"/>
  </r>
  <r>
    <n v="721"/>
    <x v="8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722"/>
    <x v="8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23"/>
    <x v="8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724"/>
    <x v="80"/>
    <s v="Between R25 000 and R20 000"/>
    <n v="25000"/>
    <n v="1"/>
    <n v="11.11"/>
    <n v="0"/>
    <n v="1"/>
    <n v="0"/>
    <n v="0"/>
    <n v="0"/>
    <n v="0"/>
    <n v="0"/>
    <n v="25000"/>
    <n v="25000"/>
    <n v="0"/>
    <n v="0"/>
    <n v="0"/>
    <n v="0"/>
  </r>
  <r>
    <n v="725"/>
    <x v="80"/>
    <s v="&gt;R75 000Between R20 000 and R15 000"/>
    <n v="17200"/>
    <n v="1"/>
    <n v="11.11"/>
    <n v="0"/>
    <n v="1"/>
    <n v="0"/>
    <n v="0"/>
    <n v="0"/>
    <n v="1"/>
    <n v="0"/>
    <n v="17200"/>
    <n v="17200"/>
    <n v="0"/>
    <n v="17200"/>
    <n v="0"/>
    <n v="0"/>
  </r>
  <r>
    <n v="726"/>
    <x v="80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727"/>
    <x v="80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728"/>
    <x v="80"/>
    <s v="Between R5 000 and R2 500"/>
    <n v="3769"/>
    <n v="6"/>
    <n v="66.67"/>
    <n v="2"/>
    <n v="4"/>
    <n v="0"/>
    <n v="0"/>
    <n v="4"/>
    <n v="1"/>
    <n v="0"/>
    <n v="22614"/>
    <n v="22614"/>
    <n v="15076"/>
    <n v="3769"/>
    <n v="0"/>
    <n v="0"/>
  </r>
  <r>
    <n v="729"/>
    <x v="80"/>
    <s v="Below R2 500"/>
    <n v="1097.3900000000001"/>
    <n v="1"/>
    <n v="11.11"/>
    <n v="0"/>
    <n v="1"/>
    <n v="0"/>
    <n v="0"/>
    <n v="0"/>
    <n v="0"/>
    <n v="0"/>
    <n v="1097.3900000000001"/>
    <n v="1097.3900000000001"/>
    <n v="0"/>
    <n v="0"/>
    <n v="0"/>
    <n v="0"/>
  </r>
  <r>
    <n v="731"/>
    <x v="8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33"/>
    <x v="8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734"/>
    <x v="8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736"/>
    <x v="81"/>
    <s v="Between R10 000 and R5 000"/>
    <n v="6875"/>
    <n v="2"/>
    <n v="13"/>
    <n v="2"/>
    <n v="0"/>
    <n v="0"/>
    <n v="0"/>
    <n v="1"/>
    <n v="0"/>
    <n v="1"/>
    <n v="13750"/>
    <n v="13750"/>
    <n v="6875"/>
    <n v="0"/>
    <n v="6875"/>
    <n v="0"/>
  </r>
  <r>
    <n v="737"/>
    <x v="81"/>
    <s v="Between R5 000 and R2 500"/>
    <n v="3000"/>
    <n v="4"/>
    <n v="27"/>
    <n v="4"/>
    <n v="0"/>
    <n v="0"/>
    <n v="0"/>
    <n v="3"/>
    <n v="1"/>
    <n v="1"/>
    <n v="12000"/>
    <n v="12000"/>
    <n v="9000"/>
    <n v="3000"/>
    <n v="3000"/>
    <n v="0"/>
  </r>
  <r>
    <n v="738"/>
    <x v="81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730"/>
    <x v="81"/>
    <s v="&gt;R75 000"/>
    <n v="105000"/>
    <n v="1"/>
    <n v="7"/>
    <n v="0"/>
    <n v="0"/>
    <n v="0"/>
    <n v="0"/>
    <n v="0"/>
    <n v="0"/>
    <n v="0"/>
    <n v="105000"/>
    <n v="0"/>
    <n v="0"/>
    <n v="0"/>
    <n v="0"/>
    <n v="1"/>
  </r>
  <r>
    <n v="732"/>
    <x v="81"/>
    <s v="Between R50 000 and R25 000"/>
    <n v="31000"/>
    <n v="5"/>
    <n v="33"/>
    <n v="1"/>
    <n v="2"/>
    <n v="0"/>
    <n v="0"/>
    <n v="0"/>
    <n v="0"/>
    <n v="0"/>
    <n v="155000"/>
    <n v="93000"/>
    <n v="0"/>
    <n v="0"/>
    <n v="0"/>
    <n v="2"/>
  </r>
  <r>
    <n v="735"/>
    <x v="81"/>
    <s v="Between R15 000 and R10 000"/>
    <n v="15000"/>
    <n v="3"/>
    <n v="20"/>
    <n v="1"/>
    <n v="0"/>
    <n v="0"/>
    <n v="0"/>
    <n v="1"/>
    <n v="0"/>
    <n v="0"/>
    <n v="45000"/>
    <n v="15000"/>
    <n v="15000"/>
    <n v="0"/>
    <n v="0"/>
    <n v="2"/>
  </r>
  <r>
    <n v="739"/>
    <x v="82"/>
    <s v="&gt;R75 000"/>
    <m/>
    <m/>
    <m/>
    <m/>
    <m/>
    <m/>
    <m/>
    <m/>
    <m/>
    <m/>
    <n v="0"/>
    <n v="0"/>
    <n v="0"/>
    <n v="0"/>
    <n v="0"/>
    <n v="0"/>
  </r>
  <r>
    <n v="740"/>
    <x v="82"/>
    <s v="Between R75 000 and R50 000"/>
    <m/>
    <m/>
    <m/>
    <m/>
    <m/>
    <m/>
    <m/>
    <m/>
    <m/>
    <m/>
    <n v="0"/>
    <n v="0"/>
    <n v="0"/>
    <n v="0"/>
    <n v="0"/>
    <n v="0"/>
  </r>
  <r>
    <n v="741"/>
    <x v="82"/>
    <s v="Between R50 000 and R25 000"/>
    <m/>
    <m/>
    <m/>
    <m/>
    <m/>
    <m/>
    <m/>
    <m/>
    <m/>
    <m/>
    <n v="0"/>
    <n v="0"/>
    <n v="0"/>
    <n v="0"/>
    <n v="0"/>
    <n v="0"/>
  </r>
  <r>
    <n v="742"/>
    <x v="82"/>
    <s v="Between R25 000 and R20 000"/>
    <m/>
    <m/>
    <m/>
    <m/>
    <m/>
    <m/>
    <m/>
    <m/>
    <m/>
    <m/>
    <n v="0"/>
    <n v="0"/>
    <n v="0"/>
    <n v="0"/>
    <n v="0"/>
    <n v="0"/>
  </r>
  <r>
    <n v="743"/>
    <x v="82"/>
    <s v="&gt;R75 000Between R20 000 and R15 000"/>
    <m/>
    <m/>
    <m/>
    <m/>
    <m/>
    <m/>
    <m/>
    <m/>
    <m/>
    <m/>
    <n v="0"/>
    <n v="0"/>
    <n v="0"/>
    <n v="0"/>
    <n v="0"/>
    <n v="0"/>
  </r>
  <r>
    <n v="744"/>
    <x v="82"/>
    <s v="Between R15 000 and R10 000"/>
    <m/>
    <m/>
    <m/>
    <m/>
    <m/>
    <m/>
    <m/>
    <m/>
    <m/>
    <m/>
    <n v="0"/>
    <n v="0"/>
    <n v="0"/>
    <n v="0"/>
    <n v="0"/>
    <n v="0"/>
  </r>
  <r>
    <n v="745"/>
    <x v="82"/>
    <s v="Between R10 000 and R5 000"/>
    <m/>
    <m/>
    <m/>
    <m/>
    <m/>
    <m/>
    <m/>
    <m/>
    <m/>
    <m/>
    <n v="0"/>
    <n v="0"/>
    <n v="0"/>
    <n v="0"/>
    <n v="0"/>
    <n v="0"/>
  </r>
  <r>
    <n v="746"/>
    <x v="82"/>
    <s v="Between R5 000 and R2 500"/>
    <n v="4000"/>
    <n v="1"/>
    <n v="20"/>
    <n v="1"/>
    <m/>
    <m/>
    <m/>
    <n v="1"/>
    <m/>
    <m/>
    <n v="4000"/>
    <n v="4000"/>
    <n v="4000"/>
    <n v="0"/>
    <n v="0"/>
    <n v="0"/>
  </r>
  <r>
    <n v="747"/>
    <x v="82"/>
    <s v="Below R2 500"/>
    <n v="1500"/>
    <n v="4"/>
    <n v="80"/>
    <n v="4"/>
    <m/>
    <m/>
    <m/>
    <n v="4"/>
    <n v="3"/>
    <n v="1"/>
    <n v="6000"/>
    <n v="6000"/>
    <n v="6000"/>
    <n v="4500"/>
    <n v="1500"/>
    <n v="0"/>
  </r>
  <r>
    <n v="748"/>
    <x v="8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749"/>
    <x v="8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50"/>
    <x v="8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751"/>
    <x v="8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752"/>
    <x v="8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753"/>
    <x v="8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754"/>
    <x v="8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755"/>
    <x v="83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756"/>
    <x v="83"/>
    <s v="Below R2 500"/>
    <n v="0"/>
    <n v="3"/>
    <n v="100"/>
    <n v="0"/>
    <n v="1"/>
    <n v="0"/>
    <n v="1"/>
    <n v="2"/>
    <n v="1"/>
    <n v="0"/>
    <n v="0"/>
    <n v="0"/>
    <n v="0"/>
    <n v="0"/>
    <n v="0"/>
    <n v="1"/>
  </r>
  <r>
    <n v="757"/>
    <x v="84"/>
    <s v="&gt;R75 000"/>
    <m/>
    <m/>
    <m/>
    <m/>
    <m/>
    <m/>
    <m/>
    <m/>
    <m/>
    <m/>
    <n v="0"/>
    <n v="0"/>
    <n v="0"/>
    <n v="0"/>
    <n v="0"/>
    <n v="0"/>
  </r>
  <r>
    <n v="758"/>
    <x v="84"/>
    <s v="Between R75 000 and R50 000"/>
    <m/>
    <m/>
    <m/>
    <m/>
    <m/>
    <m/>
    <m/>
    <m/>
    <m/>
    <m/>
    <n v="0"/>
    <n v="0"/>
    <n v="0"/>
    <n v="0"/>
    <n v="0"/>
    <n v="0"/>
  </r>
  <r>
    <n v="759"/>
    <x v="84"/>
    <s v="Between R50 000 and R25 000"/>
    <m/>
    <m/>
    <m/>
    <m/>
    <m/>
    <m/>
    <m/>
    <m/>
    <m/>
    <m/>
    <n v="0"/>
    <n v="0"/>
    <n v="0"/>
    <n v="0"/>
    <n v="0"/>
    <n v="0"/>
  </r>
  <r>
    <n v="760"/>
    <x v="84"/>
    <s v="Between R25 000 and R20 000"/>
    <m/>
    <m/>
    <m/>
    <m/>
    <m/>
    <m/>
    <m/>
    <m/>
    <m/>
    <m/>
    <n v="0"/>
    <n v="0"/>
    <n v="0"/>
    <n v="0"/>
    <n v="0"/>
    <n v="0"/>
  </r>
  <r>
    <n v="761"/>
    <x v="84"/>
    <s v="&gt;R75 000Between R20 000 and R15 000"/>
    <m/>
    <m/>
    <m/>
    <m/>
    <m/>
    <m/>
    <m/>
    <m/>
    <m/>
    <m/>
    <n v="0"/>
    <n v="0"/>
    <n v="0"/>
    <n v="0"/>
    <n v="0"/>
    <n v="0"/>
  </r>
  <r>
    <n v="762"/>
    <x v="84"/>
    <s v="Between R15 000 and R10 000"/>
    <m/>
    <m/>
    <m/>
    <m/>
    <m/>
    <m/>
    <m/>
    <m/>
    <m/>
    <m/>
    <n v="0"/>
    <n v="0"/>
    <n v="0"/>
    <n v="0"/>
    <n v="0"/>
    <n v="0"/>
  </r>
  <r>
    <n v="763"/>
    <x v="84"/>
    <s v="Between R10 000 and R5 000"/>
    <m/>
    <m/>
    <m/>
    <m/>
    <m/>
    <m/>
    <m/>
    <m/>
    <m/>
    <m/>
    <n v="0"/>
    <n v="0"/>
    <n v="0"/>
    <n v="0"/>
    <n v="0"/>
    <n v="0"/>
  </r>
  <r>
    <n v="764"/>
    <x v="84"/>
    <s v="Between R5 000 and R2 500"/>
    <m/>
    <m/>
    <m/>
    <m/>
    <m/>
    <m/>
    <m/>
    <m/>
    <m/>
    <m/>
    <n v="0"/>
    <n v="0"/>
    <n v="0"/>
    <n v="0"/>
    <n v="0"/>
    <n v="0"/>
  </r>
  <r>
    <n v="765"/>
    <x v="84"/>
    <s v="Below R2 500"/>
    <m/>
    <m/>
    <m/>
    <m/>
    <m/>
    <m/>
    <m/>
    <m/>
    <m/>
    <m/>
    <n v="0"/>
    <n v="0"/>
    <n v="0"/>
    <n v="0"/>
    <n v="0"/>
    <n v="0"/>
  </r>
  <r>
    <n v="766"/>
    <x v="8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767"/>
    <x v="8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68"/>
    <x v="8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769"/>
    <x v="8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770"/>
    <x v="8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771"/>
    <x v="8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772"/>
    <x v="85"/>
    <s v="Between R10 000 and R5 000"/>
    <n v="9953"/>
    <n v="1"/>
    <n v="25"/>
    <n v="0"/>
    <n v="1"/>
    <n v="0"/>
    <n v="0"/>
    <n v="0"/>
    <n v="0"/>
    <n v="0"/>
    <n v="9953"/>
    <n v="9953"/>
    <n v="0"/>
    <n v="0"/>
    <n v="0"/>
    <n v="0"/>
  </r>
  <r>
    <n v="773"/>
    <x v="85"/>
    <s v="Between R5 000 and R2 500"/>
    <n v="3333"/>
    <n v="3"/>
    <n v="75"/>
    <n v="0"/>
    <n v="3"/>
    <n v="0"/>
    <n v="0"/>
    <n v="0"/>
    <n v="0"/>
    <n v="0"/>
    <n v="9999"/>
    <n v="9999"/>
    <n v="0"/>
    <n v="0"/>
    <n v="0"/>
    <n v="0"/>
  </r>
  <r>
    <n v="774"/>
    <x v="8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775"/>
    <x v="8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776"/>
    <x v="86"/>
    <s v="Between R75 000 and R50 000"/>
    <n v="59532.55"/>
    <n v="1"/>
    <n v="3.4"/>
    <n v="0"/>
    <n v="1"/>
    <n v="0"/>
    <n v="0"/>
    <n v="0"/>
    <n v="0"/>
    <n v="0"/>
    <n v="59532.55"/>
    <n v="59532.55"/>
    <n v="0"/>
    <n v="0"/>
    <n v="0"/>
    <n v="0"/>
  </r>
  <r>
    <n v="777"/>
    <x v="86"/>
    <s v="Between R50 000 and R25 000"/>
    <n v="42615.46"/>
    <n v="2"/>
    <n v="6.89"/>
    <n v="0"/>
    <n v="2"/>
    <n v="0"/>
    <n v="0"/>
    <n v="1"/>
    <n v="0"/>
    <n v="0"/>
    <n v="85230.92"/>
    <n v="85230.92"/>
    <n v="42615.46"/>
    <n v="0"/>
    <n v="0"/>
    <n v="0"/>
  </r>
  <r>
    <n v="778"/>
    <x v="86"/>
    <s v="Between R25 000 and R20 000"/>
    <n v="20998.43"/>
    <n v="1"/>
    <n v="3.4"/>
    <n v="0"/>
    <n v="1"/>
    <n v="0"/>
    <n v="0"/>
    <n v="0"/>
    <n v="0"/>
    <n v="0"/>
    <n v="20998.43"/>
    <n v="20998.43"/>
    <n v="0"/>
    <n v="0"/>
    <n v="0"/>
    <n v="0"/>
  </r>
  <r>
    <n v="779"/>
    <x v="86"/>
    <s v="&gt;R75 000Between R20 000 and R15 000"/>
    <n v="15523.12"/>
    <n v="2"/>
    <n v="6.89"/>
    <n v="1"/>
    <n v="1"/>
    <n v="0"/>
    <n v="0"/>
    <n v="0"/>
    <n v="1"/>
    <n v="0"/>
    <n v="31046.240000000002"/>
    <n v="31046.240000000002"/>
    <n v="0"/>
    <n v="15523.12"/>
    <n v="0"/>
    <n v="0"/>
  </r>
  <r>
    <n v="781"/>
    <x v="86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782"/>
    <x v="86"/>
    <s v="Between R5 000 and R2 500"/>
    <n v="3015.48"/>
    <n v="7"/>
    <n v="24.13"/>
    <n v="4"/>
    <n v="3"/>
    <n v="0"/>
    <n v="0"/>
    <n v="1"/>
    <n v="2"/>
    <n v="0"/>
    <n v="21108.36"/>
    <n v="21108.36"/>
    <n v="3015.48"/>
    <n v="6030.96"/>
    <n v="0"/>
    <n v="0"/>
  </r>
  <r>
    <n v="780"/>
    <x v="86"/>
    <s v="Between R15 000 and R10 000"/>
    <n v="10231.469999999999"/>
    <n v="3"/>
    <n v="10.34"/>
    <n v="1"/>
    <n v="1"/>
    <n v="0"/>
    <n v="0"/>
    <n v="0"/>
    <n v="1"/>
    <n v="0"/>
    <n v="30694.409999999996"/>
    <n v="20462.939999999999"/>
    <n v="0"/>
    <n v="10231.469999999999"/>
    <n v="0"/>
    <n v="1"/>
  </r>
  <r>
    <n v="783"/>
    <x v="86"/>
    <s v="Below R2 500"/>
    <n v="1477.11"/>
    <n v="13"/>
    <n v="44.82"/>
    <n v="6"/>
    <n v="6"/>
    <n v="0"/>
    <n v="0"/>
    <n v="7"/>
    <n v="8"/>
    <n v="0"/>
    <n v="19202.43"/>
    <n v="17725.32"/>
    <n v="10339.769999999999"/>
    <n v="11816.88"/>
    <n v="0"/>
    <n v="1"/>
  </r>
  <r>
    <n v="784"/>
    <x v="87"/>
    <s v="&gt;R75 000"/>
    <m/>
    <m/>
    <m/>
    <m/>
    <m/>
    <m/>
    <m/>
    <m/>
    <m/>
    <m/>
    <n v="0"/>
    <n v="0"/>
    <n v="0"/>
    <n v="0"/>
    <n v="0"/>
    <n v="0"/>
  </r>
  <r>
    <n v="785"/>
    <x v="87"/>
    <s v="Between R75 000 and R50 000"/>
    <m/>
    <m/>
    <m/>
    <m/>
    <m/>
    <m/>
    <m/>
    <m/>
    <m/>
    <m/>
    <n v="0"/>
    <n v="0"/>
    <n v="0"/>
    <n v="0"/>
    <n v="0"/>
    <n v="0"/>
  </r>
  <r>
    <n v="786"/>
    <x v="87"/>
    <s v="Between R50 000 and R25 000"/>
    <m/>
    <m/>
    <m/>
    <m/>
    <m/>
    <m/>
    <m/>
    <m/>
    <m/>
    <m/>
    <n v="0"/>
    <n v="0"/>
    <n v="0"/>
    <n v="0"/>
    <n v="0"/>
    <n v="0"/>
  </r>
  <r>
    <n v="787"/>
    <x v="87"/>
    <s v="Between R25 000 and R20 000"/>
    <m/>
    <m/>
    <m/>
    <m/>
    <m/>
    <m/>
    <m/>
    <m/>
    <m/>
    <m/>
    <n v="0"/>
    <n v="0"/>
    <n v="0"/>
    <n v="0"/>
    <n v="0"/>
    <n v="0"/>
  </r>
  <r>
    <n v="788"/>
    <x v="87"/>
    <s v="&gt;R75 000Between R20 000 and R15 000"/>
    <m/>
    <m/>
    <m/>
    <m/>
    <m/>
    <m/>
    <m/>
    <m/>
    <m/>
    <m/>
    <n v="0"/>
    <n v="0"/>
    <n v="0"/>
    <n v="0"/>
    <n v="0"/>
    <n v="0"/>
  </r>
  <r>
    <n v="789"/>
    <x v="87"/>
    <s v="Between R15 000 and R10 000"/>
    <m/>
    <m/>
    <m/>
    <m/>
    <m/>
    <m/>
    <m/>
    <m/>
    <m/>
    <m/>
    <n v="0"/>
    <n v="0"/>
    <n v="0"/>
    <n v="0"/>
    <n v="0"/>
    <n v="0"/>
  </r>
  <r>
    <n v="790"/>
    <x v="87"/>
    <s v="Between R10 000 and R5 000"/>
    <m/>
    <m/>
    <m/>
    <m/>
    <m/>
    <m/>
    <m/>
    <m/>
    <m/>
    <m/>
    <n v="0"/>
    <n v="0"/>
    <n v="0"/>
    <n v="0"/>
    <n v="0"/>
    <n v="0"/>
  </r>
  <r>
    <n v="791"/>
    <x v="87"/>
    <s v="Between R5 000 and R2 500"/>
    <m/>
    <m/>
    <m/>
    <m/>
    <m/>
    <m/>
    <m/>
    <m/>
    <m/>
    <m/>
    <n v="0"/>
    <n v="0"/>
    <n v="0"/>
    <n v="0"/>
    <n v="0"/>
    <n v="0"/>
  </r>
  <r>
    <n v="792"/>
    <x v="87"/>
    <s v="Below R2 500"/>
    <m/>
    <m/>
    <m/>
    <m/>
    <m/>
    <m/>
    <m/>
    <m/>
    <m/>
    <m/>
    <n v="0"/>
    <n v="0"/>
    <n v="0"/>
    <n v="0"/>
    <n v="0"/>
    <n v="0"/>
  </r>
  <r>
    <n v="793"/>
    <x v="8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794"/>
    <x v="8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795"/>
    <x v="8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796"/>
    <x v="8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797"/>
    <x v="8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798"/>
    <x v="88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799"/>
    <x v="88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00"/>
    <x v="88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01"/>
    <x v="88"/>
    <s v="Below R2 500"/>
    <n v="0"/>
    <n v="6"/>
    <n v="100"/>
    <n v="6"/>
    <n v="0"/>
    <n v="0"/>
    <n v="0"/>
    <n v="6"/>
    <n v="0"/>
    <n v="1"/>
    <n v="0"/>
    <n v="0"/>
    <n v="0"/>
    <n v="0"/>
    <n v="0"/>
    <n v="0"/>
  </r>
  <r>
    <n v="802"/>
    <x v="89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03"/>
    <x v="89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04"/>
    <x v="89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05"/>
    <x v="8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06"/>
    <x v="89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07"/>
    <x v="89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08"/>
    <x v="89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09"/>
    <x v="89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10"/>
    <x v="8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817"/>
    <x v="90"/>
    <s v="Between R10 000 and R5 000"/>
    <n v="7"/>
    <n v="0"/>
    <n v="0"/>
    <n v="0"/>
    <n v="5"/>
    <n v="0"/>
    <n v="0"/>
    <n v="1"/>
    <n v="0"/>
    <n v="1"/>
    <n v="0"/>
    <n v="35"/>
    <n v="7"/>
    <n v="0"/>
    <n v="7"/>
    <n v="-5"/>
  </r>
  <r>
    <n v="816"/>
    <x v="90"/>
    <s v="Between R15 000 and R10 000"/>
    <n v="1"/>
    <n v="0"/>
    <n v="0"/>
    <n v="0"/>
    <n v="1"/>
    <n v="0"/>
    <n v="0"/>
    <n v="0"/>
    <n v="0"/>
    <n v="0"/>
    <n v="0"/>
    <n v="1"/>
    <n v="0"/>
    <n v="0"/>
    <n v="0"/>
    <n v="-1"/>
  </r>
  <r>
    <n v="811"/>
    <x v="9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12"/>
    <x v="9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13"/>
    <x v="9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14"/>
    <x v="90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15"/>
    <x v="90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18"/>
    <x v="90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19"/>
    <x v="90"/>
    <s v="Below R2 500"/>
    <n v="8"/>
    <n v="16"/>
    <n v="100"/>
    <n v="1"/>
    <n v="4"/>
    <n v="0"/>
    <n v="0"/>
    <n v="3"/>
    <n v="0"/>
    <n v="0"/>
    <n v="128"/>
    <n v="40"/>
    <n v="24"/>
    <n v="0"/>
    <n v="0"/>
    <n v="11"/>
  </r>
  <r>
    <n v="820"/>
    <x v="9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21"/>
    <x v="9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22"/>
    <x v="9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23"/>
    <x v="9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24"/>
    <x v="9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25"/>
    <x v="9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26"/>
    <x v="91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27"/>
    <x v="91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28"/>
    <x v="91"/>
    <s v="Below R2 500"/>
    <n v="2400"/>
    <n v="11"/>
    <n v="100"/>
    <n v="11"/>
    <n v="0"/>
    <n v="0"/>
    <n v="0"/>
    <n v="11"/>
    <n v="8"/>
    <n v="0"/>
    <n v="26400"/>
    <n v="26400"/>
    <n v="26400"/>
    <n v="19200"/>
    <n v="0"/>
    <n v="0"/>
  </r>
  <r>
    <n v="829"/>
    <x v="9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30"/>
    <x v="9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31"/>
    <x v="9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32"/>
    <x v="9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33"/>
    <x v="9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34"/>
    <x v="9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35"/>
    <x v="9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36"/>
    <x v="9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37"/>
    <x v="92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838"/>
    <x v="9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39"/>
    <x v="9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40"/>
    <x v="9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41"/>
    <x v="9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42"/>
    <x v="9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43"/>
    <x v="9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44"/>
    <x v="9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45"/>
    <x v="93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46"/>
    <x v="9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855"/>
    <x v="94"/>
    <s v="Below R2 500"/>
    <n v="0"/>
    <n v="0"/>
    <n v="100"/>
    <n v="2"/>
    <n v="1"/>
    <n v="0"/>
    <n v="0"/>
    <n v="5"/>
    <n v="0"/>
    <n v="0"/>
    <n v="0"/>
    <n v="0"/>
    <n v="0"/>
    <n v="0"/>
    <n v="0"/>
    <n v="-3"/>
  </r>
  <r>
    <n v="847"/>
    <x v="9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48"/>
    <x v="94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49"/>
    <x v="94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50"/>
    <x v="94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51"/>
    <x v="94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52"/>
    <x v="94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53"/>
    <x v="94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54"/>
    <x v="94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56"/>
    <x v="9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57"/>
    <x v="9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58"/>
    <x v="9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59"/>
    <x v="9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60"/>
    <x v="9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61"/>
    <x v="9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62"/>
    <x v="95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63"/>
    <x v="95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64"/>
    <x v="95"/>
    <s v="Below R2 500"/>
    <n v="0"/>
    <n v="4"/>
    <n v="100"/>
    <n v="3"/>
    <n v="0"/>
    <n v="0"/>
    <n v="0"/>
    <n v="2"/>
    <n v="0"/>
    <n v="0"/>
    <n v="0"/>
    <n v="0"/>
    <n v="0"/>
    <n v="0"/>
    <n v="0"/>
    <n v="1"/>
  </r>
  <r>
    <n v="872"/>
    <x v="96"/>
    <s v="Between R5 000 and R2 500"/>
    <n v="0"/>
    <n v="0"/>
    <n v="0"/>
    <n v="3"/>
    <n v="0"/>
    <n v="0"/>
    <n v="0"/>
    <n v="0"/>
    <n v="1"/>
    <n v="0"/>
    <n v="0"/>
    <n v="0"/>
    <n v="0"/>
    <n v="0"/>
    <n v="0"/>
    <n v="-3"/>
  </r>
  <r>
    <n v="865"/>
    <x v="9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66"/>
    <x v="9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67"/>
    <x v="96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68"/>
    <x v="96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69"/>
    <x v="9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870"/>
    <x v="9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71"/>
    <x v="96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873"/>
    <x v="96"/>
    <s v="Below R2 500"/>
    <n v="2100"/>
    <n v="0"/>
    <n v="0"/>
    <n v="0"/>
    <n v="0"/>
    <n v="0"/>
    <n v="0"/>
    <n v="0"/>
    <n v="0"/>
    <n v="0"/>
    <n v="0"/>
    <n v="0"/>
    <n v="0"/>
    <n v="0"/>
    <n v="0"/>
    <n v="0"/>
  </r>
  <r>
    <n v="874"/>
    <x v="97"/>
    <s v="&gt;R75 000"/>
    <n v="77908.399999999994"/>
    <n v="1"/>
    <n v="3"/>
    <n v="0"/>
    <n v="1"/>
    <n v="0"/>
    <n v="0"/>
    <n v="0"/>
    <n v="0"/>
    <n v="0"/>
    <n v="77908.399999999994"/>
    <n v="77908.399999999994"/>
    <n v="0"/>
    <n v="0"/>
    <n v="0"/>
    <n v="0"/>
  </r>
  <r>
    <n v="875"/>
    <x v="97"/>
    <s v="Between R75 000 and R50 000"/>
    <n v="55548.94"/>
    <n v="2"/>
    <n v="6.1"/>
    <n v="1"/>
    <n v="1"/>
    <n v="0"/>
    <n v="0"/>
    <n v="0"/>
    <n v="0"/>
    <n v="0"/>
    <n v="111097.88"/>
    <n v="111097.88"/>
    <n v="0"/>
    <n v="0"/>
    <n v="0"/>
    <n v="0"/>
  </r>
  <r>
    <n v="876"/>
    <x v="97"/>
    <s v="Between R50 000 and R25 000"/>
    <n v="28571.439999999999"/>
    <n v="1"/>
    <n v="3"/>
    <n v="0"/>
    <n v="1"/>
    <n v="0"/>
    <n v="0"/>
    <n v="0"/>
    <n v="1"/>
    <n v="0"/>
    <n v="28571.439999999999"/>
    <n v="28571.439999999999"/>
    <n v="0"/>
    <n v="28571.439999999999"/>
    <n v="0"/>
    <n v="0"/>
  </r>
  <r>
    <n v="877"/>
    <x v="97"/>
    <s v="Between R25 000 and R20 000"/>
    <n v="21601.24"/>
    <n v="5"/>
    <n v="15.2"/>
    <n v="3"/>
    <n v="2"/>
    <n v="0"/>
    <n v="0"/>
    <n v="0"/>
    <n v="0"/>
    <n v="0"/>
    <n v="108006.20000000001"/>
    <n v="108006.20000000001"/>
    <n v="0"/>
    <n v="0"/>
    <n v="0"/>
    <n v="0"/>
  </r>
  <r>
    <n v="878"/>
    <x v="97"/>
    <s v="&gt;R75 000Between R20 000 and R15 000"/>
    <n v="17390.25"/>
    <n v="5"/>
    <n v="15.2"/>
    <n v="2"/>
    <n v="3"/>
    <n v="0"/>
    <n v="0"/>
    <n v="0"/>
    <n v="0"/>
    <n v="0"/>
    <n v="86951.25"/>
    <n v="86951.25"/>
    <n v="0"/>
    <n v="0"/>
    <n v="0"/>
    <n v="0"/>
  </r>
  <r>
    <n v="879"/>
    <x v="97"/>
    <s v="Between R15 000 and R10 000"/>
    <n v="14081.22"/>
    <n v="3"/>
    <n v="9.1"/>
    <n v="0"/>
    <n v="3"/>
    <n v="0"/>
    <n v="0"/>
    <n v="0"/>
    <n v="3"/>
    <n v="0"/>
    <n v="42243.659999999996"/>
    <n v="42243.659999999996"/>
    <n v="0"/>
    <n v="42243.659999999996"/>
    <n v="0"/>
    <n v="0"/>
  </r>
  <r>
    <n v="880"/>
    <x v="97"/>
    <s v="Between R10 000 and R5 000"/>
    <n v="6628.63"/>
    <n v="16"/>
    <n v="48.5"/>
    <n v="10"/>
    <n v="6"/>
    <n v="0"/>
    <n v="0"/>
    <n v="11"/>
    <n v="5"/>
    <n v="1"/>
    <n v="106058.08"/>
    <n v="106058.08"/>
    <n v="72914.930000000008"/>
    <n v="33143.15"/>
    <n v="6628.63"/>
    <n v="0"/>
  </r>
  <r>
    <n v="881"/>
    <x v="97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882"/>
    <x v="97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884"/>
    <x v="9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886"/>
    <x v="9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887"/>
    <x v="98"/>
    <s v="&gt;R75 000Between R20 000 and R15 000"/>
    <n v="15383.39"/>
    <n v="0.8"/>
    <n v="0.8"/>
    <n v="0.8"/>
    <n v="0"/>
    <n v="0"/>
    <n v="0"/>
    <n v="0"/>
    <n v="0"/>
    <n v="0"/>
    <n v="12306.712"/>
    <n v="12306.712"/>
    <n v="0"/>
    <n v="0"/>
    <n v="0"/>
    <n v="0"/>
  </r>
  <r>
    <n v="890"/>
    <x v="98"/>
    <s v="Between R5 000 and R2 500"/>
    <n v="3834.78"/>
    <n v="44.1"/>
    <n v="44.8"/>
    <n v="29.1"/>
    <n v="15"/>
    <n v="0"/>
    <n v="0"/>
    <n v="30.4"/>
    <n v="28"/>
    <n v="0"/>
    <n v="169113.79800000001"/>
    <n v="169113.79800000001"/>
    <n v="116577.31200000001"/>
    <n v="107373.84000000001"/>
    <n v="0"/>
    <n v="0"/>
  </r>
  <r>
    <n v="888"/>
    <x v="98"/>
    <s v="Between R15 000 and R10 000"/>
    <n v="12409.4"/>
    <n v="6.3"/>
    <n v="6.4"/>
    <n v="5.0999999999999996"/>
    <n v="0.8"/>
    <n v="0"/>
    <n v="0"/>
    <n v="2.2999999999999998"/>
    <n v="1.5"/>
    <n v="0"/>
    <n v="78179.22"/>
    <n v="73215.459999999992"/>
    <n v="28541.619999999995"/>
    <n v="18614.099999999999"/>
    <n v="0"/>
    <n v="0.40000000000000036"/>
  </r>
  <r>
    <n v="883"/>
    <x v="98"/>
    <s v="&gt;R75 000"/>
    <n v="99605.2"/>
    <n v="0.6"/>
    <n v="0.6"/>
    <n v="0"/>
    <n v="0"/>
    <n v="0"/>
    <n v="0"/>
    <n v="0"/>
    <n v="0"/>
    <n v="0"/>
    <n v="59763.119999999995"/>
    <n v="0"/>
    <n v="0"/>
    <n v="0"/>
    <n v="0"/>
    <n v="0.6"/>
  </r>
  <r>
    <n v="889"/>
    <x v="98"/>
    <s v="Between R10 000 and R5 000"/>
    <n v="7612.47"/>
    <n v="29.1"/>
    <n v="29.6"/>
    <n v="18"/>
    <n v="9.4"/>
    <n v="0"/>
    <n v="0"/>
    <n v="9.4"/>
    <n v="9.1"/>
    <n v="0"/>
    <n v="221522.87700000001"/>
    <n v="208581.67799999999"/>
    <n v="71557.218000000008"/>
    <n v="69273.476999999999"/>
    <n v="0"/>
    <n v="1.7000000000000028"/>
  </r>
  <r>
    <n v="891"/>
    <x v="98"/>
    <s v="Below R2 500"/>
    <n v="1559.63"/>
    <n v="13"/>
    <n v="13.2"/>
    <n v="4.7"/>
    <n v="6.5"/>
    <n v="0"/>
    <n v="0"/>
    <n v="8.6"/>
    <n v="5.5"/>
    <n v="0"/>
    <n v="20275.190000000002"/>
    <n v="17467.856"/>
    <n v="13412.818000000001"/>
    <n v="8577.9650000000001"/>
    <n v="0"/>
    <n v="1.8000000000000007"/>
  </r>
  <r>
    <n v="885"/>
    <x v="98"/>
    <s v="Between R50 000 and R25 000"/>
    <n v="31194.5"/>
    <n v="4.5999999999999996"/>
    <n v="4.7"/>
    <n v="0"/>
    <n v="2.7"/>
    <n v="0"/>
    <n v="0"/>
    <n v="2.5"/>
    <n v="0.6"/>
    <n v="0"/>
    <n v="143494.69999999998"/>
    <n v="84225.150000000009"/>
    <n v="77986.25"/>
    <n v="18716.7"/>
    <n v="0"/>
    <n v="1.8999999999999995"/>
  </r>
  <r>
    <n v="892"/>
    <x v="99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893"/>
    <x v="99"/>
    <s v="Between R75 000 and R50 000"/>
    <n v="66553.440000000002"/>
    <n v="1"/>
    <n v="11.11"/>
    <n v="1"/>
    <n v="0"/>
    <n v="0"/>
    <n v="0"/>
    <n v="0"/>
    <n v="0"/>
    <n v="0"/>
    <n v="66553.440000000002"/>
    <n v="66553.440000000002"/>
    <n v="0"/>
    <n v="0"/>
    <n v="0"/>
    <n v="0"/>
  </r>
  <r>
    <n v="894"/>
    <x v="99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895"/>
    <x v="99"/>
    <s v="Between R25 000 and R20 000"/>
    <n v="0"/>
    <n v="0"/>
    <n v="0"/>
    <n v="0"/>
    <n v="0"/>
    <n v="0"/>
    <n v="0"/>
    <n v="1"/>
    <n v="0"/>
    <n v="0"/>
    <n v="0"/>
    <n v="0"/>
    <n v="0"/>
    <n v="0"/>
    <n v="0"/>
    <n v="0"/>
  </r>
  <r>
    <n v="896"/>
    <x v="99"/>
    <s v="&gt;R75 000Between R20 000 and R15 000"/>
    <n v="15750"/>
    <n v="1"/>
    <n v="11.11"/>
    <n v="0"/>
    <n v="1"/>
    <n v="0"/>
    <n v="0"/>
    <n v="0"/>
    <n v="0"/>
    <n v="0"/>
    <n v="15750"/>
    <n v="15750"/>
    <n v="0"/>
    <n v="0"/>
    <n v="0"/>
    <n v="0"/>
  </r>
  <r>
    <n v="897"/>
    <x v="99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898"/>
    <x v="99"/>
    <s v="Between R10 000 and R5 000"/>
    <n v="5829.6"/>
    <n v="2"/>
    <n v="22.22"/>
    <n v="0"/>
    <n v="2"/>
    <n v="0"/>
    <n v="0"/>
    <n v="0"/>
    <n v="0"/>
    <n v="0"/>
    <n v="11659.2"/>
    <n v="11659.2"/>
    <n v="0"/>
    <n v="0"/>
    <n v="0"/>
    <n v="0"/>
  </r>
  <r>
    <n v="900"/>
    <x v="99"/>
    <s v="Below R2 500"/>
    <n v="1472.73"/>
    <n v="3"/>
    <n v="33.33"/>
    <n v="3"/>
    <n v="0"/>
    <n v="0"/>
    <n v="0"/>
    <n v="0"/>
    <n v="0"/>
    <n v="0"/>
    <n v="4418.1900000000005"/>
    <n v="4418.1900000000005"/>
    <n v="0"/>
    <n v="0"/>
    <n v="0"/>
    <n v="0"/>
  </r>
  <r>
    <n v="899"/>
    <x v="99"/>
    <s v="Between R5 000 and R2 500"/>
    <n v="2813.15"/>
    <n v="2"/>
    <n v="22.22"/>
    <n v="1"/>
    <n v="0"/>
    <n v="0"/>
    <n v="0"/>
    <n v="1"/>
    <n v="0"/>
    <n v="0"/>
    <n v="5626.3"/>
    <n v="2813.15"/>
    <n v="2813.15"/>
    <n v="0"/>
    <n v="0"/>
    <n v="1"/>
  </r>
  <r>
    <n v="901"/>
    <x v="10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02"/>
    <x v="10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03"/>
    <x v="10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906"/>
    <x v="100"/>
    <s v="Between R15 000 and R10 000"/>
    <n v="11400"/>
    <n v="4"/>
    <n v="6.6"/>
    <n v="0"/>
    <n v="4"/>
    <n v="0"/>
    <n v="0"/>
    <n v="0"/>
    <n v="0"/>
    <n v="0"/>
    <n v="45600"/>
    <n v="45600"/>
    <n v="0"/>
    <n v="0"/>
    <n v="0"/>
    <n v="0"/>
  </r>
  <r>
    <n v="908"/>
    <x v="100"/>
    <s v="Between R5 000 and R2 500"/>
    <n v="4500"/>
    <n v="6"/>
    <n v="10"/>
    <n v="6"/>
    <n v="0"/>
    <n v="0"/>
    <n v="0"/>
    <n v="0"/>
    <n v="0"/>
    <n v="0"/>
    <n v="27000"/>
    <n v="27000"/>
    <n v="0"/>
    <n v="0"/>
    <n v="0"/>
    <n v="0"/>
  </r>
  <r>
    <n v="909"/>
    <x v="10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904"/>
    <x v="100"/>
    <s v="Between R25 000 and R20 000"/>
    <n v="20000"/>
    <n v="2"/>
    <n v="3.4"/>
    <n v="0"/>
    <n v="1"/>
    <n v="0"/>
    <n v="0"/>
    <n v="0"/>
    <n v="0"/>
    <n v="0"/>
    <n v="40000"/>
    <n v="20000"/>
    <n v="0"/>
    <n v="0"/>
    <n v="0"/>
    <n v="1"/>
  </r>
  <r>
    <n v="905"/>
    <x v="100"/>
    <s v="&gt;R75 000Between R20 000 and R15 000"/>
    <n v="16500"/>
    <n v="6"/>
    <n v="10"/>
    <n v="0"/>
    <n v="5"/>
    <n v="0"/>
    <n v="0"/>
    <n v="1"/>
    <n v="0"/>
    <n v="0"/>
    <n v="99000"/>
    <n v="82500"/>
    <n v="16500"/>
    <n v="0"/>
    <n v="0"/>
    <n v="1"/>
  </r>
  <r>
    <n v="907"/>
    <x v="100"/>
    <s v="Between R10 000 and R5 000"/>
    <n v="7800"/>
    <n v="42"/>
    <n v="70"/>
    <n v="36"/>
    <n v="4"/>
    <n v="0"/>
    <n v="0"/>
    <n v="0"/>
    <n v="0"/>
    <n v="0"/>
    <n v="327600"/>
    <n v="312000"/>
    <n v="0"/>
    <n v="0"/>
    <n v="0"/>
    <n v="2"/>
  </r>
  <r>
    <n v="910"/>
    <x v="10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11"/>
    <x v="10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13"/>
    <x v="10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914"/>
    <x v="101"/>
    <s v="&gt;R75 000Between R20 000 and R15 000"/>
    <n v="13954"/>
    <n v="2"/>
    <n v="9.09"/>
    <n v="2"/>
    <n v="0"/>
    <n v="0"/>
    <n v="0"/>
    <n v="1"/>
    <n v="0"/>
    <n v="0"/>
    <n v="27908"/>
    <n v="27908"/>
    <n v="13954"/>
    <n v="0"/>
    <n v="0"/>
    <n v="0"/>
  </r>
  <r>
    <n v="915"/>
    <x v="10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917"/>
    <x v="101"/>
    <s v="Between R5 000 and R2 500"/>
    <n v="2812"/>
    <n v="7"/>
    <n v="31.82"/>
    <n v="7"/>
    <n v="0"/>
    <n v="0"/>
    <n v="0"/>
    <n v="0"/>
    <n v="0"/>
    <n v="0"/>
    <n v="19684"/>
    <n v="19684"/>
    <n v="0"/>
    <n v="0"/>
    <n v="0"/>
    <n v="0"/>
  </r>
  <r>
    <n v="918"/>
    <x v="101"/>
    <s v="Below R2 500"/>
    <n v="1887"/>
    <n v="6"/>
    <n v="27.27"/>
    <n v="6"/>
    <n v="0"/>
    <n v="0"/>
    <n v="0"/>
    <n v="0"/>
    <n v="0"/>
    <n v="0"/>
    <n v="11322"/>
    <n v="11322"/>
    <n v="0"/>
    <n v="0"/>
    <n v="0"/>
    <n v="0"/>
  </r>
  <r>
    <n v="912"/>
    <x v="101"/>
    <s v="Between R50 000 and R25 000"/>
    <n v="27092"/>
    <n v="2"/>
    <n v="9.09"/>
    <n v="1"/>
    <n v="0"/>
    <n v="0"/>
    <n v="0"/>
    <n v="1"/>
    <n v="0"/>
    <n v="0"/>
    <n v="54184"/>
    <n v="27092"/>
    <n v="27092"/>
    <n v="0"/>
    <n v="0"/>
    <n v="1"/>
  </r>
  <r>
    <n v="916"/>
    <x v="101"/>
    <s v="Between R10 000 and R5 000"/>
    <n v="6619"/>
    <n v="5"/>
    <n v="22.73"/>
    <n v="0"/>
    <n v="2"/>
    <n v="0"/>
    <n v="0"/>
    <n v="0"/>
    <n v="0"/>
    <n v="0"/>
    <n v="33095"/>
    <n v="13238"/>
    <n v="0"/>
    <n v="0"/>
    <n v="0"/>
    <n v="3"/>
  </r>
  <r>
    <n v="919"/>
    <x v="10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20"/>
    <x v="10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21"/>
    <x v="10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922"/>
    <x v="10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923"/>
    <x v="10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924"/>
    <x v="10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925"/>
    <x v="102"/>
    <s v="Between R10 000 and R5 000"/>
    <n v="8082.86"/>
    <n v="1"/>
    <n v="16.670000000000002"/>
    <n v="0"/>
    <n v="1"/>
    <n v="0"/>
    <n v="0"/>
    <n v="1"/>
    <n v="0"/>
    <n v="0"/>
    <n v="8082.86"/>
    <n v="8082.86"/>
    <n v="8082.86"/>
    <n v="0"/>
    <n v="0"/>
    <n v="0"/>
  </r>
  <r>
    <n v="926"/>
    <x v="10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927"/>
    <x v="102"/>
    <s v="Below R2 500"/>
    <n v="970.8"/>
    <n v="5"/>
    <n v="83.33"/>
    <n v="0"/>
    <n v="4"/>
    <n v="0"/>
    <n v="0"/>
    <n v="2"/>
    <n v="0"/>
    <n v="0"/>
    <n v="4854"/>
    <n v="3883.2"/>
    <n v="1941.6"/>
    <n v="0"/>
    <n v="0"/>
    <n v="1"/>
  </r>
  <r>
    <n v="928"/>
    <x v="10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29"/>
    <x v="10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30"/>
    <x v="10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931"/>
    <x v="10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932"/>
    <x v="10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933"/>
    <x v="10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934"/>
    <x v="10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935"/>
    <x v="103"/>
    <s v="Between R5 000 and R2 500"/>
    <n v="2500"/>
    <n v="1"/>
    <n v="10"/>
    <n v="0"/>
    <n v="1"/>
    <n v="0"/>
    <n v="0"/>
    <n v="0"/>
    <n v="0"/>
    <n v="0"/>
    <n v="2500"/>
    <n v="2500"/>
    <n v="0"/>
    <n v="0"/>
    <n v="0"/>
    <n v="0"/>
  </r>
  <r>
    <n v="936"/>
    <x v="103"/>
    <s v="Below R2 500"/>
    <n v="786.94"/>
    <n v="9"/>
    <n v="90"/>
    <n v="0"/>
    <n v="9"/>
    <n v="0"/>
    <n v="0"/>
    <n v="2"/>
    <n v="4"/>
    <n v="0"/>
    <n v="7082.4600000000009"/>
    <n v="7082.4600000000009"/>
    <n v="1573.88"/>
    <n v="3147.76"/>
    <n v="0"/>
    <n v="0"/>
  </r>
  <r>
    <n v="937"/>
    <x v="10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38"/>
    <x v="104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40"/>
    <x v="104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941"/>
    <x v="104"/>
    <s v="&gt;R75 000Between R20 000 and R15 000"/>
    <n v="16167"/>
    <n v="1"/>
    <n v="4"/>
    <n v="0"/>
    <n v="1"/>
    <n v="0"/>
    <n v="0"/>
    <n v="0"/>
    <n v="0"/>
    <n v="0"/>
    <n v="16167"/>
    <n v="16167"/>
    <n v="0"/>
    <n v="0"/>
    <n v="0"/>
    <n v="0"/>
  </r>
  <r>
    <n v="942"/>
    <x v="104"/>
    <s v="Between R15 000 and R10 000"/>
    <n v="26004"/>
    <n v="2"/>
    <n v="8"/>
    <n v="0"/>
    <n v="2"/>
    <n v="0"/>
    <n v="0"/>
    <n v="1"/>
    <n v="0"/>
    <n v="0"/>
    <n v="52008"/>
    <n v="52008"/>
    <n v="26004"/>
    <n v="0"/>
    <n v="0"/>
    <n v="0"/>
  </r>
  <r>
    <n v="943"/>
    <x v="104"/>
    <s v="Between R10 000 and R5 000"/>
    <n v="60570"/>
    <n v="10"/>
    <n v="42"/>
    <n v="0"/>
    <n v="10"/>
    <n v="0"/>
    <n v="0"/>
    <n v="5"/>
    <n v="0"/>
    <n v="0"/>
    <n v="605700"/>
    <n v="605700"/>
    <n v="302850"/>
    <n v="0"/>
    <n v="0"/>
    <n v="0"/>
  </r>
  <r>
    <n v="944"/>
    <x v="104"/>
    <s v="Between R5 000 and R2 500"/>
    <n v="24472"/>
    <n v="7"/>
    <n v="29"/>
    <n v="2"/>
    <n v="5"/>
    <n v="0"/>
    <n v="0"/>
    <n v="1"/>
    <n v="0"/>
    <n v="0"/>
    <n v="171304"/>
    <n v="171304"/>
    <n v="24472"/>
    <n v="0"/>
    <n v="0"/>
    <n v="0"/>
  </r>
  <r>
    <n v="945"/>
    <x v="104"/>
    <s v="Below R2 500"/>
    <n v="3661"/>
    <n v="2"/>
    <n v="8"/>
    <n v="0"/>
    <n v="1"/>
    <n v="0"/>
    <n v="0"/>
    <n v="0"/>
    <n v="0"/>
    <n v="0"/>
    <n v="7322"/>
    <n v="3661"/>
    <n v="0"/>
    <n v="0"/>
    <n v="0"/>
    <n v="1"/>
  </r>
  <r>
    <n v="939"/>
    <x v="104"/>
    <s v="Between R50 000 and R25 000"/>
    <n v="88043"/>
    <n v="2"/>
    <n v="8"/>
    <n v="0"/>
    <n v="0"/>
    <n v="0"/>
    <n v="0"/>
    <n v="0"/>
    <n v="0"/>
    <n v="0"/>
    <n v="176086"/>
    <n v="0"/>
    <n v="0"/>
    <n v="0"/>
    <n v="0"/>
    <n v="2"/>
  </r>
  <r>
    <n v="946"/>
    <x v="10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47"/>
    <x v="10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48"/>
    <x v="105"/>
    <s v="Between R50 000 and R25 000"/>
    <n v="26708.33"/>
    <n v="1"/>
    <n v="2.63"/>
    <n v="0"/>
    <n v="1"/>
    <n v="0"/>
    <n v="0"/>
    <n v="0"/>
    <n v="0"/>
    <n v="0"/>
    <n v="26708.33"/>
    <n v="26708.33"/>
    <n v="0"/>
    <n v="0"/>
    <n v="0"/>
    <n v="0"/>
  </r>
  <r>
    <n v="949"/>
    <x v="10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950"/>
    <x v="10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951"/>
    <x v="105"/>
    <s v="Between R15 000 and R10 000"/>
    <n v="11180.89"/>
    <n v="2"/>
    <n v="5.26"/>
    <n v="1"/>
    <n v="0"/>
    <n v="0"/>
    <n v="0"/>
    <n v="1"/>
    <n v="0"/>
    <n v="0"/>
    <n v="22361.78"/>
    <n v="11180.89"/>
    <n v="11180.89"/>
    <n v="0"/>
    <n v="0"/>
    <n v="1"/>
  </r>
  <r>
    <n v="952"/>
    <x v="105"/>
    <s v="Between R10 000 and R5 000"/>
    <n v="5794.41"/>
    <n v="3"/>
    <n v="7.89"/>
    <n v="1"/>
    <n v="0"/>
    <n v="0"/>
    <n v="0"/>
    <n v="0"/>
    <n v="0"/>
    <n v="0"/>
    <n v="17383.23"/>
    <n v="5794.41"/>
    <n v="0"/>
    <n v="0"/>
    <n v="0"/>
    <n v="2"/>
  </r>
  <r>
    <n v="953"/>
    <x v="105"/>
    <s v="Between R5 000 and R2 500"/>
    <n v="3221.5"/>
    <n v="3"/>
    <n v="7.89"/>
    <n v="1"/>
    <n v="0"/>
    <n v="0"/>
    <n v="0"/>
    <n v="0"/>
    <n v="0"/>
    <n v="0"/>
    <n v="9664.5"/>
    <n v="3221.5"/>
    <n v="0"/>
    <n v="0"/>
    <n v="0"/>
    <n v="2"/>
  </r>
  <r>
    <n v="954"/>
    <x v="105"/>
    <s v="Below R2 500"/>
    <n v="1155.74"/>
    <n v="29"/>
    <n v="76.319999999999993"/>
    <n v="22"/>
    <n v="3"/>
    <n v="0"/>
    <n v="0"/>
    <n v="0"/>
    <n v="1"/>
    <n v="0"/>
    <n v="33516.46"/>
    <n v="28893.5"/>
    <n v="0"/>
    <n v="1155.74"/>
    <n v="0"/>
    <n v="4"/>
  </r>
  <r>
    <n v="955"/>
    <x v="106"/>
    <s v="&gt;R75 000"/>
    <m/>
    <m/>
    <m/>
    <m/>
    <m/>
    <m/>
    <m/>
    <m/>
    <m/>
    <m/>
    <n v="0"/>
    <n v="0"/>
    <n v="0"/>
    <n v="0"/>
    <n v="0"/>
    <n v="0"/>
  </r>
  <r>
    <n v="956"/>
    <x v="106"/>
    <s v="Between R75 000 and R50 000"/>
    <m/>
    <m/>
    <m/>
    <m/>
    <m/>
    <m/>
    <m/>
    <m/>
    <m/>
    <m/>
    <n v="0"/>
    <n v="0"/>
    <n v="0"/>
    <n v="0"/>
    <n v="0"/>
    <n v="0"/>
  </r>
  <r>
    <n v="957"/>
    <x v="106"/>
    <s v="Between R50 000 and R25 000"/>
    <m/>
    <m/>
    <m/>
    <m/>
    <m/>
    <m/>
    <m/>
    <m/>
    <m/>
    <m/>
    <n v="0"/>
    <n v="0"/>
    <n v="0"/>
    <n v="0"/>
    <n v="0"/>
    <n v="0"/>
  </r>
  <r>
    <n v="958"/>
    <x v="106"/>
    <s v="Between R25 000 and R20 000"/>
    <m/>
    <m/>
    <m/>
    <m/>
    <m/>
    <m/>
    <m/>
    <m/>
    <m/>
    <m/>
    <n v="0"/>
    <n v="0"/>
    <n v="0"/>
    <n v="0"/>
    <n v="0"/>
    <n v="0"/>
  </r>
  <r>
    <n v="959"/>
    <x v="106"/>
    <s v="&gt;R75 000Between R20 000 and R15 000"/>
    <m/>
    <m/>
    <m/>
    <m/>
    <m/>
    <m/>
    <m/>
    <m/>
    <m/>
    <m/>
    <n v="0"/>
    <n v="0"/>
    <n v="0"/>
    <n v="0"/>
    <n v="0"/>
    <n v="0"/>
  </r>
  <r>
    <n v="960"/>
    <x v="106"/>
    <s v="Between R15 000 and R10 000"/>
    <m/>
    <m/>
    <m/>
    <m/>
    <m/>
    <m/>
    <m/>
    <m/>
    <m/>
    <m/>
    <n v="0"/>
    <n v="0"/>
    <n v="0"/>
    <n v="0"/>
    <n v="0"/>
    <n v="0"/>
  </r>
  <r>
    <n v="961"/>
    <x v="106"/>
    <s v="Between R10 000 and R5 000"/>
    <m/>
    <m/>
    <m/>
    <m/>
    <m/>
    <m/>
    <m/>
    <m/>
    <m/>
    <m/>
    <n v="0"/>
    <n v="0"/>
    <n v="0"/>
    <n v="0"/>
    <n v="0"/>
    <n v="0"/>
  </r>
  <r>
    <n v="962"/>
    <x v="106"/>
    <s v="Between R5 000 and R2 500"/>
    <m/>
    <m/>
    <m/>
    <m/>
    <m/>
    <m/>
    <m/>
    <m/>
    <m/>
    <m/>
    <n v="0"/>
    <n v="0"/>
    <n v="0"/>
    <n v="0"/>
    <n v="0"/>
    <n v="0"/>
  </r>
  <r>
    <n v="963"/>
    <x v="106"/>
    <s v="Below R2 500"/>
    <m/>
    <m/>
    <m/>
    <m/>
    <m/>
    <m/>
    <m/>
    <m/>
    <m/>
    <m/>
    <n v="0"/>
    <n v="0"/>
    <n v="0"/>
    <n v="0"/>
    <n v="0"/>
    <n v="0"/>
  </r>
  <r>
    <n v="964"/>
    <x v="10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65"/>
    <x v="10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67"/>
    <x v="107"/>
    <s v="Between R25 000 and R20 000"/>
    <n v="21765.83"/>
    <n v="1"/>
    <n v="2.27"/>
    <n v="1"/>
    <n v="0"/>
    <n v="0"/>
    <n v="0"/>
    <n v="0"/>
    <n v="0"/>
    <n v="0"/>
    <n v="21765.83"/>
    <n v="21765.83"/>
    <n v="0"/>
    <n v="0"/>
    <n v="0"/>
    <n v="0"/>
  </r>
  <r>
    <n v="968"/>
    <x v="107"/>
    <s v="&gt;R75 000Between R20 000 and R15 000"/>
    <n v="17657.580000000002"/>
    <n v="1"/>
    <n v="2.27"/>
    <n v="1"/>
    <n v="0"/>
    <n v="0"/>
    <n v="0"/>
    <n v="0"/>
    <n v="0"/>
    <n v="0"/>
    <n v="17657.580000000002"/>
    <n v="17657.580000000002"/>
    <n v="0"/>
    <n v="0"/>
    <n v="0"/>
    <n v="0"/>
  </r>
  <r>
    <n v="966"/>
    <x v="107"/>
    <s v="Between R50 000 and R25 000"/>
    <n v="28991.67"/>
    <n v="1"/>
    <n v="2.27"/>
    <n v="0"/>
    <n v="0"/>
    <n v="0"/>
    <n v="0"/>
    <n v="0"/>
    <n v="0"/>
    <n v="0"/>
    <n v="28991.67"/>
    <n v="0"/>
    <n v="0"/>
    <n v="0"/>
    <n v="0"/>
    <n v="1"/>
  </r>
  <r>
    <n v="969"/>
    <x v="107"/>
    <s v="Between R15 000 and R10 000"/>
    <n v="12577.54"/>
    <n v="2"/>
    <n v="4.6399999999999997"/>
    <n v="1"/>
    <n v="0"/>
    <n v="0"/>
    <n v="0"/>
    <n v="0"/>
    <n v="0"/>
    <n v="0"/>
    <n v="25155.08"/>
    <n v="12577.54"/>
    <n v="0"/>
    <n v="0"/>
    <n v="0"/>
    <n v="1"/>
  </r>
  <r>
    <n v="972"/>
    <x v="107"/>
    <s v="Below R2 500"/>
    <n v="1332.7"/>
    <n v="15"/>
    <n v="34.090000000000003"/>
    <n v="11"/>
    <n v="3"/>
    <n v="0"/>
    <n v="0"/>
    <n v="1"/>
    <n v="1"/>
    <n v="0"/>
    <n v="19990.5"/>
    <n v="18657.8"/>
    <n v="1332.7"/>
    <n v="1332.7"/>
    <n v="0"/>
    <n v="1"/>
  </r>
  <r>
    <n v="970"/>
    <x v="107"/>
    <s v="Between R10 000 and R5 000"/>
    <n v="6878.41"/>
    <n v="8"/>
    <n v="18.18"/>
    <n v="4"/>
    <n v="1"/>
    <n v="0"/>
    <n v="0"/>
    <n v="2"/>
    <n v="1"/>
    <n v="0"/>
    <n v="55027.28"/>
    <n v="34392.050000000003"/>
    <n v="13756.82"/>
    <n v="6878.41"/>
    <n v="0"/>
    <n v="3"/>
  </r>
  <r>
    <n v="971"/>
    <x v="107"/>
    <s v="Between R5 000 and R2 500"/>
    <n v="3777.85"/>
    <n v="16"/>
    <n v="36.36"/>
    <n v="13"/>
    <n v="0"/>
    <n v="0"/>
    <n v="0"/>
    <n v="1"/>
    <n v="5"/>
    <n v="0"/>
    <n v="60445.599999999999"/>
    <n v="49112.049999999996"/>
    <n v="3777.85"/>
    <n v="18889.25"/>
    <n v="0"/>
    <n v="3"/>
  </r>
  <r>
    <n v="976"/>
    <x v="10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980"/>
    <x v="108"/>
    <s v="Between R5 000 and R2 500"/>
    <n v="3231"/>
    <n v="2"/>
    <n v="6"/>
    <n v="1"/>
    <n v="1"/>
    <n v="0"/>
    <n v="0"/>
    <n v="1"/>
    <n v="1"/>
    <n v="0"/>
    <n v="6462"/>
    <n v="6462"/>
    <n v="3231"/>
    <n v="3231"/>
    <n v="0"/>
    <n v="0"/>
  </r>
  <r>
    <n v="981"/>
    <x v="10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973"/>
    <x v="108"/>
    <s v="&gt;R75 000"/>
    <n v="110647"/>
    <n v="2"/>
    <n v="6"/>
    <n v="0"/>
    <n v="1"/>
    <n v="0"/>
    <n v="0"/>
    <n v="0"/>
    <n v="0"/>
    <n v="0"/>
    <n v="221294"/>
    <n v="110647"/>
    <n v="0"/>
    <n v="0"/>
    <n v="0"/>
    <n v="1"/>
  </r>
  <r>
    <n v="974"/>
    <x v="108"/>
    <s v="Between R75 000 and R50 000"/>
    <n v="71118"/>
    <n v="1"/>
    <n v="3"/>
    <n v="0"/>
    <n v="0"/>
    <n v="0"/>
    <n v="0"/>
    <n v="0"/>
    <n v="0"/>
    <n v="0"/>
    <n v="71118"/>
    <n v="0"/>
    <n v="0"/>
    <n v="0"/>
    <n v="0"/>
    <n v="1"/>
  </r>
  <r>
    <n v="975"/>
    <x v="108"/>
    <s v="Between R50 000 and R25 000"/>
    <n v="32034"/>
    <n v="20"/>
    <n v="56"/>
    <n v="2"/>
    <n v="17"/>
    <n v="0"/>
    <n v="0"/>
    <n v="1"/>
    <n v="5"/>
    <n v="0"/>
    <n v="640680"/>
    <n v="608646"/>
    <n v="32034"/>
    <n v="160170"/>
    <n v="0"/>
    <n v="1"/>
  </r>
  <r>
    <n v="977"/>
    <x v="108"/>
    <s v="&gt;R75 000Between R20 000 and R15 000"/>
    <n v="18154"/>
    <n v="3"/>
    <n v="8"/>
    <n v="1"/>
    <n v="1"/>
    <n v="0"/>
    <n v="0"/>
    <n v="1"/>
    <n v="2"/>
    <n v="0"/>
    <n v="54462"/>
    <n v="36308"/>
    <n v="18154"/>
    <n v="36308"/>
    <n v="0"/>
    <n v="1"/>
  </r>
  <r>
    <n v="979"/>
    <x v="108"/>
    <s v="Between R10 000 and R5 000"/>
    <n v="6930"/>
    <n v="3"/>
    <n v="8"/>
    <n v="0"/>
    <n v="2"/>
    <n v="0"/>
    <n v="0"/>
    <n v="1"/>
    <n v="1"/>
    <n v="0"/>
    <n v="20790"/>
    <n v="13860"/>
    <n v="6930"/>
    <n v="6930"/>
    <n v="0"/>
    <n v="1"/>
  </r>
  <r>
    <n v="978"/>
    <x v="108"/>
    <s v="Between R15 000 and R10 000"/>
    <n v="13354"/>
    <n v="5"/>
    <n v="14"/>
    <n v="3"/>
    <n v="0"/>
    <n v="0"/>
    <n v="0"/>
    <n v="1"/>
    <n v="1"/>
    <n v="0"/>
    <n v="66770"/>
    <n v="40062"/>
    <n v="13354"/>
    <n v="13354"/>
    <n v="0"/>
    <n v="2"/>
  </r>
  <r>
    <n v="982"/>
    <x v="109"/>
    <s v="&gt;R75 0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83"/>
    <x v="109"/>
    <s v="Between R75 000 and R50 0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84"/>
    <x v="109"/>
    <s v="Between R50 000 and R25 0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85"/>
    <x v="109"/>
    <s v="Between R25 000 and R20 0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86"/>
    <x v="109"/>
    <s v="&gt;R75 000Between R20 000 and R15 0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87"/>
    <x v="109"/>
    <s v="Between R15 000 and R10 0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88"/>
    <x v="109"/>
    <s v="Between R10 000 and R5 0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89"/>
    <x v="109"/>
    <s v="Between R5 000 and R2 5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90"/>
    <x v="109"/>
    <s v="Below R2 500"/>
    <n v="0"/>
    <n v="0"/>
    <n v="0"/>
    <s v="N/A"/>
    <s v="N/A"/>
    <s v="N/A"/>
    <s v="N/A"/>
    <s v="N/A"/>
    <s v="N/A"/>
    <s v="N/A"/>
    <n v="0"/>
    <n v="0"/>
    <e v="#VALUE!"/>
    <e v="#VALUE!"/>
    <e v="#VALUE!"/>
    <n v="0"/>
  </r>
  <r>
    <n v="991"/>
    <x v="11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992"/>
    <x v="11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993"/>
    <x v="11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994"/>
    <x v="110"/>
    <s v="Between R25 000 and R20 000"/>
    <n v="21300"/>
    <n v="1"/>
    <n v="5.25"/>
    <n v="0"/>
    <n v="1"/>
    <n v="0"/>
    <n v="0"/>
    <n v="1"/>
    <n v="0"/>
    <n v="0"/>
    <n v="21300"/>
    <n v="21300"/>
    <n v="21300"/>
    <n v="0"/>
    <n v="0"/>
    <n v="0"/>
  </r>
  <r>
    <n v="995"/>
    <x v="110"/>
    <s v="&gt;R75 000Between R20 000 and R15 000"/>
    <n v="18300"/>
    <n v="1"/>
    <n v="5.25"/>
    <n v="0"/>
    <n v="1"/>
    <n v="0"/>
    <n v="0"/>
    <n v="0"/>
    <n v="0"/>
    <n v="0"/>
    <n v="18300"/>
    <n v="18300"/>
    <n v="0"/>
    <n v="0"/>
    <n v="0"/>
    <n v="0"/>
  </r>
  <r>
    <n v="996"/>
    <x v="110"/>
    <s v="Between R15 000 and R10 000"/>
    <n v="11400"/>
    <n v="2"/>
    <n v="10.5"/>
    <n v="2"/>
    <n v="0"/>
    <n v="0"/>
    <n v="0"/>
    <n v="0"/>
    <n v="1"/>
    <n v="0"/>
    <n v="22800"/>
    <n v="22800"/>
    <n v="0"/>
    <n v="11400"/>
    <n v="0"/>
    <n v="0"/>
  </r>
  <r>
    <n v="997"/>
    <x v="110"/>
    <s v="Between R10 000 and R5 000"/>
    <n v="7160"/>
    <n v="7"/>
    <n v="36.799999999999997"/>
    <n v="5"/>
    <n v="2"/>
    <n v="0"/>
    <n v="0"/>
    <n v="1"/>
    <n v="1"/>
    <n v="1"/>
    <n v="50120"/>
    <n v="50120"/>
    <n v="7160"/>
    <n v="7160"/>
    <n v="7160"/>
    <n v="0"/>
  </r>
  <r>
    <n v="998"/>
    <x v="110"/>
    <s v="Between R5 000 and R2 500"/>
    <n v="4050"/>
    <n v="8"/>
    <n v="42.1"/>
    <n v="7"/>
    <n v="1"/>
    <n v="0"/>
    <n v="0"/>
    <n v="1"/>
    <n v="2"/>
    <n v="0"/>
    <n v="32400"/>
    <n v="32400"/>
    <n v="4050"/>
    <n v="8100"/>
    <n v="0"/>
    <n v="0"/>
  </r>
  <r>
    <n v="999"/>
    <x v="11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000"/>
    <x v="111"/>
    <s v="&gt;R75 000"/>
    <n v="224377.13"/>
    <n v="1"/>
    <n v="1.66"/>
    <n v="0"/>
    <n v="1"/>
    <n v="0"/>
    <n v="0"/>
    <n v="0"/>
    <n v="0"/>
    <n v="0"/>
    <n v="224377.13"/>
    <n v="224377.13"/>
    <n v="0"/>
    <n v="0"/>
    <n v="0"/>
    <n v="0"/>
  </r>
  <r>
    <n v="1001"/>
    <x v="11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002"/>
    <x v="11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003"/>
    <x v="111"/>
    <s v="Between R25 000 and R20 000"/>
    <n v="23750.63"/>
    <n v="2"/>
    <n v="3.33"/>
    <n v="2"/>
    <n v="0"/>
    <n v="0"/>
    <n v="0"/>
    <n v="0"/>
    <n v="0"/>
    <n v="0"/>
    <n v="47501.26"/>
    <n v="47501.26"/>
    <n v="0"/>
    <n v="0"/>
    <n v="0"/>
    <n v="0"/>
  </r>
  <r>
    <n v="1004"/>
    <x v="11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005"/>
    <x v="111"/>
    <s v="Between R15 000 and R10 000"/>
    <n v="10483.19"/>
    <n v="2"/>
    <n v="3.33"/>
    <n v="1"/>
    <n v="1"/>
    <n v="0"/>
    <n v="0"/>
    <n v="0"/>
    <n v="0"/>
    <n v="0"/>
    <n v="20966.38"/>
    <n v="20966.38"/>
    <n v="0"/>
    <n v="0"/>
    <n v="0"/>
    <n v="0"/>
  </r>
  <r>
    <n v="1006"/>
    <x v="111"/>
    <s v="Between R10 000 and R5 000"/>
    <n v="7414.25"/>
    <n v="18"/>
    <n v="30"/>
    <n v="18"/>
    <n v="0"/>
    <n v="0"/>
    <n v="0"/>
    <n v="0"/>
    <n v="2"/>
    <n v="0"/>
    <n v="133456.5"/>
    <n v="133456.5"/>
    <n v="0"/>
    <n v="14828.5"/>
    <n v="0"/>
    <n v="0"/>
  </r>
  <r>
    <n v="1007"/>
    <x v="111"/>
    <s v="Between R5 000 and R2 500"/>
    <n v="3817.02"/>
    <n v="26"/>
    <n v="43.3"/>
    <n v="26"/>
    <n v="0"/>
    <n v="0"/>
    <n v="0"/>
    <n v="0"/>
    <n v="4"/>
    <n v="0"/>
    <n v="99242.52"/>
    <n v="99242.52"/>
    <n v="0"/>
    <n v="15268.08"/>
    <n v="0"/>
    <n v="0"/>
  </r>
  <r>
    <n v="1008"/>
    <x v="111"/>
    <s v="Below R2 500"/>
    <n v="1317.27"/>
    <n v="11"/>
    <n v="18.329999999999998"/>
    <n v="10"/>
    <n v="0"/>
    <n v="0"/>
    <n v="0"/>
    <n v="2"/>
    <n v="2"/>
    <n v="0"/>
    <n v="14489.97"/>
    <n v="13172.7"/>
    <n v="2634.54"/>
    <n v="2634.54"/>
    <n v="0"/>
    <n v="1"/>
  </r>
  <r>
    <n v="1010"/>
    <x v="11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011"/>
    <x v="11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013"/>
    <x v="11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014"/>
    <x v="112"/>
    <s v="Between R15 000 and R10 000"/>
    <n v="10004.5"/>
    <n v="1"/>
    <n v="1.82"/>
    <n v="1"/>
    <n v="0"/>
    <n v="0"/>
    <n v="0"/>
    <n v="0"/>
    <n v="0"/>
    <n v="0"/>
    <n v="10004.5"/>
    <n v="10004.5"/>
    <n v="0"/>
    <n v="0"/>
    <n v="0"/>
    <n v="0"/>
  </r>
  <r>
    <n v="1015"/>
    <x v="112"/>
    <s v="Between R10 000 and R5 000"/>
    <n v="6516.41"/>
    <n v="16"/>
    <n v="29.09"/>
    <n v="13"/>
    <n v="3"/>
    <n v="0"/>
    <n v="0"/>
    <n v="0"/>
    <n v="2"/>
    <n v="0"/>
    <n v="104262.56"/>
    <n v="104262.56"/>
    <n v="0"/>
    <n v="13032.82"/>
    <n v="0"/>
    <n v="0"/>
  </r>
  <r>
    <n v="1016"/>
    <x v="112"/>
    <s v="Between R5 000 and R2 500"/>
    <n v="3630.64"/>
    <n v="14"/>
    <n v="25.45"/>
    <n v="10"/>
    <n v="4"/>
    <n v="0"/>
    <n v="0"/>
    <n v="0"/>
    <n v="2"/>
    <n v="0"/>
    <n v="50828.959999999999"/>
    <n v="50828.959999999999"/>
    <n v="0"/>
    <n v="7261.28"/>
    <n v="0"/>
    <n v="0"/>
  </r>
  <r>
    <n v="1009"/>
    <x v="112"/>
    <s v="&gt;R75 000"/>
    <n v="107930.25"/>
    <n v="1"/>
    <n v="1.82"/>
    <n v="0"/>
    <n v="0"/>
    <n v="0"/>
    <n v="0"/>
    <n v="0"/>
    <n v="0"/>
    <n v="0"/>
    <n v="107930.25"/>
    <n v="0"/>
    <n v="0"/>
    <n v="0"/>
    <n v="0"/>
    <n v="1"/>
  </r>
  <r>
    <n v="1012"/>
    <x v="112"/>
    <s v="Between R25 000 and R20 000"/>
    <n v="21815.63"/>
    <n v="1"/>
    <n v="1.82"/>
    <n v="0"/>
    <n v="0"/>
    <n v="0"/>
    <n v="0"/>
    <n v="0"/>
    <n v="0"/>
    <n v="0"/>
    <n v="21815.63"/>
    <n v="0"/>
    <n v="0"/>
    <n v="0"/>
    <n v="0"/>
    <n v="1"/>
  </r>
  <r>
    <n v="1017"/>
    <x v="112"/>
    <s v="Below R2 500"/>
    <n v="1559.45"/>
    <n v="22"/>
    <n v="40"/>
    <n v="13"/>
    <n v="6"/>
    <n v="0"/>
    <n v="0"/>
    <n v="2"/>
    <n v="4"/>
    <n v="0"/>
    <n v="34307.9"/>
    <n v="29629.55"/>
    <n v="3118.9"/>
    <n v="6237.8"/>
    <n v="0"/>
    <n v="3"/>
  </r>
  <r>
    <n v="1018"/>
    <x v="11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019"/>
    <x v="11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020"/>
    <x v="11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021"/>
    <x v="113"/>
    <s v="Between R25 000 and R20 000"/>
    <n v="24729.599999999999"/>
    <n v="1"/>
    <n v="7.5"/>
    <n v="0"/>
    <n v="1"/>
    <n v="0"/>
    <n v="0"/>
    <n v="0"/>
    <n v="0"/>
    <n v="0"/>
    <n v="24729.599999999999"/>
    <n v="24729.599999999999"/>
    <n v="0"/>
    <n v="0"/>
    <n v="0"/>
    <n v="0"/>
  </r>
  <r>
    <n v="1022"/>
    <x v="11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023"/>
    <x v="113"/>
    <s v="Between R15 000 and R10 000"/>
    <n v="10237.299999999999"/>
    <n v="1"/>
    <n v="7.5"/>
    <n v="1"/>
    <n v="0"/>
    <n v="0"/>
    <n v="0"/>
    <n v="0"/>
    <n v="0"/>
    <n v="0"/>
    <n v="10237.299999999999"/>
    <n v="10237.299999999999"/>
    <n v="0"/>
    <n v="0"/>
    <n v="0"/>
    <n v="0"/>
  </r>
  <r>
    <n v="1024"/>
    <x v="113"/>
    <s v="Between R10 000 and R5 000"/>
    <n v="6937.39"/>
    <n v="3"/>
    <n v="21"/>
    <n v="2"/>
    <n v="0"/>
    <n v="1"/>
    <n v="0"/>
    <n v="0"/>
    <n v="0"/>
    <n v="0"/>
    <n v="20812.170000000002"/>
    <n v="20812.170000000002"/>
    <n v="0"/>
    <n v="0"/>
    <n v="0"/>
    <n v="0"/>
  </r>
  <r>
    <n v="1025"/>
    <x v="113"/>
    <s v="Between R5 000 and R2 500"/>
    <n v="4552.59"/>
    <n v="9"/>
    <n v="64"/>
    <n v="5"/>
    <n v="1"/>
    <n v="3"/>
    <n v="0"/>
    <n v="7"/>
    <n v="3"/>
    <n v="0"/>
    <n v="40973.31"/>
    <n v="40973.31"/>
    <n v="31868.13"/>
    <n v="13657.77"/>
    <n v="0"/>
    <n v="0"/>
  </r>
  <r>
    <n v="1026"/>
    <x v="11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027"/>
    <x v="114"/>
    <s v="&gt;R75 000"/>
    <n v="104101.25"/>
    <n v="2"/>
    <n v="2.29"/>
    <n v="1"/>
    <n v="0"/>
    <n v="1"/>
    <n v="0"/>
    <n v="2"/>
    <n v="0"/>
    <n v="0"/>
    <n v="208202.5"/>
    <n v="208202.5"/>
    <n v="208202.5"/>
    <n v="0"/>
    <n v="0"/>
    <n v="0"/>
  </r>
  <r>
    <n v="1028"/>
    <x v="114"/>
    <s v="Between R75 000 and R50 000"/>
    <n v="59929.67"/>
    <n v="3"/>
    <n v="3.44"/>
    <n v="2"/>
    <n v="0"/>
    <n v="1"/>
    <n v="0"/>
    <n v="0"/>
    <n v="0"/>
    <n v="0"/>
    <n v="179789.01"/>
    <n v="179789.01"/>
    <n v="0"/>
    <n v="0"/>
    <n v="0"/>
    <n v="0"/>
  </r>
  <r>
    <n v="1029"/>
    <x v="114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030"/>
    <x v="114"/>
    <s v="Between R25 000 and R20 000"/>
    <n v="24745.439999999999"/>
    <n v="2"/>
    <n v="2.29"/>
    <n v="1"/>
    <n v="1"/>
    <n v="0"/>
    <n v="0"/>
    <n v="0"/>
    <n v="0"/>
    <n v="0"/>
    <n v="49490.879999999997"/>
    <n v="49490.879999999997"/>
    <n v="0"/>
    <n v="0"/>
    <n v="0"/>
    <n v="0"/>
  </r>
  <r>
    <n v="1031"/>
    <x v="114"/>
    <s v="&gt;R75 000Between R20 000 and R15 000"/>
    <n v="16818.07"/>
    <n v="6"/>
    <n v="6.89"/>
    <n v="4"/>
    <n v="2"/>
    <n v="0"/>
    <n v="0"/>
    <n v="2"/>
    <n v="1"/>
    <n v="0"/>
    <n v="100908.42"/>
    <n v="100908.42"/>
    <n v="33636.14"/>
    <n v="16818.07"/>
    <n v="0"/>
    <n v="0"/>
  </r>
  <r>
    <n v="1032"/>
    <x v="114"/>
    <s v="Between R15 000 and R10 000"/>
    <n v="11289.96"/>
    <n v="27"/>
    <n v="31.09"/>
    <n v="20"/>
    <n v="7"/>
    <n v="0"/>
    <n v="0"/>
    <n v="0"/>
    <n v="3"/>
    <n v="0"/>
    <n v="304828.92"/>
    <n v="304828.92"/>
    <n v="0"/>
    <n v="33869.879999999997"/>
    <n v="0"/>
    <n v="0"/>
  </r>
  <r>
    <n v="1033"/>
    <x v="114"/>
    <s v="Between R10 000 and R5 000"/>
    <n v="8415.41"/>
    <n v="7"/>
    <n v="8.0399999999999991"/>
    <n v="7"/>
    <n v="0"/>
    <n v="0"/>
    <n v="0"/>
    <n v="0"/>
    <n v="0"/>
    <n v="0"/>
    <n v="58907.869999999995"/>
    <n v="58907.869999999995"/>
    <n v="0"/>
    <n v="0"/>
    <n v="0"/>
    <n v="0"/>
  </r>
  <r>
    <n v="1034"/>
    <x v="114"/>
    <s v="Between R5 000 and R2 500"/>
    <n v="3832.72"/>
    <n v="37"/>
    <n v="42.52"/>
    <n v="27"/>
    <n v="9"/>
    <n v="1"/>
    <n v="0"/>
    <n v="16"/>
    <n v="32"/>
    <n v="6"/>
    <n v="141810.63999999998"/>
    <n v="141810.63999999998"/>
    <n v="61323.519999999997"/>
    <n v="122647.03999999999"/>
    <n v="22996.32"/>
    <n v="0"/>
  </r>
  <r>
    <n v="1035"/>
    <x v="114"/>
    <s v="Below R2 500"/>
    <n v="1704.44"/>
    <n v="3"/>
    <n v="3.44"/>
    <n v="0"/>
    <n v="3"/>
    <n v="0"/>
    <n v="0"/>
    <n v="2"/>
    <n v="3"/>
    <n v="0"/>
    <n v="5113.32"/>
    <n v="5113.32"/>
    <n v="3408.88"/>
    <n v="5113.32"/>
    <n v="0"/>
    <n v="0"/>
  </r>
  <r>
    <n v="1036"/>
    <x v="115"/>
    <s v="&gt;R75 000"/>
    <n v="224377.13"/>
    <n v="1"/>
    <n v="1.66"/>
    <n v="0"/>
    <n v="1"/>
    <n v="0"/>
    <n v="0"/>
    <n v="0"/>
    <n v="0"/>
    <n v="0"/>
    <n v="224377.13"/>
    <n v="224377.13"/>
    <n v="0"/>
    <n v="0"/>
    <n v="0"/>
    <n v="0"/>
  </r>
  <r>
    <n v="1037"/>
    <x v="11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038"/>
    <x v="11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039"/>
    <x v="115"/>
    <s v="Between R25 000 and R20 000"/>
    <n v="23750.63"/>
    <n v="2"/>
    <n v="3.33"/>
    <n v="2"/>
    <n v="0"/>
    <n v="0"/>
    <n v="0"/>
    <n v="0"/>
    <n v="0"/>
    <n v="0"/>
    <n v="47501.26"/>
    <n v="47501.26"/>
    <n v="0"/>
    <n v="0"/>
    <n v="0"/>
    <n v="0"/>
  </r>
  <r>
    <n v="1040"/>
    <x v="11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041"/>
    <x v="115"/>
    <s v="Between R15 000 and R10 000"/>
    <n v="10483.19"/>
    <n v="2"/>
    <n v="3.33"/>
    <n v="1"/>
    <n v="1"/>
    <n v="0"/>
    <n v="0"/>
    <n v="0"/>
    <n v="0"/>
    <n v="0"/>
    <n v="20966.38"/>
    <n v="20966.38"/>
    <n v="0"/>
    <n v="0"/>
    <n v="0"/>
    <n v="0"/>
  </r>
  <r>
    <n v="1042"/>
    <x v="115"/>
    <s v="Between R10 000 and R5 000"/>
    <n v="7414.25"/>
    <n v="18"/>
    <n v="30"/>
    <n v="18"/>
    <n v="0"/>
    <n v="0"/>
    <n v="0"/>
    <n v="0"/>
    <n v="2"/>
    <n v="0"/>
    <n v="133456.5"/>
    <n v="133456.5"/>
    <n v="0"/>
    <n v="14828.5"/>
    <n v="0"/>
    <n v="0"/>
  </r>
  <r>
    <n v="1043"/>
    <x v="115"/>
    <s v="Between R5 000 and R2 500"/>
    <n v="3817.02"/>
    <n v="26"/>
    <n v="43.3"/>
    <n v="26"/>
    <n v="0"/>
    <n v="0"/>
    <n v="0"/>
    <n v="0"/>
    <n v="4"/>
    <n v="0"/>
    <n v="99242.52"/>
    <n v="99242.52"/>
    <n v="0"/>
    <n v="15268.08"/>
    <n v="0"/>
    <n v="0"/>
  </r>
  <r>
    <n v="1044"/>
    <x v="115"/>
    <s v="Below R2 500"/>
    <n v="1317.27"/>
    <n v="11"/>
    <n v="18.329999999999998"/>
    <n v="10"/>
    <n v="0"/>
    <n v="0"/>
    <n v="0"/>
    <n v="2"/>
    <n v="2"/>
    <n v="0"/>
    <n v="14489.97"/>
    <n v="13172.7"/>
    <n v="2634.54"/>
    <n v="2634.54"/>
    <n v="0"/>
    <n v="1"/>
  </r>
  <r>
    <n v="1045"/>
    <x v="11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046"/>
    <x v="11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047"/>
    <x v="116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048"/>
    <x v="116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049"/>
    <x v="11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050"/>
    <x v="11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051"/>
    <x v="116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052"/>
    <x v="116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053"/>
    <x v="116"/>
    <s v="Below R2 500"/>
    <n v="2000"/>
    <n v="3"/>
    <n v="100"/>
    <n v="3"/>
    <n v="0"/>
    <n v="0"/>
    <n v="0"/>
    <n v="3"/>
    <n v="0"/>
    <n v="0"/>
    <n v="6000"/>
    <n v="6000"/>
    <n v="6000"/>
    <n v="0"/>
    <n v="0"/>
    <n v="0"/>
  </r>
  <r>
    <n v="1054"/>
    <x v="117"/>
    <s v="&gt;R75 000"/>
    <m/>
    <m/>
    <m/>
    <m/>
    <m/>
    <m/>
    <m/>
    <m/>
    <m/>
    <m/>
    <n v="0"/>
    <n v="0"/>
    <n v="0"/>
    <n v="0"/>
    <n v="0"/>
    <n v="0"/>
  </r>
  <r>
    <n v="1055"/>
    <x v="117"/>
    <s v="Between R75 000 and R50 000"/>
    <m/>
    <m/>
    <m/>
    <m/>
    <m/>
    <m/>
    <m/>
    <m/>
    <m/>
    <m/>
    <n v="0"/>
    <n v="0"/>
    <n v="0"/>
    <n v="0"/>
    <n v="0"/>
    <n v="0"/>
  </r>
  <r>
    <n v="1056"/>
    <x v="117"/>
    <s v="Between R50 000 and R25 000"/>
    <n v="40000"/>
    <n v="3"/>
    <n v="100"/>
    <m/>
    <n v="3"/>
    <m/>
    <m/>
    <n v="2"/>
    <m/>
    <m/>
    <n v="120000"/>
    <n v="120000"/>
    <n v="80000"/>
    <n v="0"/>
    <n v="0"/>
    <n v="0"/>
  </r>
  <r>
    <n v="1057"/>
    <x v="117"/>
    <s v="Between R25 000 and R20 000"/>
    <m/>
    <m/>
    <m/>
    <m/>
    <m/>
    <m/>
    <m/>
    <m/>
    <m/>
    <m/>
    <n v="0"/>
    <n v="0"/>
    <n v="0"/>
    <n v="0"/>
    <n v="0"/>
    <n v="0"/>
  </r>
  <r>
    <n v="1058"/>
    <x v="117"/>
    <s v="&gt;R75 000Between R20 000 and R15 000"/>
    <m/>
    <m/>
    <m/>
    <m/>
    <m/>
    <m/>
    <m/>
    <m/>
    <m/>
    <m/>
    <n v="0"/>
    <n v="0"/>
    <n v="0"/>
    <n v="0"/>
    <n v="0"/>
    <n v="0"/>
  </r>
  <r>
    <n v="1059"/>
    <x v="117"/>
    <s v="Between R15 000 and R10 000"/>
    <m/>
    <m/>
    <m/>
    <m/>
    <m/>
    <m/>
    <m/>
    <m/>
    <m/>
    <m/>
    <n v="0"/>
    <n v="0"/>
    <n v="0"/>
    <n v="0"/>
    <n v="0"/>
    <n v="0"/>
  </r>
  <r>
    <n v="1060"/>
    <x v="117"/>
    <s v="Between R10 000 and R5 000"/>
    <m/>
    <m/>
    <m/>
    <m/>
    <m/>
    <m/>
    <m/>
    <m/>
    <m/>
    <m/>
    <n v="0"/>
    <n v="0"/>
    <n v="0"/>
    <n v="0"/>
    <n v="0"/>
    <n v="0"/>
  </r>
  <r>
    <n v="1061"/>
    <x v="117"/>
    <s v="Between R5 000 and R2 500"/>
    <m/>
    <m/>
    <m/>
    <m/>
    <m/>
    <m/>
    <m/>
    <m/>
    <m/>
    <m/>
    <n v="0"/>
    <n v="0"/>
    <n v="0"/>
    <n v="0"/>
    <n v="0"/>
    <n v="0"/>
  </r>
  <r>
    <n v="1062"/>
    <x v="117"/>
    <s v="Below R2 500"/>
    <m/>
    <m/>
    <m/>
    <m/>
    <m/>
    <m/>
    <m/>
    <m/>
    <m/>
    <m/>
    <n v="0"/>
    <n v="0"/>
    <n v="0"/>
    <n v="0"/>
    <n v="0"/>
    <n v="0"/>
  </r>
  <r>
    <n v="1063"/>
    <x v="118"/>
    <s v="&gt;R75 000"/>
    <n v="7125"/>
    <n v="1"/>
    <n v="0"/>
    <n v="0"/>
    <n v="1"/>
    <n v="0"/>
    <n v="0"/>
    <n v="0"/>
    <n v="0"/>
    <m/>
    <n v="7125"/>
    <n v="7125"/>
    <n v="0"/>
    <n v="0"/>
    <n v="0"/>
    <n v="0"/>
  </r>
  <r>
    <n v="1064"/>
    <x v="118"/>
    <s v="Between R75 000 and R50 000"/>
    <n v="5825"/>
    <n v="1"/>
    <n v="0"/>
    <n v="0"/>
    <n v="1"/>
    <n v="0"/>
    <n v="0"/>
    <n v="1"/>
    <n v="0"/>
    <n v="0"/>
    <n v="5825"/>
    <n v="5825"/>
    <n v="5825"/>
    <n v="0"/>
    <n v="0"/>
    <n v="0"/>
  </r>
  <r>
    <n v="1065"/>
    <x v="118"/>
    <s v="Between R50 000 and R25 000"/>
    <n v="3500"/>
    <n v="3"/>
    <n v="0"/>
    <n v="1"/>
    <n v="2"/>
    <n v="0"/>
    <n v="0"/>
    <n v="2"/>
    <n v="0"/>
    <n v="0"/>
    <n v="10500"/>
    <n v="10500"/>
    <n v="7000"/>
    <n v="0"/>
    <n v="0"/>
    <n v="0"/>
  </r>
  <r>
    <n v="1066"/>
    <x v="118"/>
    <s v="Between R25 000 and R20 000"/>
    <n v="2166"/>
    <n v="3"/>
    <n v="0"/>
    <n v="2"/>
    <n v="1"/>
    <n v="0"/>
    <n v="0"/>
    <n v="0"/>
    <n v="0"/>
    <n v="0"/>
    <n v="6498"/>
    <n v="6498"/>
    <n v="0"/>
    <n v="0"/>
    <n v="0"/>
    <n v="0"/>
  </r>
  <r>
    <n v="1067"/>
    <x v="118"/>
    <s v="&gt;R75 000Between R20 000 and R15 000"/>
    <n v="1600"/>
    <n v="3"/>
    <n v="0"/>
    <n v="2"/>
    <n v="1"/>
    <n v="0"/>
    <n v="0"/>
    <n v="1"/>
    <n v="0"/>
    <n v="0"/>
    <n v="4800"/>
    <n v="4800"/>
    <n v="1600"/>
    <n v="0"/>
    <n v="0"/>
    <n v="0"/>
  </r>
  <r>
    <n v="1068"/>
    <x v="118"/>
    <s v="Between R15 000 and R10 000"/>
    <n v="1000"/>
    <n v="3"/>
    <n v="0"/>
    <n v="0"/>
    <n v="3"/>
    <n v="0"/>
    <n v="0"/>
    <n v="1"/>
    <n v="0"/>
    <n v="0"/>
    <n v="3000"/>
    <n v="3000"/>
    <n v="1000"/>
    <n v="0"/>
    <n v="0"/>
    <n v="0"/>
  </r>
  <r>
    <n v="1069"/>
    <x v="118"/>
    <s v="Between R10 000 and R5 000"/>
    <m/>
    <m/>
    <m/>
    <n v="0"/>
    <n v="0"/>
    <n v="0"/>
    <n v="0"/>
    <m/>
    <m/>
    <m/>
    <n v="0"/>
    <n v="0"/>
    <n v="0"/>
    <n v="0"/>
    <n v="0"/>
    <n v="0"/>
  </r>
  <r>
    <n v="1070"/>
    <x v="118"/>
    <s v="Between R5 000 and R2 500"/>
    <m/>
    <m/>
    <m/>
    <n v="0"/>
    <m/>
    <m/>
    <n v="0"/>
    <m/>
    <m/>
    <m/>
    <n v="0"/>
    <n v="0"/>
    <n v="0"/>
    <n v="0"/>
    <n v="0"/>
    <n v="0"/>
  </r>
  <r>
    <n v="1071"/>
    <x v="118"/>
    <s v="Below R2 500"/>
    <m/>
    <m/>
    <m/>
    <n v="0"/>
    <n v="0"/>
    <m/>
    <n v="0"/>
    <m/>
    <m/>
    <m/>
    <n v="0"/>
    <n v="0"/>
    <n v="0"/>
    <n v="0"/>
    <n v="0"/>
    <n v="0"/>
  </r>
  <r>
    <n v="1072"/>
    <x v="119"/>
    <s v="&gt;R75 000"/>
    <m/>
    <m/>
    <m/>
    <m/>
    <m/>
    <m/>
    <m/>
    <m/>
    <m/>
    <m/>
    <n v="0"/>
    <n v="0"/>
    <n v="0"/>
    <n v="0"/>
    <n v="0"/>
    <n v="0"/>
  </r>
  <r>
    <n v="1073"/>
    <x v="119"/>
    <s v="Between R75 000 and R50 000"/>
    <m/>
    <m/>
    <m/>
    <m/>
    <m/>
    <m/>
    <m/>
    <m/>
    <m/>
    <m/>
    <n v="0"/>
    <n v="0"/>
    <n v="0"/>
    <n v="0"/>
    <n v="0"/>
    <n v="0"/>
  </r>
  <r>
    <n v="1074"/>
    <x v="119"/>
    <s v="Between R50 000 and R25 000"/>
    <m/>
    <m/>
    <m/>
    <m/>
    <m/>
    <m/>
    <m/>
    <m/>
    <m/>
    <m/>
    <n v="0"/>
    <n v="0"/>
    <n v="0"/>
    <n v="0"/>
    <n v="0"/>
    <n v="0"/>
  </r>
  <r>
    <n v="1075"/>
    <x v="119"/>
    <s v="Between R25 000 and R20 000"/>
    <m/>
    <m/>
    <m/>
    <m/>
    <m/>
    <m/>
    <m/>
    <m/>
    <m/>
    <m/>
    <n v="0"/>
    <n v="0"/>
    <n v="0"/>
    <n v="0"/>
    <n v="0"/>
    <n v="0"/>
  </r>
  <r>
    <n v="1076"/>
    <x v="119"/>
    <s v="&gt;R75 000Between R20 000 and R15 000"/>
    <m/>
    <m/>
    <m/>
    <m/>
    <m/>
    <m/>
    <m/>
    <m/>
    <m/>
    <m/>
    <n v="0"/>
    <n v="0"/>
    <n v="0"/>
    <n v="0"/>
    <n v="0"/>
    <n v="0"/>
  </r>
  <r>
    <n v="1077"/>
    <x v="119"/>
    <s v="Between R15 000 and R10 000"/>
    <m/>
    <m/>
    <m/>
    <m/>
    <m/>
    <m/>
    <m/>
    <m/>
    <m/>
    <m/>
    <n v="0"/>
    <n v="0"/>
    <n v="0"/>
    <n v="0"/>
    <n v="0"/>
    <n v="0"/>
  </r>
  <r>
    <n v="1078"/>
    <x v="119"/>
    <s v="Between R10 000 and R5 000"/>
    <m/>
    <m/>
    <m/>
    <m/>
    <m/>
    <m/>
    <m/>
    <m/>
    <m/>
    <m/>
    <n v="0"/>
    <n v="0"/>
    <n v="0"/>
    <n v="0"/>
    <n v="0"/>
    <n v="0"/>
  </r>
  <r>
    <n v="1079"/>
    <x v="119"/>
    <s v="Between R5 000 and R2 500"/>
    <m/>
    <m/>
    <m/>
    <m/>
    <m/>
    <m/>
    <m/>
    <m/>
    <m/>
    <m/>
    <n v="0"/>
    <n v="0"/>
    <n v="0"/>
    <n v="0"/>
    <n v="0"/>
    <n v="0"/>
  </r>
  <r>
    <n v="1080"/>
    <x v="119"/>
    <s v="Below R2 500"/>
    <m/>
    <m/>
    <m/>
    <m/>
    <m/>
    <m/>
    <m/>
    <m/>
    <m/>
    <m/>
    <n v="0"/>
    <n v="0"/>
    <n v="0"/>
    <n v="0"/>
    <n v="0"/>
    <n v="0"/>
  </r>
  <r>
    <n v="1081"/>
    <x v="120"/>
    <s v="&gt;R75 000"/>
    <m/>
    <m/>
    <m/>
    <m/>
    <m/>
    <m/>
    <m/>
    <m/>
    <m/>
    <m/>
    <n v="0"/>
    <n v="0"/>
    <n v="0"/>
    <n v="0"/>
    <n v="0"/>
    <n v="0"/>
  </r>
  <r>
    <n v="1084"/>
    <x v="120"/>
    <s v="Between R25 000 and R20 000"/>
    <m/>
    <m/>
    <m/>
    <m/>
    <m/>
    <m/>
    <m/>
    <m/>
    <m/>
    <m/>
    <n v="0"/>
    <n v="0"/>
    <n v="0"/>
    <n v="0"/>
    <n v="0"/>
    <n v="0"/>
  </r>
  <r>
    <n v="1085"/>
    <x v="120"/>
    <s v="&gt;R75 000Between R20 000 and R15 000"/>
    <m/>
    <m/>
    <m/>
    <m/>
    <m/>
    <m/>
    <m/>
    <m/>
    <m/>
    <m/>
    <n v="0"/>
    <n v="0"/>
    <n v="0"/>
    <n v="0"/>
    <n v="0"/>
    <n v="0"/>
  </r>
  <r>
    <n v="1087"/>
    <x v="120"/>
    <s v="Between R10 000 and R5 000"/>
    <n v="5617"/>
    <n v="1"/>
    <n v="25"/>
    <m/>
    <n v="1"/>
    <m/>
    <m/>
    <n v="1"/>
    <m/>
    <m/>
    <n v="5617"/>
    <n v="5617"/>
    <n v="5617"/>
    <n v="0"/>
    <n v="0"/>
    <n v="0"/>
  </r>
  <r>
    <n v="1088"/>
    <x v="120"/>
    <s v="Between R5 000 and R2 500"/>
    <m/>
    <m/>
    <m/>
    <m/>
    <m/>
    <m/>
    <m/>
    <m/>
    <m/>
    <m/>
    <n v="0"/>
    <n v="0"/>
    <n v="0"/>
    <n v="0"/>
    <n v="0"/>
    <n v="0"/>
  </r>
  <r>
    <n v="1089"/>
    <x v="120"/>
    <s v="Below R2 500"/>
    <m/>
    <m/>
    <m/>
    <m/>
    <m/>
    <m/>
    <m/>
    <m/>
    <m/>
    <m/>
    <n v="0"/>
    <n v="0"/>
    <n v="0"/>
    <n v="0"/>
    <n v="0"/>
    <n v="0"/>
  </r>
  <r>
    <n v="1082"/>
    <x v="120"/>
    <s v="Between R75 000 and R50 000"/>
    <n v="61417"/>
    <n v="1"/>
    <n v="25"/>
    <m/>
    <m/>
    <m/>
    <m/>
    <m/>
    <m/>
    <m/>
    <n v="61417"/>
    <n v="0"/>
    <n v="0"/>
    <n v="0"/>
    <n v="0"/>
    <n v="1"/>
  </r>
  <r>
    <n v="1083"/>
    <x v="120"/>
    <s v="Between R50 000 and R25 000"/>
    <n v="36594"/>
    <n v="1"/>
    <n v="25"/>
    <m/>
    <m/>
    <m/>
    <m/>
    <n v="1"/>
    <m/>
    <m/>
    <n v="36594"/>
    <n v="0"/>
    <n v="36594"/>
    <n v="0"/>
    <n v="0"/>
    <n v="1"/>
  </r>
  <r>
    <n v="1086"/>
    <x v="120"/>
    <s v="Between R15 000 and R10 000"/>
    <n v="11281"/>
    <n v="1"/>
    <n v="25"/>
    <m/>
    <m/>
    <m/>
    <m/>
    <m/>
    <m/>
    <m/>
    <n v="11281"/>
    <n v="0"/>
    <n v="0"/>
    <n v="0"/>
    <n v="0"/>
    <n v="1"/>
  </r>
  <r>
    <n v="1090"/>
    <x v="121"/>
    <s v="&gt;R75 000"/>
    <m/>
    <m/>
    <m/>
    <m/>
    <m/>
    <m/>
    <m/>
    <m/>
    <m/>
    <m/>
    <n v="0"/>
    <n v="0"/>
    <n v="0"/>
    <n v="0"/>
    <n v="0"/>
    <n v="0"/>
  </r>
  <r>
    <n v="1091"/>
    <x v="121"/>
    <s v="Between R75 000 and R50 000"/>
    <m/>
    <m/>
    <m/>
    <m/>
    <m/>
    <m/>
    <m/>
    <m/>
    <m/>
    <m/>
    <n v="0"/>
    <n v="0"/>
    <n v="0"/>
    <n v="0"/>
    <n v="0"/>
    <n v="0"/>
  </r>
  <r>
    <n v="1092"/>
    <x v="121"/>
    <s v="Between R50 000 and R25 000"/>
    <n v="2400"/>
    <n v="8"/>
    <n v="100"/>
    <m/>
    <n v="8"/>
    <m/>
    <m/>
    <m/>
    <m/>
    <m/>
    <n v="19200"/>
    <n v="19200"/>
    <n v="0"/>
    <n v="0"/>
    <n v="0"/>
    <n v="0"/>
  </r>
  <r>
    <n v="1093"/>
    <x v="121"/>
    <s v="Between R25 000 and R20 000"/>
    <m/>
    <m/>
    <m/>
    <m/>
    <m/>
    <m/>
    <m/>
    <m/>
    <m/>
    <m/>
    <n v="0"/>
    <n v="0"/>
    <n v="0"/>
    <n v="0"/>
    <n v="0"/>
    <n v="0"/>
  </r>
  <r>
    <n v="1094"/>
    <x v="121"/>
    <s v="&gt;R75 000Between R20 000 and R15 000"/>
    <m/>
    <m/>
    <m/>
    <m/>
    <m/>
    <m/>
    <m/>
    <m/>
    <m/>
    <m/>
    <n v="0"/>
    <n v="0"/>
    <n v="0"/>
    <n v="0"/>
    <n v="0"/>
    <n v="0"/>
  </r>
  <r>
    <n v="1095"/>
    <x v="121"/>
    <s v="Between R15 000 and R10 000"/>
    <m/>
    <m/>
    <m/>
    <m/>
    <m/>
    <m/>
    <m/>
    <m/>
    <m/>
    <m/>
    <n v="0"/>
    <n v="0"/>
    <n v="0"/>
    <n v="0"/>
    <n v="0"/>
    <n v="0"/>
  </r>
  <r>
    <n v="1096"/>
    <x v="121"/>
    <s v="Between R10 000 and R5 000"/>
    <m/>
    <m/>
    <m/>
    <m/>
    <m/>
    <m/>
    <m/>
    <m/>
    <m/>
    <m/>
    <n v="0"/>
    <n v="0"/>
    <n v="0"/>
    <n v="0"/>
    <n v="0"/>
    <n v="0"/>
  </r>
  <r>
    <n v="1097"/>
    <x v="121"/>
    <s v="Between R5 000 and R2 500"/>
    <m/>
    <m/>
    <m/>
    <m/>
    <m/>
    <m/>
    <m/>
    <m/>
    <m/>
    <m/>
    <n v="0"/>
    <n v="0"/>
    <n v="0"/>
    <n v="0"/>
    <n v="0"/>
    <n v="0"/>
  </r>
  <r>
    <n v="1098"/>
    <x v="121"/>
    <s v="Below R2 500"/>
    <m/>
    <m/>
    <m/>
    <m/>
    <m/>
    <m/>
    <m/>
    <m/>
    <m/>
    <m/>
    <n v="0"/>
    <n v="0"/>
    <n v="0"/>
    <n v="0"/>
    <n v="0"/>
    <n v="0"/>
  </r>
  <r>
    <n v="1099"/>
    <x v="12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100"/>
    <x v="12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12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102"/>
    <x v="122"/>
    <s v="Between R25 000 and R20 000"/>
    <n v="23061"/>
    <n v="1"/>
    <n v="13"/>
    <n v="0"/>
    <n v="1"/>
    <n v="0"/>
    <n v="0"/>
    <n v="0"/>
    <n v="0"/>
    <n v="0"/>
    <n v="23061"/>
    <n v="23061"/>
    <n v="0"/>
    <n v="0"/>
    <n v="0"/>
    <n v="0"/>
  </r>
  <r>
    <n v="1104"/>
    <x v="12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106"/>
    <x v="12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107"/>
    <x v="122"/>
    <s v="Below R2 500"/>
    <n v="2245"/>
    <n v="2"/>
    <n v="25"/>
    <n v="0"/>
    <n v="1"/>
    <n v="0"/>
    <n v="0"/>
    <n v="0"/>
    <n v="1"/>
    <n v="0"/>
    <n v="4490"/>
    <n v="2245"/>
    <n v="0"/>
    <n v="2245"/>
    <n v="0"/>
    <n v="1"/>
  </r>
  <r>
    <n v="1103"/>
    <x v="122"/>
    <s v="&gt;R75 000Between R20 000 and R15 000"/>
    <n v="18003"/>
    <n v="2"/>
    <n v="25"/>
    <n v="0"/>
    <n v="0"/>
    <n v="0"/>
    <n v="0"/>
    <n v="0"/>
    <n v="2"/>
    <n v="0"/>
    <n v="36006"/>
    <n v="0"/>
    <n v="0"/>
    <n v="36006"/>
    <n v="0"/>
    <n v="2"/>
  </r>
  <r>
    <n v="1105"/>
    <x v="122"/>
    <s v="Between R10 000 and R5 000"/>
    <n v="7666"/>
    <n v="3"/>
    <n v="38"/>
    <n v="0"/>
    <n v="0"/>
    <n v="0"/>
    <n v="0"/>
    <n v="0"/>
    <n v="1"/>
    <n v="0"/>
    <n v="22998"/>
    <n v="0"/>
    <n v="0"/>
    <n v="7666"/>
    <n v="0"/>
    <n v="3"/>
  </r>
  <r>
    <n v="1108"/>
    <x v="123"/>
    <s v="&gt;R75 000"/>
    <n v="213088"/>
    <n v="2"/>
    <n v="5.71"/>
    <n v="2"/>
    <n v="0"/>
    <n v="0"/>
    <n v="0"/>
    <n v="0"/>
    <n v="0"/>
    <n v="1"/>
    <n v="426176"/>
    <n v="426176"/>
    <n v="0"/>
    <n v="0"/>
    <n v="213088"/>
    <n v="0"/>
  </r>
  <r>
    <n v="1109"/>
    <x v="123"/>
    <s v="Between R75 000 and R50 000"/>
    <n v="62592"/>
    <n v="1"/>
    <n v="2.86"/>
    <n v="0"/>
    <n v="1"/>
    <n v="0"/>
    <n v="0"/>
    <n v="0"/>
    <n v="0"/>
    <n v="0"/>
    <n v="62592"/>
    <n v="62592"/>
    <n v="0"/>
    <n v="0"/>
    <n v="0"/>
    <n v="0"/>
  </r>
  <r>
    <n v="1110"/>
    <x v="123"/>
    <s v="Between R50 000 and R25 000"/>
    <n v="41452"/>
    <n v="3"/>
    <n v="8.57"/>
    <n v="2"/>
    <n v="1"/>
    <n v="0"/>
    <n v="0"/>
    <n v="1"/>
    <n v="0"/>
    <n v="0"/>
    <n v="124356"/>
    <n v="124356"/>
    <n v="41452"/>
    <n v="0"/>
    <n v="0"/>
    <n v="0"/>
  </r>
  <r>
    <n v="1111"/>
    <x v="123"/>
    <s v="Between R25 000 and R20 000"/>
    <n v="20745"/>
    <n v="4"/>
    <n v="11.43"/>
    <n v="3"/>
    <n v="1"/>
    <n v="0"/>
    <n v="0"/>
    <n v="1"/>
    <n v="0"/>
    <n v="0"/>
    <n v="82980"/>
    <n v="82980"/>
    <n v="20745"/>
    <n v="0"/>
    <n v="0"/>
    <n v="0"/>
  </r>
  <r>
    <n v="1112"/>
    <x v="123"/>
    <s v="&gt;R75 000Between R20 000 and R15 000"/>
    <n v="17878"/>
    <n v="6"/>
    <n v="17.41"/>
    <n v="3"/>
    <n v="3"/>
    <n v="0"/>
    <n v="0"/>
    <n v="1"/>
    <n v="0"/>
    <n v="0"/>
    <n v="107268"/>
    <n v="107268"/>
    <n v="17878"/>
    <n v="0"/>
    <n v="0"/>
    <n v="0"/>
  </r>
  <r>
    <n v="1113"/>
    <x v="123"/>
    <s v="Between R15 000 and R10 000"/>
    <n v="12944"/>
    <n v="14"/>
    <n v="40"/>
    <n v="10"/>
    <n v="4"/>
    <n v="0"/>
    <n v="0"/>
    <n v="0"/>
    <n v="0"/>
    <n v="0"/>
    <n v="181216"/>
    <n v="181216"/>
    <n v="0"/>
    <n v="0"/>
    <n v="0"/>
    <n v="0"/>
  </r>
  <r>
    <n v="1114"/>
    <x v="123"/>
    <s v="Between R10 000 and R5 000"/>
    <n v="9277"/>
    <n v="4"/>
    <n v="11.43"/>
    <n v="4"/>
    <n v="0"/>
    <n v="0"/>
    <n v="0"/>
    <n v="1"/>
    <n v="0"/>
    <n v="0"/>
    <n v="37108"/>
    <n v="37108"/>
    <n v="9277"/>
    <n v="0"/>
    <n v="0"/>
    <n v="0"/>
  </r>
  <r>
    <n v="1115"/>
    <x v="123"/>
    <s v="Between R5 000 and R2 500"/>
    <n v="2630"/>
    <n v="1"/>
    <n v="2.86"/>
    <n v="1"/>
    <n v="0"/>
    <n v="0"/>
    <n v="0"/>
    <n v="1"/>
    <n v="0"/>
    <n v="0"/>
    <n v="2630"/>
    <n v="2630"/>
    <n v="2630"/>
    <n v="0"/>
    <n v="0"/>
    <n v="0"/>
  </r>
  <r>
    <n v="1116"/>
    <x v="12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117"/>
    <x v="124"/>
    <s v="&gt;R75 000"/>
    <m/>
    <m/>
    <m/>
    <m/>
    <m/>
    <m/>
    <m/>
    <m/>
    <m/>
    <m/>
    <n v="0"/>
    <n v="0"/>
    <n v="0"/>
    <n v="0"/>
    <n v="0"/>
    <n v="0"/>
  </r>
  <r>
    <n v="1118"/>
    <x v="124"/>
    <s v="Between R75 000 and R50 000"/>
    <m/>
    <m/>
    <m/>
    <m/>
    <m/>
    <m/>
    <m/>
    <m/>
    <m/>
    <m/>
    <n v="0"/>
    <n v="0"/>
    <n v="0"/>
    <n v="0"/>
    <n v="0"/>
    <n v="0"/>
  </r>
  <r>
    <n v="1119"/>
    <x v="124"/>
    <s v="Between R50 000 and R25 000"/>
    <m/>
    <m/>
    <m/>
    <m/>
    <m/>
    <m/>
    <m/>
    <m/>
    <m/>
    <m/>
    <n v="0"/>
    <n v="0"/>
    <n v="0"/>
    <n v="0"/>
    <n v="0"/>
    <n v="0"/>
  </r>
  <r>
    <n v="1120"/>
    <x v="124"/>
    <s v="Between R25 000 and R20 000"/>
    <m/>
    <m/>
    <m/>
    <m/>
    <m/>
    <m/>
    <m/>
    <m/>
    <m/>
    <m/>
    <n v="0"/>
    <n v="0"/>
    <n v="0"/>
    <n v="0"/>
    <n v="0"/>
    <n v="0"/>
  </r>
  <r>
    <n v="1121"/>
    <x v="124"/>
    <s v="&gt;R75 000Between R20 000 and R15 000"/>
    <m/>
    <m/>
    <m/>
    <m/>
    <m/>
    <m/>
    <m/>
    <m/>
    <m/>
    <m/>
    <n v="0"/>
    <n v="0"/>
    <n v="0"/>
    <n v="0"/>
    <n v="0"/>
    <n v="0"/>
  </r>
  <r>
    <n v="1122"/>
    <x v="124"/>
    <s v="Between R15 000 and R10 000"/>
    <n v="13578.04"/>
    <n v="2"/>
    <n v="18.18"/>
    <m/>
    <n v="2"/>
    <m/>
    <m/>
    <m/>
    <m/>
    <m/>
    <n v="27156.080000000002"/>
    <n v="27156.080000000002"/>
    <n v="0"/>
    <n v="0"/>
    <n v="0"/>
    <n v="0"/>
  </r>
  <r>
    <n v="1123"/>
    <x v="124"/>
    <s v="Between R10 000 and R5 000"/>
    <n v="6636.48"/>
    <n v="4"/>
    <n v="36.36"/>
    <m/>
    <n v="4"/>
    <m/>
    <m/>
    <n v="1"/>
    <m/>
    <m/>
    <n v="26545.919999999998"/>
    <n v="26545.919999999998"/>
    <n v="6636.48"/>
    <n v="0"/>
    <n v="0"/>
    <n v="0"/>
  </r>
  <r>
    <n v="1124"/>
    <x v="124"/>
    <s v="Between R5 000 and R2 500"/>
    <n v="4328.9799999999996"/>
    <n v="5"/>
    <n v="45.45"/>
    <n v="1"/>
    <n v="4"/>
    <m/>
    <m/>
    <n v="1"/>
    <n v="1"/>
    <m/>
    <n v="21644.899999999998"/>
    <n v="21644.899999999998"/>
    <n v="4328.9799999999996"/>
    <n v="4328.9799999999996"/>
    <n v="0"/>
    <n v="0"/>
  </r>
  <r>
    <n v="1125"/>
    <x v="124"/>
    <s v="Below R2 500"/>
    <m/>
    <m/>
    <m/>
    <m/>
    <m/>
    <m/>
    <m/>
    <m/>
    <m/>
    <m/>
    <n v="0"/>
    <n v="0"/>
    <n v="0"/>
    <n v="0"/>
    <n v="0"/>
    <n v="0"/>
  </r>
  <r>
    <n v="1127"/>
    <x v="12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128"/>
    <x v="12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129"/>
    <x v="12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130"/>
    <x v="12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131"/>
    <x v="125"/>
    <s v="Between R15 000 and R10 000"/>
    <n v="14778"/>
    <n v="1"/>
    <n v="3"/>
    <n v="0"/>
    <n v="1"/>
    <n v="0"/>
    <n v="0"/>
    <n v="0"/>
    <n v="0"/>
    <n v="0"/>
    <n v="14778"/>
    <n v="14778"/>
    <n v="0"/>
    <n v="0"/>
    <n v="0"/>
    <n v="0"/>
  </r>
  <r>
    <n v="1126"/>
    <x v="125"/>
    <s v="&gt;R75 000"/>
    <n v="85388"/>
    <n v="1"/>
    <n v="3"/>
    <n v="0"/>
    <n v="0"/>
    <n v="0"/>
    <n v="0"/>
    <n v="0"/>
    <n v="0"/>
    <n v="0"/>
    <n v="85388"/>
    <n v="0"/>
    <n v="0"/>
    <n v="0"/>
    <n v="0"/>
    <n v="1"/>
  </r>
  <r>
    <n v="1132"/>
    <x v="125"/>
    <s v="Between R10 000 and R5 000"/>
    <n v="6103"/>
    <n v="2"/>
    <n v="6"/>
    <n v="0"/>
    <n v="1"/>
    <n v="0"/>
    <n v="0"/>
    <n v="1"/>
    <n v="0"/>
    <n v="0"/>
    <n v="12206"/>
    <n v="6103"/>
    <n v="6103"/>
    <n v="0"/>
    <n v="0"/>
    <n v="1"/>
  </r>
  <r>
    <n v="1133"/>
    <x v="125"/>
    <s v="Between R5 000 and R2 500"/>
    <n v="3533"/>
    <n v="10"/>
    <n v="29"/>
    <n v="8"/>
    <n v="1"/>
    <n v="0"/>
    <n v="0"/>
    <n v="0"/>
    <n v="1"/>
    <n v="0"/>
    <n v="35330"/>
    <n v="31797"/>
    <n v="0"/>
    <n v="3533"/>
    <n v="0"/>
    <n v="1"/>
  </r>
  <r>
    <n v="1134"/>
    <x v="125"/>
    <s v="Below R2 500"/>
    <n v="1157"/>
    <n v="20"/>
    <n v="59"/>
    <n v="16"/>
    <n v="2"/>
    <n v="0"/>
    <n v="0"/>
    <n v="0"/>
    <n v="1"/>
    <n v="0"/>
    <n v="23140"/>
    <n v="20826"/>
    <n v="0"/>
    <n v="1157"/>
    <n v="0"/>
    <n v="2"/>
  </r>
  <r>
    <n v="1135"/>
    <x v="126"/>
    <s v="&gt;R75 000"/>
    <m/>
    <m/>
    <m/>
    <m/>
    <m/>
    <m/>
    <m/>
    <m/>
    <m/>
    <m/>
    <n v="0"/>
    <n v="0"/>
    <n v="0"/>
    <n v="0"/>
    <n v="0"/>
    <n v="0"/>
  </r>
  <r>
    <n v="1136"/>
    <x v="126"/>
    <s v="Between R75 000 and R50 000"/>
    <m/>
    <m/>
    <m/>
    <m/>
    <m/>
    <m/>
    <m/>
    <m/>
    <m/>
    <m/>
    <n v="0"/>
    <n v="0"/>
    <n v="0"/>
    <n v="0"/>
    <n v="0"/>
    <n v="0"/>
  </r>
  <r>
    <n v="1137"/>
    <x v="126"/>
    <s v="Between R50 000 and R25 000"/>
    <m/>
    <m/>
    <m/>
    <m/>
    <m/>
    <m/>
    <m/>
    <m/>
    <m/>
    <m/>
    <n v="0"/>
    <n v="0"/>
    <n v="0"/>
    <n v="0"/>
    <n v="0"/>
    <n v="0"/>
  </r>
  <r>
    <n v="1138"/>
    <x v="126"/>
    <s v="Between R25 000 and R20 000"/>
    <m/>
    <m/>
    <m/>
    <m/>
    <m/>
    <m/>
    <m/>
    <m/>
    <m/>
    <m/>
    <n v="0"/>
    <n v="0"/>
    <n v="0"/>
    <n v="0"/>
    <n v="0"/>
    <n v="0"/>
  </r>
  <r>
    <n v="1139"/>
    <x v="126"/>
    <s v="&gt;R75 000Between R20 000 and R15 000"/>
    <m/>
    <m/>
    <m/>
    <m/>
    <m/>
    <m/>
    <m/>
    <m/>
    <m/>
    <m/>
    <n v="0"/>
    <n v="0"/>
    <n v="0"/>
    <n v="0"/>
    <n v="0"/>
    <n v="0"/>
  </r>
  <r>
    <n v="1140"/>
    <x v="126"/>
    <s v="Between R15 000 and R10 000"/>
    <m/>
    <m/>
    <m/>
    <m/>
    <m/>
    <m/>
    <m/>
    <m/>
    <m/>
    <m/>
    <n v="0"/>
    <n v="0"/>
    <n v="0"/>
    <n v="0"/>
    <n v="0"/>
    <n v="0"/>
  </r>
  <r>
    <n v="1141"/>
    <x v="126"/>
    <s v="Between R10 000 and R5 000"/>
    <m/>
    <m/>
    <m/>
    <m/>
    <m/>
    <m/>
    <m/>
    <m/>
    <m/>
    <m/>
    <n v="0"/>
    <n v="0"/>
    <n v="0"/>
    <n v="0"/>
    <n v="0"/>
    <n v="0"/>
  </r>
  <r>
    <n v="1142"/>
    <x v="126"/>
    <s v="Between R5 000 and R2 500"/>
    <m/>
    <m/>
    <m/>
    <m/>
    <m/>
    <m/>
    <m/>
    <m/>
    <m/>
    <m/>
    <n v="0"/>
    <n v="0"/>
    <n v="0"/>
    <n v="0"/>
    <n v="0"/>
    <n v="0"/>
  </r>
  <r>
    <n v="1143"/>
    <x v="126"/>
    <s v="Below R2 500"/>
    <m/>
    <m/>
    <m/>
    <m/>
    <m/>
    <m/>
    <m/>
    <m/>
    <m/>
    <m/>
    <n v="0"/>
    <n v="0"/>
    <n v="0"/>
    <n v="0"/>
    <n v="0"/>
    <n v="0"/>
  </r>
  <r>
    <n v="1144"/>
    <x v="12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145"/>
    <x v="12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146"/>
    <x v="127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147"/>
    <x v="127"/>
    <s v="Between R25 000 and R20 000"/>
    <n v="23061"/>
    <n v="1"/>
    <n v="13"/>
    <n v="0"/>
    <n v="1"/>
    <n v="0"/>
    <n v="0"/>
    <n v="0"/>
    <n v="0"/>
    <n v="0"/>
    <n v="23061"/>
    <n v="23061"/>
    <n v="0"/>
    <n v="0"/>
    <n v="0"/>
    <n v="0"/>
  </r>
  <r>
    <n v="1149"/>
    <x v="127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151"/>
    <x v="127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152"/>
    <x v="127"/>
    <s v="Below R2 500"/>
    <n v="2245"/>
    <n v="2"/>
    <n v="25"/>
    <n v="0"/>
    <n v="1"/>
    <n v="0"/>
    <n v="0"/>
    <n v="0"/>
    <n v="1"/>
    <n v="0"/>
    <n v="4490"/>
    <n v="2245"/>
    <n v="0"/>
    <n v="2245"/>
    <n v="0"/>
    <n v="1"/>
  </r>
  <r>
    <n v="1148"/>
    <x v="127"/>
    <s v="&gt;R75 000Between R20 000 and R15 000"/>
    <n v="18003"/>
    <n v="2"/>
    <n v="25"/>
    <n v="0"/>
    <n v="0"/>
    <n v="0"/>
    <n v="0"/>
    <n v="0"/>
    <n v="2"/>
    <n v="0"/>
    <n v="36006"/>
    <n v="0"/>
    <n v="0"/>
    <n v="36006"/>
    <n v="0"/>
    <n v="2"/>
  </r>
  <r>
    <n v="1150"/>
    <x v="127"/>
    <s v="Between R10 000 and R5 000"/>
    <n v="7666"/>
    <n v="3"/>
    <n v="38"/>
    <n v="0"/>
    <n v="0"/>
    <n v="0"/>
    <n v="0"/>
    <n v="0"/>
    <n v="1"/>
    <n v="0"/>
    <n v="22998"/>
    <n v="0"/>
    <n v="0"/>
    <n v="7666"/>
    <n v="0"/>
    <n v="3"/>
  </r>
  <r>
    <n v="1153"/>
    <x v="128"/>
    <s v="&gt;R75 000"/>
    <m/>
    <m/>
    <m/>
    <m/>
    <m/>
    <m/>
    <m/>
    <m/>
    <m/>
    <m/>
    <n v="0"/>
    <n v="0"/>
    <n v="0"/>
    <n v="0"/>
    <n v="0"/>
    <n v="0"/>
  </r>
  <r>
    <n v="1154"/>
    <x v="128"/>
    <s v="Between R75 000 and R50 000"/>
    <m/>
    <m/>
    <m/>
    <m/>
    <m/>
    <m/>
    <m/>
    <m/>
    <m/>
    <m/>
    <n v="0"/>
    <n v="0"/>
    <n v="0"/>
    <n v="0"/>
    <n v="0"/>
    <n v="0"/>
  </r>
  <r>
    <n v="1155"/>
    <x v="128"/>
    <s v="Between R50 000 and R25 000"/>
    <m/>
    <m/>
    <m/>
    <m/>
    <m/>
    <m/>
    <m/>
    <m/>
    <m/>
    <m/>
    <n v="0"/>
    <n v="0"/>
    <n v="0"/>
    <n v="0"/>
    <n v="0"/>
    <n v="0"/>
  </r>
  <r>
    <n v="1156"/>
    <x v="128"/>
    <s v="Between R25 000 and R20 000"/>
    <m/>
    <m/>
    <m/>
    <m/>
    <m/>
    <m/>
    <m/>
    <m/>
    <m/>
    <m/>
    <n v="0"/>
    <n v="0"/>
    <n v="0"/>
    <n v="0"/>
    <n v="0"/>
    <n v="0"/>
  </r>
  <r>
    <n v="1157"/>
    <x v="128"/>
    <s v="&gt;R75 000Between R20 000 and R15 000"/>
    <m/>
    <m/>
    <m/>
    <m/>
    <m/>
    <m/>
    <m/>
    <m/>
    <m/>
    <m/>
    <n v="0"/>
    <n v="0"/>
    <n v="0"/>
    <n v="0"/>
    <n v="0"/>
    <n v="0"/>
  </r>
  <r>
    <n v="1158"/>
    <x v="128"/>
    <s v="Between R15 000 and R10 000"/>
    <m/>
    <m/>
    <m/>
    <m/>
    <m/>
    <m/>
    <m/>
    <m/>
    <m/>
    <m/>
    <n v="0"/>
    <n v="0"/>
    <n v="0"/>
    <n v="0"/>
    <n v="0"/>
    <n v="0"/>
  </r>
  <r>
    <n v="1159"/>
    <x v="128"/>
    <s v="Between R10 000 and R5 000"/>
    <m/>
    <m/>
    <m/>
    <m/>
    <m/>
    <m/>
    <m/>
    <m/>
    <m/>
    <m/>
    <n v="0"/>
    <n v="0"/>
    <n v="0"/>
    <n v="0"/>
    <n v="0"/>
    <n v="0"/>
  </r>
  <r>
    <n v="1160"/>
    <x v="128"/>
    <s v="Between R5 000 and R2 500"/>
    <m/>
    <m/>
    <m/>
    <m/>
    <m/>
    <m/>
    <m/>
    <m/>
    <m/>
    <m/>
    <n v="0"/>
    <n v="0"/>
    <n v="0"/>
    <n v="0"/>
    <n v="0"/>
    <n v="0"/>
  </r>
  <r>
    <n v="1161"/>
    <x v="128"/>
    <s v="Below R2 500"/>
    <m/>
    <m/>
    <m/>
    <m/>
    <m/>
    <m/>
    <m/>
    <m/>
    <m/>
    <m/>
    <n v="0"/>
    <n v="0"/>
    <n v="0"/>
    <n v="0"/>
    <n v="0"/>
    <n v="0"/>
  </r>
  <r>
    <n v="1164"/>
    <x v="129"/>
    <s v="Between R50 000 and R25 000"/>
    <n v="45000"/>
    <n v="9"/>
    <n v="9"/>
    <n v="75"/>
    <n v="7"/>
    <n v="0"/>
    <n v="2"/>
    <n v="0"/>
    <n v="0"/>
    <n v="0"/>
    <n v="405000"/>
    <n v="3780000"/>
    <n v="0"/>
    <n v="0"/>
    <n v="0"/>
    <n v="-75"/>
  </r>
  <r>
    <n v="1163"/>
    <x v="129"/>
    <s v="Between R75 000 and R50 000"/>
    <n v="56250"/>
    <n v="3"/>
    <n v="25"/>
    <n v="2"/>
    <n v="1"/>
    <n v="0"/>
    <n v="0"/>
    <n v="0"/>
    <n v="0"/>
    <n v="0"/>
    <n v="168750"/>
    <n v="168750"/>
    <n v="0"/>
    <n v="0"/>
    <n v="0"/>
    <n v="0"/>
  </r>
  <r>
    <n v="1165"/>
    <x v="12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166"/>
    <x v="129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167"/>
    <x v="129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168"/>
    <x v="129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169"/>
    <x v="129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170"/>
    <x v="12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162"/>
    <x v="129"/>
    <s v="&gt;R75 000"/>
    <n v="3000"/>
    <n v="1"/>
    <n v="8.33"/>
    <n v="0"/>
    <n v="0"/>
    <n v="0"/>
    <n v="0"/>
    <n v="0"/>
    <n v="0"/>
    <n v="0"/>
    <n v="3000"/>
    <n v="0"/>
    <n v="0"/>
    <n v="0"/>
    <n v="0"/>
    <n v="1"/>
  </r>
  <r>
    <n v="1171"/>
    <x v="130"/>
    <s v="&gt;R75 000"/>
    <m/>
    <m/>
    <m/>
    <m/>
    <m/>
    <m/>
    <m/>
    <m/>
    <m/>
    <m/>
    <n v="0"/>
    <n v="0"/>
    <n v="0"/>
    <n v="0"/>
    <n v="0"/>
    <n v="0"/>
  </r>
  <r>
    <n v="1172"/>
    <x v="130"/>
    <s v="Between R75 000 and R50 000"/>
    <m/>
    <m/>
    <m/>
    <m/>
    <m/>
    <m/>
    <m/>
    <m/>
    <m/>
    <m/>
    <n v="0"/>
    <n v="0"/>
    <n v="0"/>
    <n v="0"/>
    <n v="0"/>
    <n v="0"/>
  </r>
  <r>
    <n v="1173"/>
    <x v="130"/>
    <s v="Between R50 000 and R25 000"/>
    <m/>
    <m/>
    <m/>
    <m/>
    <m/>
    <m/>
    <m/>
    <m/>
    <m/>
    <m/>
    <n v="0"/>
    <n v="0"/>
    <n v="0"/>
    <n v="0"/>
    <n v="0"/>
    <n v="0"/>
  </r>
  <r>
    <n v="1174"/>
    <x v="130"/>
    <s v="Between R25 000 and R20 000"/>
    <m/>
    <m/>
    <m/>
    <m/>
    <m/>
    <m/>
    <m/>
    <m/>
    <m/>
    <m/>
    <n v="0"/>
    <n v="0"/>
    <n v="0"/>
    <n v="0"/>
    <n v="0"/>
    <n v="0"/>
  </r>
  <r>
    <n v="1175"/>
    <x v="130"/>
    <s v="&gt;R75 000Between R20 000 and R15 000"/>
    <m/>
    <m/>
    <m/>
    <m/>
    <m/>
    <m/>
    <m/>
    <m/>
    <m/>
    <m/>
    <n v="0"/>
    <n v="0"/>
    <n v="0"/>
    <n v="0"/>
    <n v="0"/>
    <n v="0"/>
  </r>
  <r>
    <n v="1176"/>
    <x v="130"/>
    <s v="Between R15 000 and R10 000"/>
    <m/>
    <m/>
    <m/>
    <m/>
    <m/>
    <m/>
    <m/>
    <m/>
    <m/>
    <m/>
    <n v="0"/>
    <n v="0"/>
    <n v="0"/>
    <n v="0"/>
    <n v="0"/>
    <n v="0"/>
  </r>
  <r>
    <n v="1177"/>
    <x v="130"/>
    <s v="Between R10 000 and R5 000"/>
    <m/>
    <m/>
    <m/>
    <m/>
    <m/>
    <m/>
    <m/>
    <m/>
    <m/>
    <m/>
    <n v="0"/>
    <n v="0"/>
    <n v="0"/>
    <n v="0"/>
    <n v="0"/>
    <n v="0"/>
  </r>
  <r>
    <n v="1178"/>
    <x v="130"/>
    <s v="Between R5 000 and R2 500"/>
    <m/>
    <m/>
    <m/>
    <m/>
    <m/>
    <m/>
    <m/>
    <m/>
    <m/>
    <m/>
    <n v="0"/>
    <n v="0"/>
    <n v="0"/>
    <n v="0"/>
    <n v="0"/>
    <n v="0"/>
  </r>
  <r>
    <n v="1179"/>
    <x v="130"/>
    <s v="Below R2 500"/>
    <m/>
    <m/>
    <m/>
    <m/>
    <m/>
    <m/>
    <m/>
    <m/>
    <m/>
    <m/>
    <n v="0"/>
    <n v="0"/>
    <n v="0"/>
    <n v="0"/>
    <n v="0"/>
    <n v="0"/>
  </r>
  <r>
    <n v="1180"/>
    <x v="13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181"/>
    <x v="13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182"/>
    <x v="13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183"/>
    <x v="13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184"/>
    <x v="13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185"/>
    <x v="13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186"/>
    <x v="131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187"/>
    <x v="131"/>
    <s v="Between R5 000 and R2 500"/>
    <n v="4000"/>
    <n v="6"/>
    <n v="100"/>
    <n v="1"/>
    <n v="2"/>
    <n v="3"/>
    <n v="0"/>
    <n v="5"/>
    <n v="2"/>
    <n v="0"/>
    <n v="24000"/>
    <n v="24000"/>
    <n v="20000"/>
    <n v="8000"/>
    <n v="0"/>
    <n v="0"/>
  </r>
  <r>
    <n v="1188"/>
    <x v="131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189"/>
    <x v="13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190"/>
    <x v="13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191"/>
    <x v="13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192"/>
    <x v="13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193"/>
    <x v="13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194"/>
    <x v="13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195"/>
    <x v="13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196"/>
    <x v="13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197"/>
    <x v="132"/>
    <s v="Below R2 500"/>
    <n v="1800"/>
    <n v="2"/>
    <n v="100"/>
    <n v="0"/>
    <n v="2"/>
    <n v="0"/>
    <n v="0"/>
    <n v="0"/>
    <n v="1"/>
    <n v="1"/>
    <n v="3600"/>
    <n v="3600"/>
    <n v="0"/>
    <n v="1800"/>
    <n v="1800"/>
    <n v="0"/>
  </r>
  <r>
    <n v="1198"/>
    <x v="13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199"/>
    <x v="13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00"/>
    <x v="13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13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202"/>
    <x v="13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203"/>
    <x v="133"/>
    <s v="Between R15 000 and R10 000"/>
    <n v="12500"/>
    <n v="1"/>
    <n v="25"/>
    <n v="0"/>
    <n v="1"/>
    <n v="0"/>
    <n v="0"/>
    <n v="0"/>
    <n v="0"/>
    <n v="0"/>
    <n v="12500"/>
    <n v="12500"/>
    <n v="0"/>
    <n v="0"/>
    <n v="0"/>
    <n v="0"/>
  </r>
  <r>
    <n v="1204"/>
    <x v="133"/>
    <s v="Between R10 000 and R5 000"/>
    <n v="7500"/>
    <n v="1"/>
    <n v="25"/>
    <n v="0"/>
    <n v="1"/>
    <n v="0"/>
    <n v="0"/>
    <n v="0"/>
    <n v="0"/>
    <n v="0"/>
    <n v="7500"/>
    <n v="7500"/>
    <n v="0"/>
    <n v="0"/>
    <n v="0"/>
    <n v="0"/>
  </r>
  <r>
    <n v="1205"/>
    <x v="133"/>
    <s v="Between R5 000 and R2 500"/>
    <n v="3000"/>
    <n v="1"/>
    <n v="25"/>
    <n v="0"/>
    <n v="1"/>
    <n v="0"/>
    <n v="0"/>
    <n v="1"/>
    <n v="1"/>
    <n v="0"/>
    <n v="3000"/>
    <n v="3000"/>
    <n v="3000"/>
    <n v="3000"/>
    <n v="0"/>
    <n v="0"/>
  </r>
  <r>
    <n v="1206"/>
    <x v="133"/>
    <s v="Below R2 500"/>
    <n v="1000"/>
    <n v="1"/>
    <n v="25"/>
    <n v="0"/>
    <n v="1"/>
    <n v="0"/>
    <n v="0"/>
    <n v="1"/>
    <n v="0"/>
    <n v="1"/>
    <n v="1000"/>
    <n v="1000"/>
    <n v="1000"/>
    <n v="0"/>
    <n v="1000"/>
    <n v="0"/>
  </r>
  <r>
    <n v="1207"/>
    <x v="134"/>
    <s v="&gt;R75 000"/>
    <m/>
    <m/>
    <m/>
    <m/>
    <m/>
    <m/>
    <m/>
    <m/>
    <m/>
    <m/>
    <n v="0"/>
    <n v="0"/>
    <n v="0"/>
    <n v="0"/>
    <n v="0"/>
    <n v="0"/>
  </r>
  <r>
    <n v="1208"/>
    <x v="134"/>
    <s v="Between R75 000 and R50 000"/>
    <m/>
    <m/>
    <m/>
    <m/>
    <m/>
    <m/>
    <m/>
    <m/>
    <m/>
    <m/>
    <n v="0"/>
    <n v="0"/>
    <n v="0"/>
    <n v="0"/>
    <n v="0"/>
    <n v="0"/>
  </r>
  <r>
    <n v="1209"/>
    <x v="134"/>
    <s v="Between R50 000 and R25 000"/>
    <m/>
    <m/>
    <m/>
    <m/>
    <m/>
    <m/>
    <m/>
    <m/>
    <m/>
    <m/>
    <n v="0"/>
    <n v="0"/>
    <n v="0"/>
    <n v="0"/>
    <n v="0"/>
    <n v="0"/>
  </r>
  <r>
    <n v="1210"/>
    <x v="134"/>
    <s v="Between R25 000 and R20 000"/>
    <m/>
    <m/>
    <m/>
    <m/>
    <m/>
    <m/>
    <m/>
    <m/>
    <m/>
    <m/>
    <n v="0"/>
    <n v="0"/>
    <n v="0"/>
    <n v="0"/>
    <n v="0"/>
    <n v="0"/>
  </r>
  <r>
    <n v="1211"/>
    <x v="134"/>
    <s v="&gt;R75 000Between R20 000 and R15 000"/>
    <m/>
    <m/>
    <m/>
    <m/>
    <m/>
    <m/>
    <m/>
    <m/>
    <m/>
    <m/>
    <n v="0"/>
    <n v="0"/>
    <n v="0"/>
    <n v="0"/>
    <n v="0"/>
    <n v="0"/>
  </r>
  <r>
    <n v="1212"/>
    <x v="134"/>
    <s v="Between R15 000 and R10 000"/>
    <m/>
    <m/>
    <m/>
    <m/>
    <m/>
    <m/>
    <m/>
    <m/>
    <m/>
    <m/>
    <n v="0"/>
    <n v="0"/>
    <n v="0"/>
    <n v="0"/>
    <n v="0"/>
    <n v="0"/>
  </r>
  <r>
    <n v="1213"/>
    <x v="134"/>
    <s v="Between R10 000 and R5 000"/>
    <m/>
    <m/>
    <m/>
    <m/>
    <m/>
    <m/>
    <m/>
    <m/>
    <m/>
    <m/>
    <n v="0"/>
    <n v="0"/>
    <n v="0"/>
    <n v="0"/>
    <n v="0"/>
    <n v="0"/>
  </r>
  <r>
    <n v="1214"/>
    <x v="134"/>
    <s v="Between R5 000 and R2 500"/>
    <m/>
    <m/>
    <m/>
    <m/>
    <m/>
    <m/>
    <m/>
    <m/>
    <m/>
    <m/>
    <n v="0"/>
    <n v="0"/>
    <n v="0"/>
    <n v="0"/>
    <n v="0"/>
    <n v="0"/>
  </r>
  <r>
    <n v="1215"/>
    <x v="134"/>
    <s v="Below R2 500"/>
    <m/>
    <m/>
    <m/>
    <m/>
    <m/>
    <m/>
    <m/>
    <m/>
    <m/>
    <m/>
    <n v="0"/>
    <n v="0"/>
    <n v="0"/>
    <n v="0"/>
    <n v="0"/>
    <n v="0"/>
  </r>
  <r>
    <n v="1216"/>
    <x v="135"/>
    <s v="&gt;R75 000"/>
    <m/>
    <m/>
    <m/>
    <m/>
    <m/>
    <m/>
    <m/>
    <m/>
    <m/>
    <m/>
    <n v="0"/>
    <n v="0"/>
    <n v="0"/>
    <n v="0"/>
    <n v="0"/>
    <n v="0"/>
  </r>
  <r>
    <n v="1217"/>
    <x v="135"/>
    <s v="Between R75 000 and R50 000"/>
    <m/>
    <m/>
    <m/>
    <m/>
    <m/>
    <m/>
    <m/>
    <m/>
    <m/>
    <m/>
    <n v="0"/>
    <n v="0"/>
    <n v="0"/>
    <n v="0"/>
    <n v="0"/>
    <n v="0"/>
  </r>
  <r>
    <n v="1218"/>
    <x v="135"/>
    <s v="Between R50 000 and R25 000"/>
    <m/>
    <m/>
    <m/>
    <m/>
    <m/>
    <m/>
    <m/>
    <m/>
    <m/>
    <m/>
    <n v="0"/>
    <n v="0"/>
    <n v="0"/>
    <n v="0"/>
    <n v="0"/>
    <n v="0"/>
  </r>
  <r>
    <n v="1219"/>
    <x v="135"/>
    <s v="Between R25 000 and R20 000"/>
    <m/>
    <m/>
    <m/>
    <m/>
    <m/>
    <m/>
    <m/>
    <m/>
    <m/>
    <m/>
    <n v="0"/>
    <n v="0"/>
    <n v="0"/>
    <n v="0"/>
    <n v="0"/>
    <n v="0"/>
  </r>
  <r>
    <n v="1220"/>
    <x v="135"/>
    <s v="&gt;R75 000Between R20 000 and R15 000"/>
    <m/>
    <m/>
    <m/>
    <m/>
    <m/>
    <m/>
    <m/>
    <m/>
    <m/>
    <m/>
    <n v="0"/>
    <n v="0"/>
    <n v="0"/>
    <n v="0"/>
    <n v="0"/>
    <n v="0"/>
  </r>
  <r>
    <n v="1221"/>
    <x v="135"/>
    <s v="Between R15 000 and R10 000"/>
    <m/>
    <m/>
    <m/>
    <m/>
    <m/>
    <m/>
    <m/>
    <m/>
    <m/>
    <m/>
    <n v="0"/>
    <n v="0"/>
    <n v="0"/>
    <n v="0"/>
    <n v="0"/>
    <n v="0"/>
  </r>
  <r>
    <n v="1222"/>
    <x v="135"/>
    <s v="Between R10 000 and R5 000"/>
    <m/>
    <m/>
    <m/>
    <m/>
    <m/>
    <m/>
    <m/>
    <m/>
    <m/>
    <m/>
    <n v="0"/>
    <n v="0"/>
    <n v="0"/>
    <n v="0"/>
    <n v="0"/>
    <n v="0"/>
  </r>
  <r>
    <n v="1223"/>
    <x v="135"/>
    <s v="Between R5 000 and R2 500"/>
    <m/>
    <m/>
    <m/>
    <m/>
    <m/>
    <m/>
    <m/>
    <m/>
    <m/>
    <m/>
    <n v="0"/>
    <n v="0"/>
    <n v="0"/>
    <n v="0"/>
    <n v="0"/>
    <n v="0"/>
  </r>
  <r>
    <n v="1224"/>
    <x v="135"/>
    <s v="Below R2 500"/>
    <n v="519"/>
    <n v="3"/>
    <n v="100"/>
    <m/>
    <n v="3"/>
    <m/>
    <m/>
    <n v="1"/>
    <m/>
    <n v="2"/>
    <n v="1557"/>
    <n v="1557"/>
    <n v="519"/>
    <n v="0"/>
    <n v="1038"/>
    <n v="0"/>
  </r>
  <r>
    <n v="1225"/>
    <x v="13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226"/>
    <x v="13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27"/>
    <x v="136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228"/>
    <x v="136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229"/>
    <x v="13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230"/>
    <x v="13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231"/>
    <x v="136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232"/>
    <x v="136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233"/>
    <x v="136"/>
    <s v="Below R2 500"/>
    <n v="2000"/>
    <n v="1"/>
    <n v="100"/>
    <n v="0"/>
    <n v="1"/>
    <n v="0"/>
    <n v="0"/>
    <n v="0"/>
    <n v="0"/>
    <n v="0"/>
    <n v="2000"/>
    <n v="2000"/>
    <n v="0"/>
    <n v="0"/>
    <n v="0"/>
    <n v="0"/>
  </r>
  <r>
    <n v="1234"/>
    <x v="13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235"/>
    <x v="13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36"/>
    <x v="137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237"/>
    <x v="13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238"/>
    <x v="13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239"/>
    <x v="137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240"/>
    <x v="137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241"/>
    <x v="137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242"/>
    <x v="137"/>
    <s v="Below R2 500"/>
    <n v="3500"/>
    <n v="3"/>
    <n v="100"/>
    <n v="0"/>
    <n v="3"/>
    <n v="0"/>
    <n v="0"/>
    <n v="1"/>
    <n v="0"/>
    <n v="0"/>
    <n v="10500"/>
    <n v="10500"/>
    <n v="3500"/>
    <n v="0"/>
    <n v="0"/>
    <n v="0"/>
  </r>
  <r>
    <n v="1243"/>
    <x v="13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244"/>
    <x v="13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45"/>
    <x v="13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246"/>
    <x v="138"/>
    <s v="Between R25 000 and R20 000"/>
    <n v="23090.52"/>
    <n v="1"/>
    <n v="4.17"/>
    <n v="0"/>
    <n v="1"/>
    <n v="0"/>
    <n v="0"/>
    <n v="1"/>
    <n v="1"/>
    <n v="1"/>
    <n v="23090.52"/>
    <n v="23090.52"/>
    <n v="23090.52"/>
    <n v="23090.52"/>
    <n v="23090.52"/>
    <n v="0"/>
  </r>
  <r>
    <n v="1247"/>
    <x v="138"/>
    <s v="&gt;R75 000Between R20 000 and R15 000"/>
    <n v="17101.32"/>
    <n v="3"/>
    <n v="12.5"/>
    <n v="0"/>
    <n v="3"/>
    <n v="0"/>
    <n v="0"/>
    <n v="2"/>
    <n v="1"/>
    <n v="0"/>
    <n v="51303.96"/>
    <n v="51303.96"/>
    <n v="34202.639999999999"/>
    <n v="17101.32"/>
    <n v="0"/>
    <n v="0"/>
  </r>
  <r>
    <n v="1248"/>
    <x v="138"/>
    <s v="Between R15 000 and R10 000"/>
    <n v="11333.33"/>
    <n v="2"/>
    <n v="8"/>
    <n v="0"/>
    <n v="2"/>
    <n v="0"/>
    <n v="0"/>
    <n v="1"/>
    <n v="0"/>
    <n v="0"/>
    <n v="22666.66"/>
    <n v="22666.66"/>
    <n v="11333.33"/>
    <n v="0"/>
    <n v="0"/>
    <n v="0"/>
  </r>
  <r>
    <n v="1249"/>
    <x v="138"/>
    <s v="Between R10 000 and R5 000"/>
    <n v="7194.7"/>
    <n v="4"/>
    <n v="17"/>
    <n v="0"/>
    <n v="3"/>
    <n v="1"/>
    <n v="0"/>
    <n v="2"/>
    <n v="2"/>
    <n v="0"/>
    <n v="28778.799999999999"/>
    <n v="28778.799999999999"/>
    <n v="14389.4"/>
    <n v="14389.4"/>
    <n v="0"/>
    <n v="0"/>
  </r>
  <r>
    <n v="1250"/>
    <x v="138"/>
    <s v="Between R5 000 and R2 500"/>
    <n v="3800.84"/>
    <n v="4"/>
    <n v="16.670000000000002"/>
    <n v="3"/>
    <n v="1"/>
    <n v="0"/>
    <n v="0"/>
    <n v="0"/>
    <n v="0"/>
    <n v="0"/>
    <n v="15203.36"/>
    <n v="15203.36"/>
    <n v="0"/>
    <n v="0"/>
    <n v="0"/>
    <n v="0"/>
  </r>
  <r>
    <n v="1251"/>
    <x v="138"/>
    <s v="Below R2 500"/>
    <n v="1162.1500000000001"/>
    <n v="10"/>
    <n v="41.67"/>
    <n v="2"/>
    <n v="8"/>
    <n v="0"/>
    <n v="0"/>
    <n v="2"/>
    <n v="1"/>
    <n v="1"/>
    <n v="11621.5"/>
    <n v="11621.5"/>
    <n v="2324.3000000000002"/>
    <n v="1162.1500000000001"/>
    <n v="1162.1500000000001"/>
    <n v="0"/>
  </r>
  <r>
    <n v="1256"/>
    <x v="139"/>
    <s v="&gt;R75 000Between R20 000 and R15 000"/>
    <n v="16742.13"/>
    <n v="11"/>
    <n v="6.96"/>
    <n v="7"/>
    <n v="2"/>
    <n v="0"/>
    <n v="0"/>
    <n v="0"/>
    <n v="2"/>
    <n v="0"/>
    <n v="184163.43000000002"/>
    <n v="150679.17000000001"/>
    <n v="0"/>
    <n v="33484.26"/>
    <n v="0"/>
    <n v="2"/>
  </r>
  <r>
    <n v="1255"/>
    <x v="139"/>
    <s v="Between R25 000 and R20 000"/>
    <n v="22178.74"/>
    <n v="9"/>
    <n v="5.7"/>
    <n v="6"/>
    <n v="0"/>
    <n v="0"/>
    <n v="0"/>
    <n v="0"/>
    <n v="1"/>
    <n v="0"/>
    <n v="199608.66"/>
    <n v="133072.44"/>
    <n v="0"/>
    <n v="22178.74"/>
    <n v="0"/>
    <n v="3"/>
  </r>
  <r>
    <n v="1258"/>
    <x v="139"/>
    <s v="Between R10 000 and R5 000"/>
    <n v="6390.51"/>
    <n v="46"/>
    <n v="29.11"/>
    <n v="26"/>
    <n v="17"/>
    <n v="0"/>
    <n v="0"/>
    <n v="3"/>
    <n v="17"/>
    <n v="0"/>
    <n v="293963.46000000002"/>
    <n v="274791.93"/>
    <n v="19171.53"/>
    <n v="108638.67"/>
    <n v="0"/>
    <n v="3"/>
  </r>
  <r>
    <n v="1253"/>
    <x v="139"/>
    <s v="Between R75 000 and R50 000"/>
    <n v="60188.09"/>
    <n v="7"/>
    <n v="4.43"/>
    <n v="1"/>
    <n v="2"/>
    <n v="0"/>
    <n v="0"/>
    <n v="0"/>
    <n v="0"/>
    <n v="0"/>
    <n v="421316.63"/>
    <n v="180564.27"/>
    <n v="0"/>
    <n v="0"/>
    <n v="0"/>
    <n v="4"/>
  </r>
  <r>
    <n v="1252"/>
    <x v="139"/>
    <s v="&gt;R75 000"/>
    <n v="117417.95"/>
    <n v="6"/>
    <n v="3.8"/>
    <n v="0"/>
    <n v="1"/>
    <n v="0"/>
    <n v="0"/>
    <n v="0"/>
    <n v="1"/>
    <n v="0"/>
    <n v="704507.7"/>
    <n v="117417.95"/>
    <n v="0"/>
    <n v="117417.95"/>
    <n v="0"/>
    <n v="5"/>
  </r>
  <r>
    <n v="1259"/>
    <x v="139"/>
    <s v="Between R5 000 and R2 500"/>
    <n v="3841.03"/>
    <n v="29"/>
    <n v="18.350000000000001"/>
    <n v="16"/>
    <n v="8"/>
    <n v="0"/>
    <n v="0"/>
    <n v="1"/>
    <n v="3"/>
    <n v="0"/>
    <n v="111389.87000000001"/>
    <n v="92184.72"/>
    <n v="3841.03"/>
    <n v="11523.09"/>
    <n v="0"/>
    <n v="5"/>
  </r>
  <r>
    <n v="1260"/>
    <x v="139"/>
    <s v="Below R2 500"/>
    <n v="1038.6099999999999"/>
    <n v="21"/>
    <n v="13.3"/>
    <n v="16"/>
    <n v="0"/>
    <n v="0"/>
    <n v="0"/>
    <n v="0"/>
    <n v="2"/>
    <n v="0"/>
    <n v="21810.809999999998"/>
    <n v="16617.759999999998"/>
    <n v="0"/>
    <n v="2077.2199999999998"/>
    <n v="0"/>
    <n v="5"/>
  </r>
  <r>
    <n v="1257"/>
    <x v="139"/>
    <s v="Between R15 000 and R10 000"/>
    <n v="12481.3"/>
    <n v="18"/>
    <n v="11.39"/>
    <n v="7"/>
    <n v="5"/>
    <n v="0"/>
    <n v="0"/>
    <n v="0"/>
    <n v="5"/>
    <n v="0"/>
    <n v="224663.4"/>
    <n v="149775.59999999998"/>
    <n v="0"/>
    <n v="62406.5"/>
    <n v="0"/>
    <n v="6"/>
  </r>
  <r>
    <n v="1254"/>
    <x v="139"/>
    <s v="Between R50 000 and R25 000"/>
    <n v="29787.87"/>
    <n v="11"/>
    <n v="6.96"/>
    <n v="1"/>
    <n v="3"/>
    <n v="0"/>
    <n v="0"/>
    <n v="1"/>
    <n v="3"/>
    <n v="0"/>
    <n v="327666.57"/>
    <n v="119151.48"/>
    <n v="29787.87"/>
    <n v="89363.61"/>
    <n v="0"/>
    <n v="7"/>
  </r>
  <r>
    <n v="1261"/>
    <x v="14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262"/>
    <x v="14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63"/>
    <x v="14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264"/>
    <x v="140"/>
    <s v="Between R25 000 and R20 000"/>
    <n v="23090.52"/>
    <n v="1"/>
    <n v="4"/>
    <n v="0"/>
    <n v="1"/>
    <n v="0"/>
    <n v="0"/>
    <n v="1"/>
    <n v="1"/>
    <n v="1"/>
    <n v="23090.52"/>
    <n v="23090.52"/>
    <n v="23090.52"/>
    <n v="23090.52"/>
    <n v="23090.52"/>
    <n v="0"/>
  </r>
  <r>
    <n v="1265"/>
    <x v="140"/>
    <s v="&gt;R75 000Between R20 000 and R15 000"/>
    <n v="17101.32"/>
    <n v="3"/>
    <n v="13"/>
    <n v="0"/>
    <n v="3"/>
    <n v="0"/>
    <n v="0"/>
    <n v="2"/>
    <n v="1"/>
    <n v="0"/>
    <n v="51303.96"/>
    <n v="51303.96"/>
    <n v="34202.639999999999"/>
    <n v="17101.32"/>
    <n v="0"/>
    <n v="0"/>
  </r>
  <r>
    <n v="1266"/>
    <x v="140"/>
    <s v="Between R15 000 and R10 000"/>
    <n v="11333.33"/>
    <n v="2"/>
    <n v="8"/>
    <n v="0"/>
    <n v="2"/>
    <n v="0"/>
    <n v="0"/>
    <n v="1"/>
    <n v="0"/>
    <n v="0"/>
    <n v="22666.66"/>
    <n v="22666.66"/>
    <n v="11333.33"/>
    <n v="0"/>
    <n v="0"/>
    <n v="0"/>
  </r>
  <r>
    <n v="1267"/>
    <x v="140"/>
    <s v="Between R10 000 and R5 000"/>
    <n v="6700.05"/>
    <n v="3"/>
    <n v="13"/>
    <n v="0"/>
    <n v="2"/>
    <n v="1"/>
    <n v="0"/>
    <n v="1"/>
    <n v="1"/>
    <n v="0"/>
    <n v="20100.150000000001"/>
    <n v="20100.150000000001"/>
    <n v="6700.05"/>
    <n v="6700.05"/>
    <n v="0"/>
    <n v="0"/>
  </r>
  <r>
    <n v="1268"/>
    <x v="140"/>
    <s v="Between R5 000 and R2 500"/>
    <n v="3800.84"/>
    <n v="4"/>
    <n v="17"/>
    <n v="3"/>
    <n v="1"/>
    <n v="0"/>
    <n v="0"/>
    <n v="0"/>
    <n v="0"/>
    <n v="0"/>
    <n v="15203.36"/>
    <n v="15203.36"/>
    <n v="0"/>
    <n v="0"/>
    <n v="0"/>
    <n v="0"/>
  </r>
  <r>
    <n v="1269"/>
    <x v="140"/>
    <s v="Below R2 500"/>
    <n v="1269.0999999999999"/>
    <n v="11"/>
    <n v="46"/>
    <n v="2"/>
    <n v="9"/>
    <n v="0"/>
    <n v="0"/>
    <n v="2"/>
    <n v="0"/>
    <n v="1"/>
    <n v="13960.099999999999"/>
    <n v="13960.099999999999"/>
    <n v="2538.1999999999998"/>
    <n v="0"/>
    <n v="1269.0999999999999"/>
    <n v="0"/>
  </r>
  <r>
    <n v="1270"/>
    <x v="14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271"/>
    <x v="14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272"/>
    <x v="14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273"/>
    <x v="141"/>
    <s v="Between R25 000 and R20 000"/>
    <n v="23090.52"/>
    <n v="1"/>
    <n v="4.3499999999999996"/>
    <n v="0"/>
    <n v="1"/>
    <n v="0"/>
    <n v="0"/>
    <n v="1"/>
    <n v="1"/>
    <n v="1"/>
    <n v="23090.52"/>
    <n v="23090.52"/>
    <n v="23090.52"/>
    <n v="23090.52"/>
    <n v="23090.52"/>
    <n v="0"/>
  </r>
  <r>
    <n v="1274"/>
    <x v="141"/>
    <s v="&gt;R75 000Between R20 000 and R15 000"/>
    <n v="17101.32"/>
    <n v="3"/>
    <n v="13.04"/>
    <n v="0"/>
    <n v="3"/>
    <n v="0"/>
    <n v="0"/>
    <n v="2"/>
    <n v="0"/>
    <n v="0"/>
    <n v="51303.96"/>
    <n v="51303.96"/>
    <n v="34202.639999999999"/>
    <n v="0"/>
    <n v="0"/>
    <n v="0"/>
  </r>
  <r>
    <n v="1275"/>
    <x v="141"/>
    <s v="Between R15 000 and R10 000"/>
    <n v="11333.33"/>
    <n v="2"/>
    <n v="9"/>
    <n v="0"/>
    <n v="2"/>
    <n v="0"/>
    <n v="0"/>
    <n v="1"/>
    <n v="1"/>
    <n v="0"/>
    <n v="22666.66"/>
    <n v="22666.66"/>
    <n v="11333.33"/>
    <n v="11333.33"/>
    <n v="0"/>
    <n v="0"/>
  </r>
  <r>
    <n v="1276"/>
    <x v="141"/>
    <s v="Between R10 000 and R5 000"/>
    <n v="6700.05"/>
    <n v="3"/>
    <n v="13"/>
    <n v="0"/>
    <n v="2"/>
    <n v="1"/>
    <n v="0"/>
    <n v="1"/>
    <n v="1"/>
    <n v="0"/>
    <n v="20100.150000000001"/>
    <n v="20100.150000000001"/>
    <n v="6700.05"/>
    <n v="6700.05"/>
    <n v="0"/>
    <n v="0"/>
  </r>
  <r>
    <n v="1277"/>
    <x v="141"/>
    <s v="Between R5 000 and R2 500"/>
    <n v="3800.84"/>
    <n v="4"/>
    <n v="17.39"/>
    <n v="3"/>
    <n v="1"/>
    <n v="0"/>
    <n v="0"/>
    <n v="0"/>
    <n v="0"/>
    <n v="0"/>
    <n v="15203.36"/>
    <n v="15203.36"/>
    <n v="0"/>
    <n v="0"/>
    <n v="0"/>
    <n v="0"/>
  </r>
  <r>
    <n v="1278"/>
    <x v="141"/>
    <s v="Below R2 500"/>
    <n v="1148.2"/>
    <n v="10"/>
    <n v="43.48"/>
    <n v="3"/>
    <n v="7"/>
    <n v="0"/>
    <n v="0"/>
    <n v="2"/>
    <n v="1"/>
    <n v="1"/>
    <n v="11482"/>
    <n v="11482"/>
    <n v="2296.4"/>
    <n v="1148.2"/>
    <n v="1148.2"/>
    <n v="0"/>
  </r>
  <r>
    <n v="1283"/>
    <x v="142"/>
    <s v="&gt;R75 000Between R20 000 and R15 000"/>
    <n v="17370.189999999999"/>
    <n v="20"/>
    <n v="4.83"/>
    <n v="14"/>
    <n v="6"/>
    <n v="0"/>
    <n v="0"/>
    <n v="5"/>
    <n v="3"/>
    <n v="0"/>
    <n v="347403.8"/>
    <n v="347403.8"/>
    <n v="86850.95"/>
    <n v="52110.569999999992"/>
    <n v="0"/>
    <n v="0"/>
  </r>
  <r>
    <n v="1284"/>
    <x v="142"/>
    <s v="Between R15 000 and R10 000"/>
    <n v="12007.85"/>
    <n v="99"/>
    <n v="23.91"/>
    <n v="38"/>
    <n v="61"/>
    <n v="0"/>
    <n v="0"/>
    <n v="19"/>
    <n v="26"/>
    <n v="2"/>
    <n v="1188777.1500000001"/>
    <n v="1188777.1500000001"/>
    <n v="228149.15"/>
    <n v="312204.10000000003"/>
    <n v="24015.7"/>
    <n v="0"/>
  </r>
  <r>
    <n v="1287"/>
    <x v="142"/>
    <s v="Below R2 500"/>
    <n v="1242.21"/>
    <n v="4"/>
    <n v="0.97"/>
    <n v="3"/>
    <n v="1"/>
    <n v="0"/>
    <n v="0"/>
    <n v="3"/>
    <n v="4"/>
    <n v="0"/>
    <n v="4968.84"/>
    <n v="4968.84"/>
    <n v="3726.63"/>
    <n v="4968.84"/>
    <n v="0"/>
    <n v="0"/>
  </r>
  <r>
    <n v="1282"/>
    <x v="142"/>
    <s v="Between R25 000 and R20 000"/>
    <n v="21614"/>
    <n v="12"/>
    <n v="2.9"/>
    <n v="4"/>
    <n v="7"/>
    <n v="0"/>
    <n v="0"/>
    <n v="3"/>
    <n v="5"/>
    <n v="0"/>
    <n v="259368"/>
    <n v="237754"/>
    <n v="64842"/>
    <n v="108070"/>
    <n v="0"/>
    <n v="1"/>
  </r>
  <r>
    <n v="1286"/>
    <x v="142"/>
    <s v="Between R5 000 and R2 500"/>
    <n v="3966.63"/>
    <n v="16"/>
    <n v="3.86"/>
    <n v="6"/>
    <n v="9"/>
    <n v="0"/>
    <n v="0"/>
    <n v="10"/>
    <n v="9"/>
    <n v="0"/>
    <n v="63466.080000000002"/>
    <n v="59499.450000000004"/>
    <n v="39666.300000000003"/>
    <n v="35699.67"/>
    <n v="0"/>
    <n v="1"/>
  </r>
  <r>
    <n v="1285"/>
    <x v="142"/>
    <s v="Between R10 000 and R5 000"/>
    <n v="7065.24"/>
    <n v="196"/>
    <n v="47.34"/>
    <n v="84"/>
    <n v="110"/>
    <n v="0"/>
    <n v="0"/>
    <n v="152"/>
    <n v="95"/>
    <n v="7"/>
    <n v="1384787.04"/>
    <n v="1370656.56"/>
    <n v="1073916.48"/>
    <n v="671197.79999999993"/>
    <n v="49456.68"/>
    <n v="2"/>
  </r>
  <r>
    <n v="1281"/>
    <x v="142"/>
    <s v="Between R50 000 and R25 000"/>
    <n v="38600.1"/>
    <n v="36"/>
    <n v="8.6999999999999993"/>
    <n v="7"/>
    <n v="23"/>
    <n v="0"/>
    <n v="0"/>
    <n v="10"/>
    <n v="6"/>
    <n v="1"/>
    <n v="1389603.5999999999"/>
    <n v="1158003"/>
    <n v="386001"/>
    <n v="231600.59999999998"/>
    <n v="38600.1"/>
    <n v="6"/>
  </r>
  <r>
    <n v="1280"/>
    <x v="142"/>
    <s v="Between R75 000 and R50 000"/>
    <n v="61512.17"/>
    <n v="19"/>
    <n v="4.59"/>
    <n v="1"/>
    <n v="11"/>
    <n v="0"/>
    <n v="0"/>
    <n v="1"/>
    <n v="0"/>
    <n v="0"/>
    <n v="1168731.23"/>
    <n v="738146.04"/>
    <n v="61512.17"/>
    <n v="0"/>
    <n v="0"/>
    <n v="7"/>
  </r>
  <r>
    <n v="1279"/>
    <x v="142"/>
    <s v="&gt;R75 000"/>
    <n v="122250.17"/>
    <n v="12"/>
    <n v="2.9"/>
    <n v="1"/>
    <n v="2"/>
    <n v="0"/>
    <n v="0"/>
    <n v="0"/>
    <n v="1"/>
    <n v="0"/>
    <n v="1467002.04"/>
    <n v="366750.51"/>
    <n v="0"/>
    <n v="122250.17"/>
    <n v="0"/>
    <n v="9"/>
  </r>
  <r>
    <n v="1288"/>
    <x v="143"/>
    <s v="&gt;R75 000"/>
    <n v="83805"/>
    <n v="2"/>
    <n v="0.8"/>
    <n v="0"/>
    <n v="2"/>
    <n v="0"/>
    <n v="0"/>
    <n v="0"/>
    <n v="0"/>
    <n v="0"/>
    <n v="167610"/>
    <n v="167610"/>
    <n v="0"/>
    <n v="0"/>
    <n v="0"/>
    <n v="0"/>
  </r>
  <r>
    <n v="1289"/>
    <x v="143"/>
    <s v="Between R75 000 and R50 000"/>
    <n v="52610"/>
    <n v="1"/>
    <n v="0.4"/>
    <n v="0"/>
    <n v="1"/>
    <n v="0"/>
    <n v="0"/>
    <n v="0"/>
    <n v="0"/>
    <n v="0"/>
    <n v="52610"/>
    <n v="52610"/>
    <n v="0"/>
    <n v="0"/>
    <n v="0"/>
    <n v="0"/>
  </r>
  <r>
    <n v="1290"/>
    <x v="143"/>
    <s v="Between R50 000 and R25 000"/>
    <n v="33609"/>
    <n v="7"/>
    <n v="2.8"/>
    <n v="0"/>
    <n v="7"/>
    <n v="0"/>
    <n v="0"/>
    <n v="0"/>
    <n v="0"/>
    <n v="0"/>
    <n v="235263"/>
    <n v="235263"/>
    <n v="0"/>
    <n v="0"/>
    <n v="0"/>
    <n v="0"/>
  </r>
  <r>
    <n v="1291"/>
    <x v="14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292"/>
    <x v="14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293"/>
    <x v="14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294"/>
    <x v="14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295"/>
    <x v="143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296"/>
    <x v="14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297"/>
    <x v="144"/>
    <s v="&gt;R75 000"/>
    <m/>
    <m/>
    <m/>
    <m/>
    <m/>
    <m/>
    <m/>
    <m/>
    <m/>
    <m/>
    <n v="0"/>
    <n v="0"/>
    <n v="0"/>
    <n v="0"/>
    <n v="0"/>
    <n v="0"/>
  </r>
  <r>
    <n v="1298"/>
    <x v="144"/>
    <s v="Between R75 000 and R50 000"/>
    <m/>
    <m/>
    <m/>
    <m/>
    <m/>
    <m/>
    <m/>
    <m/>
    <m/>
    <m/>
    <n v="0"/>
    <n v="0"/>
    <n v="0"/>
    <n v="0"/>
    <n v="0"/>
    <n v="0"/>
  </r>
  <r>
    <n v="1299"/>
    <x v="144"/>
    <s v="Between R50 000 and R25 000"/>
    <m/>
    <m/>
    <m/>
    <m/>
    <m/>
    <m/>
    <m/>
    <m/>
    <m/>
    <m/>
    <n v="0"/>
    <n v="0"/>
    <n v="0"/>
    <n v="0"/>
    <n v="0"/>
    <n v="0"/>
  </r>
  <r>
    <n v="1300"/>
    <x v="144"/>
    <s v="Between R25 000 and R20 000"/>
    <m/>
    <m/>
    <m/>
    <m/>
    <m/>
    <m/>
    <m/>
    <m/>
    <m/>
    <m/>
    <n v="0"/>
    <n v="0"/>
    <n v="0"/>
    <n v="0"/>
    <n v="0"/>
    <n v="0"/>
  </r>
  <r>
    <n v="1301"/>
    <x v="144"/>
    <s v="&gt;R75 000Between R20 000 and R15 000"/>
    <m/>
    <m/>
    <m/>
    <m/>
    <m/>
    <m/>
    <m/>
    <m/>
    <m/>
    <m/>
    <n v="0"/>
    <n v="0"/>
    <n v="0"/>
    <n v="0"/>
    <n v="0"/>
    <n v="0"/>
  </r>
  <r>
    <n v="1302"/>
    <x v="144"/>
    <s v="Between R15 000 and R10 000"/>
    <m/>
    <m/>
    <m/>
    <m/>
    <m/>
    <m/>
    <m/>
    <m/>
    <m/>
    <m/>
    <n v="0"/>
    <n v="0"/>
    <n v="0"/>
    <n v="0"/>
    <n v="0"/>
    <n v="0"/>
  </r>
  <r>
    <n v="1303"/>
    <x v="144"/>
    <s v="Between R10 000 and R5 000"/>
    <m/>
    <m/>
    <m/>
    <m/>
    <m/>
    <m/>
    <m/>
    <m/>
    <m/>
    <m/>
    <n v="0"/>
    <n v="0"/>
    <n v="0"/>
    <n v="0"/>
    <n v="0"/>
    <n v="0"/>
  </r>
  <r>
    <n v="1304"/>
    <x v="144"/>
    <s v="Between R5 000 and R2 500"/>
    <m/>
    <m/>
    <m/>
    <m/>
    <m/>
    <m/>
    <m/>
    <m/>
    <m/>
    <m/>
    <n v="0"/>
    <n v="0"/>
    <n v="0"/>
    <n v="0"/>
    <n v="0"/>
    <n v="0"/>
  </r>
  <r>
    <n v="1305"/>
    <x v="144"/>
    <s v="Below R2 500"/>
    <m/>
    <m/>
    <m/>
    <m/>
    <m/>
    <m/>
    <m/>
    <m/>
    <m/>
    <m/>
    <n v="0"/>
    <n v="0"/>
    <n v="0"/>
    <n v="0"/>
    <n v="0"/>
    <n v="0"/>
  </r>
  <r>
    <n v="1306"/>
    <x v="145"/>
    <s v="&gt;R75 000"/>
    <n v="83805.759999999995"/>
    <n v="2"/>
    <n v="4"/>
    <n v="0"/>
    <n v="2"/>
    <n v="0"/>
    <n v="0"/>
    <n v="0"/>
    <n v="0"/>
    <n v="0"/>
    <n v="167611.51999999999"/>
    <n v="167611.51999999999"/>
    <n v="0"/>
    <n v="0"/>
    <n v="0"/>
    <n v="0"/>
  </r>
  <r>
    <n v="1308"/>
    <x v="145"/>
    <s v="Between R50 000 and R25 000"/>
    <n v="33609.629999999997"/>
    <n v="7"/>
    <n v="13.5"/>
    <n v="0"/>
    <n v="7"/>
    <n v="0"/>
    <n v="0"/>
    <n v="0"/>
    <n v="0"/>
    <n v="0"/>
    <n v="235267.40999999997"/>
    <n v="235267.40999999997"/>
    <n v="0"/>
    <n v="0"/>
    <n v="0"/>
    <n v="0"/>
  </r>
  <r>
    <n v="1309"/>
    <x v="14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310"/>
    <x v="14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13"/>
    <x v="145"/>
    <s v="Between R5 000 and R2 500"/>
    <n v="4500"/>
    <n v="3"/>
    <n v="5.7"/>
    <n v="3"/>
    <n v="0"/>
    <n v="0"/>
    <n v="0"/>
    <n v="0"/>
    <n v="0"/>
    <n v="0"/>
    <n v="13500"/>
    <n v="13500"/>
    <n v="0"/>
    <n v="0"/>
    <n v="0"/>
    <n v="0"/>
  </r>
  <r>
    <n v="1314"/>
    <x v="14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11"/>
    <x v="145"/>
    <s v="Between R15 000 and R10 000"/>
    <n v="12000"/>
    <n v="3"/>
    <n v="5.8"/>
    <n v="1"/>
    <n v="0"/>
    <n v="1"/>
    <n v="0"/>
    <n v="0"/>
    <n v="0"/>
    <n v="0"/>
    <n v="36000"/>
    <n v="24000"/>
    <n v="0"/>
    <n v="0"/>
    <n v="0"/>
    <n v="1"/>
  </r>
  <r>
    <n v="1307"/>
    <x v="145"/>
    <s v="Between R75 000 and R50 000"/>
    <n v="52610.03"/>
    <n v="3"/>
    <n v="5.8"/>
    <n v="0"/>
    <n v="1"/>
    <n v="0"/>
    <n v="0"/>
    <n v="0"/>
    <n v="0"/>
    <n v="0"/>
    <n v="157830.09"/>
    <n v="52610.03"/>
    <n v="0"/>
    <n v="0"/>
    <n v="0"/>
    <n v="2"/>
  </r>
  <r>
    <n v="1312"/>
    <x v="145"/>
    <s v="Between R10 000 and R5 000"/>
    <n v="8500"/>
    <n v="34"/>
    <n v="65"/>
    <n v="25"/>
    <n v="0"/>
    <n v="7"/>
    <n v="0"/>
    <n v="0"/>
    <n v="0"/>
    <n v="0"/>
    <n v="289000"/>
    <n v="272000"/>
    <n v="0"/>
    <n v="0"/>
    <n v="0"/>
    <n v="2"/>
  </r>
  <r>
    <n v="1317"/>
    <x v="146"/>
    <s v="Between R50 000 and R25 000"/>
    <n v="253814"/>
    <n v="6"/>
    <n v="67"/>
    <n v="2"/>
    <n v="4"/>
    <n v="0"/>
    <n v="0"/>
    <n v="0"/>
    <n v="0"/>
    <n v="0"/>
    <n v="1522884"/>
    <n v="1522884"/>
    <n v="0"/>
    <n v="0"/>
    <n v="0"/>
    <n v="0"/>
  </r>
  <r>
    <n v="1318"/>
    <x v="146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319"/>
    <x v="14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20"/>
    <x v="14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321"/>
    <x v="146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322"/>
    <x v="146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323"/>
    <x v="14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15"/>
    <x v="146"/>
    <s v="&gt;R75 000"/>
    <n v="110419"/>
    <n v="1"/>
    <n v="11"/>
    <n v="0"/>
    <n v="0"/>
    <n v="0"/>
    <n v="0"/>
    <n v="0"/>
    <n v="0"/>
    <n v="0"/>
    <n v="110419"/>
    <n v="0"/>
    <n v="0"/>
    <n v="0"/>
    <n v="0"/>
    <n v="1"/>
  </r>
  <r>
    <n v="1316"/>
    <x v="146"/>
    <s v="Between R75 000 and R50 000"/>
    <n v="112137"/>
    <n v="2"/>
    <n v="22"/>
    <n v="0"/>
    <n v="0"/>
    <n v="0"/>
    <n v="0"/>
    <n v="0"/>
    <n v="1"/>
    <n v="0"/>
    <n v="224274"/>
    <n v="0"/>
    <n v="0"/>
    <n v="112137"/>
    <n v="0"/>
    <n v="2"/>
  </r>
  <r>
    <n v="1324"/>
    <x v="147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325"/>
    <x v="14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326"/>
    <x v="147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327"/>
    <x v="14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328"/>
    <x v="14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29"/>
    <x v="147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330"/>
    <x v="147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331"/>
    <x v="147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332"/>
    <x v="147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33"/>
    <x v="14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334"/>
    <x v="14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335"/>
    <x v="14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336"/>
    <x v="148"/>
    <s v="Between R25 000 and R20 000"/>
    <n v="20000"/>
    <n v="1"/>
    <n v="9"/>
    <n v="0"/>
    <n v="1"/>
    <n v="0"/>
    <n v="0"/>
    <n v="0"/>
    <n v="0"/>
    <n v="0"/>
    <n v="20000"/>
    <n v="20000"/>
    <n v="0"/>
    <n v="0"/>
    <n v="0"/>
    <n v="0"/>
  </r>
  <r>
    <n v="1338"/>
    <x v="148"/>
    <s v="Between R15 000 and R10 000"/>
    <n v="11250"/>
    <n v="2"/>
    <n v="18"/>
    <n v="0"/>
    <n v="2"/>
    <n v="0"/>
    <n v="0"/>
    <n v="0"/>
    <n v="0"/>
    <n v="0"/>
    <n v="22500"/>
    <n v="22500"/>
    <n v="0"/>
    <n v="0"/>
    <n v="0"/>
    <n v="0"/>
  </r>
  <r>
    <n v="1339"/>
    <x v="148"/>
    <s v="Between R10 000 and R5 000"/>
    <n v="6500"/>
    <n v="4"/>
    <n v="36"/>
    <n v="3"/>
    <n v="1"/>
    <n v="0"/>
    <n v="0"/>
    <n v="0"/>
    <n v="0"/>
    <n v="0"/>
    <n v="26000"/>
    <n v="26000"/>
    <n v="0"/>
    <n v="0"/>
    <n v="0"/>
    <n v="0"/>
  </r>
  <r>
    <n v="1341"/>
    <x v="14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37"/>
    <x v="148"/>
    <s v="&gt;R75 000Between R20 000 and R15 000"/>
    <n v="15000"/>
    <n v="2"/>
    <n v="18"/>
    <n v="0"/>
    <n v="1"/>
    <n v="0"/>
    <n v="0"/>
    <n v="1"/>
    <n v="0"/>
    <n v="0"/>
    <n v="30000"/>
    <n v="15000"/>
    <n v="15000"/>
    <n v="0"/>
    <n v="0"/>
    <n v="1"/>
  </r>
  <r>
    <n v="1340"/>
    <x v="148"/>
    <s v="Between R5 000 and R2 500"/>
    <n v="3500"/>
    <n v="2"/>
    <n v="18"/>
    <n v="0"/>
    <n v="0"/>
    <n v="0"/>
    <n v="0"/>
    <n v="1"/>
    <n v="1"/>
    <n v="0"/>
    <n v="7000"/>
    <n v="0"/>
    <n v="3500"/>
    <n v="3500"/>
    <n v="0"/>
    <n v="2"/>
  </r>
  <r>
    <n v="1345"/>
    <x v="14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346"/>
    <x v="149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48"/>
    <x v="149"/>
    <s v="Between R10 000 and R5 000"/>
    <n v="8338"/>
    <n v="14"/>
    <n v="41.2"/>
    <n v="10"/>
    <n v="4"/>
    <n v="0"/>
    <n v="0"/>
    <n v="1"/>
    <n v="0"/>
    <n v="0"/>
    <n v="116732"/>
    <n v="116732"/>
    <n v="8338"/>
    <n v="0"/>
    <n v="0"/>
    <n v="0"/>
  </r>
  <r>
    <n v="1349"/>
    <x v="149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350"/>
    <x v="14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42"/>
    <x v="149"/>
    <s v="&gt;R75 000"/>
    <n v="127623"/>
    <n v="2"/>
    <n v="5.9"/>
    <n v="0"/>
    <n v="1"/>
    <n v="0"/>
    <n v="0"/>
    <n v="0"/>
    <n v="0"/>
    <n v="0"/>
    <n v="255246"/>
    <n v="127623"/>
    <n v="0"/>
    <n v="0"/>
    <n v="0"/>
    <n v="1"/>
  </r>
  <r>
    <n v="1347"/>
    <x v="149"/>
    <s v="Between R15 000 and R10 000"/>
    <n v="11823"/>
    <n v="5"/>
    <n v="14.7"/>
    <n v="0"/>
    <n v="4"/>
    <n v="0"/>
    <n v="0"/>
    <n v="0"/>
    <n v="0"/>
    <n v="0"/>
    <n v="59115"/>
    <n v="47292"/>
    <n v="0"/>
    <n v="0"/>
    <n v="0"/>
    <n v="1"/>
  </r>
  <r>
    <n v="1343"/>
    <x v="149"/>
    <s v="Between R75 000 and R50 000"/>
    <n v="61962"/>
    <n v="4"/>
    <n v="11.8"/>
    <n v="0"/>
    <n v="2"/>
    <n v="0"/>
    <n v="0"/>
    <n v="0"/>
    <n v="0"/>
    <n v="0"/>
    <n v="247848"/>
    <n v="123924"/>
    <n v="0"/>
    <n v="0"/>
    <n v="0"/>
    <n v="2"/>
  </r>
  <r>
    <n v="1344"/>
    <x v="149"/>
    <s v="Between R50 000 and R25 000"/>
    <n v="38842"/>
    <n v="9"/>
    <n v="26.5"/>
    <n v="0"/>
    <n v="6"/>
    <n v="0"/>
    <n v="0"/>
    <n v="3"/>
    <n v="0"/>
    <n v="0"/>
    <n v="349578"/>
    <n v="233052"/>
    <n v="116526"/>
    <n v="0"/>
    <n v="0"/>
    <n v="3"/>
  </r>
  <r>
    <n v="1353"/>
    <x v="150"/>
    <s v="Between R50 000 and R25 000"/>
    <n v="35000"/>
    <n v="5"/>
    <n v="15"/>
    <n v="4"/>
    <n v="2"/>
    <n v="0"/>
    <n v="0"/>
    <n v="2"/>
    <n v="4"/>
    <n v="1"/>
    <n v="175000"/>
    <n v="210000"/>
    <n v="70000"/>
    <n v="140000"/>
    <n v="35000"/>
    <n v="-1"/>
  </r>
  <r>
    <n v="1351"/>
    <x v="150"/>
    <s v="&gt;R75 000"/>
    <n v="80000"/>
    <n v="1"/>
    <n v="3"/>
    <n v="1"/>
    <n v="0"/>
    <n v="0"/>
    <n v="0"/>
    <n v="0"/>
    <n v="0"/>
    <n v="0"/>
    <n v="80000"/>
    <n v="80000"/>
    <n v="0"/>
    <n v="0"/>
    <n v="0"/>
    <n v="0"/>
  </r>
  <r>
    <n v="1352"/>
    <x v="15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354"/>
    <x v="150"/>
    <s v="Between R25 000 and R20 000"/>
    <n v="18000"/>
    <n v="5"/>
    <n v="15"/>
    <n v="5"/>
    <n v="0"/>
    <n v="0"/>
    <n v="0"/>
    <n v="1"/>
    <n v="0"/>
    <n v="0"/>
    <n v="90000"/>
    <n v="90000"/>
    <n v="18000"/>
    <n v="0"/>
    <n v="0"/>
    <n v="0"/>
  </r>
  <r>
    <n v="1355"/>
    <x v="150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56"/>
    <x v="150"/>
    <s v="Between R15 000 and R10 000"/>
    <n v="11000"/>
    <n v="1"/>
    <n v="3"/>
    <n v="1"/>
    <n v="0"/>
    <n v="0"/>
    <n v="0"/>
    <n v="1"/>
    <n v="0"/>
    <n v="0"/>
    <n v="11000"/>
    <n v="11000"/>
    <n v="11000"/>
    <n v="0"/>
    <n v="0"/>
    <n v="0"/>
  </r>
  <r>
    <n v="1358"/>
    <x v="150"/>
    <s v="Between R5 000 and R2 500"/>
    <n v="4300"/>
    <n v="2"/>
    <n v="6"/>
    <n v="2"/>
    <n v="0"/>
    <n v="0"/>
    <n v="0"/>
    <n v="2"/>
    <n v="0"/>
    <n v="0"/>
    <n v="8600"/>
    <n v="8600"/>
    <n v="8600"/>
    <n v="0"/>
    <n v="0"/>
    <n v="0"/>
  </r>
  <r>
    <n v="1359"/>
    <x v="15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57"/>
    <x v="150"/>
    <s v="Between R10 000 and R5 000"/>
    <n v="9000"/>
    <n v="19"/>
    <n v="59"/>
    <n v="17"/>
    <n v="0"/>
    <n v="0"/>
    <n v="0"/>
    <n v="0"/>
    <n v="0"/>
    <n v="0"/>
    <n v="171000"/>
    <n v="153000"/>
    <n v="0"/>
    <n v="0"/>
    <n v="0"/>
    <n v="2"/>
  </r>
  <r>
    <n v="1360"/>
    <x v="15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361"/>
    <x v="15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362"/>
    <x v="15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363"/>
    <x v="15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364"/>
    <x v="15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65"/>
    <x v="15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366"/>
    <x v="151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367"/>
    <x v="151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368"/>
    <x v="151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69"/>
    <x v="15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370"/>
    <x v="15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371"/>
    <x v="15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372"/>
    <x v="15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373"/>
    <x v="15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374"/>
    <x v="15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375"/>
    <x v="15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376"/>
    <x v="152"/>
    <s v="Between R5 000 and R2 500"/>
    <n v="3"/>
    <n v="3"/>
    <n v="100"/>
    <n v="0"/>
    <n v="3"/>
    <n v="0"/>
    <n v="0"/>
    <n v="3"/>
    <n v="1"/>
    <n v="0"/>
    <n v="9"/>
    <n v="9"/>
    <n v="9"/>
    <n v="3"/>
    <n v="0"/>
    <n v="0"/>
  </r>
  <r>
    <n v="1377"/>
    <x v="152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379"/>
    <x v="153"/>
    <s v="Between R75 000 and R50 000"/>
    <n v="5000"/>
    <n v="2"/>
    <n v="50"/>
    <m/>
    <n v="2"/>
    <m/>
    <m/>
    <m/>
    <m/>
    <m/>
    <n v="10000"/>
    <n v="10000"/>
    <n v="0"/>
    <n v="0"/>
    <n v="0"/>
    <n v="0"/>
  </r>
  <r>
    <n v="1380"/>
    <x v="153"/>
    <s v="Between R50 000 and R25 000"/>
    <m/>
    <m/>
    <m/>
    <m/>
    <m/>
    <m/>
    <m/>
    <m/>
    <m/>
    <m/>
    <n v="0"/>
    <n v="0"/>
    <n v="0"/>
    <n v="0"/>
    <n v="0"/>
    <n v="0"/>
  </r>
  <r>
    <n v="1381"/>
    <x v="153"/>
    <s v="Between R25 000 and R20 000"/>
    <m/>
    <m/>
    <m/>
    <m/>
    <m/>
    <m/>
    <m/>
    <m/>
    <m/>
    <m/>
    <n v="0"/>
    <n v="0"/>
    <n v="0"/>
    <n v="0"/>
    <n v="0"/>
    <n v="0"/>
  </r>
  <r>
    <n v="1382"/>
    <x v="153"/>
    <s v="&gt;R75 000Between R20 000 and R15 000"/>
    <m/>
    <m/>
    <m/>
    <m/>
    <m/>
    <m/>
    <m/>
    <m/>
    <m/>
    <m/>
    <n v="0"/>
    <n v="0"/>
    <n v="0"/>
    <n v="0"/>
    <n v="0"/>
    <n v="0"/>
  </r>
  <r>
    <n v="1383"/>
    <x v="153"/>
    <s v="Between R15 000 and R10 000"/>
    <m/>
    <m/>
    <m/>
    <m/>
    <m/>
    <m/>
    <m/>
    <m/>
    <m/>
    <m/>
    <n v="0"/>
    <n v="0"/>
    <n v="0"/>
    <n v="0"/>
    <n v="0"/>
    <n v="0"/>
  </r>
  <r>
    <n v="1384"/>
    <x v="153"/>
    <s v="Between R10 000 and R5 000"/>
    <m/>
    <m/>
    <m/>
    <m/>
    <m/>
    <m/>
    <m/>
    <m/>
    <m/>
    <m/>
    <n v="0"/>
    <n v="0"/>
    <n v="0"/>
    <n v="0"/>
    <n v="0"/>
    <n v="0"/>
  </r>
  <r>
    <n v="1385"/>
    <x v="153"/>
    <s v="Between R5 000 and R2 500"/>
    <m/>
    <m/>
    <m/>
    <m/>
    <m/>
    <m/>
    <m/>
    <m/>
    <m/>
    <m/>
    <n v="0"/>
    <n v="0"/>
    <n v="0"/>
    <n v="0"/>
    <n v="0"/>
    <n v="0"/>
  </r>
  <r>
    <n v="1386"/>
    <x v="153"/>
    <s v="Below R2 500"/>
    <m/>
    <m/>
    <m/>
    <m/>
    <m/>
    <m/>
    <m/>
    <m/>
    <m/>
    <m/>
    <n v="0"/>
    <n v="0"/>
    <n v="0"/>
    <n v="0"/>
    <n v="0"/>
    <n v="0"/>
  </r>
  <r>
    <n v="1378"/>
    <x v="153"/>
    <s v="&gt;R75 000"/>
    <n v="25000"/>
    <n v="1"/>
    <n v="25"/>
    <m/>
    <m/>
    <m/>
    <m/>
    <m/>
    <m/>
    <n v="1"/>
    <n v="25000"/>
    <n v="0"/>
    <n v="0"/>
    <n v="0"/>
    <n v="25000"/>
    <n v="1"/>
  </r>
  <r>
    <n v="1393"/>
    <x v="154"/>
    <s v="Between R10 000 and R5 000"/>
    <n v="6000"/>
    <n v="1"/>
    <n v="5"/>
    <m/>
    <n v="1"/>
    <m/>
    <m/>
    <m/>
    <m/>
    <m/>
    <n v="6000"/>
    <n v="6000"/>
    <n v="0"/>
    <n v="0"/>
    <n v="0"/>
    <n v="0"/>
  </r>
  <r>
    <n v="1394"/>
    <x v="154"/>
    <s v="Between R5 000 and R2 500"/>
    <m/>
    <m/>
    <m/>
    <m/>
    <m/>
    <m/>
    <m/>
    <m/>
    <m/>
    <m/>
    <n v="0"/>
    <n v="0"/>
    <n v="0"/>
    <n v="0"/>
    <n v="0"/>
    <n v="0"/>
  </r>
  <r>
    <n v="1395"/>
    <x v="154"/>
    <s v="Below R2 500"/>
    <m/>
    <m/>
    <m/>
    <m/>
    <m/>
    <m/>
    <m/>
    <m/>
    <m/>
    <m/>
    <n v="0"/>
    <n v="0"/>
    <n v="0"/>
    <n v="0"/>
    <n v="0"/>
    <n v="0"/>
  </r>
  <r>
    <n v="1389"/>
    <x v="154"/>
    <s v="Between R50 000 and R25 000"/>
    <n v="41500"/>
    <n v="4"/>
    <n v="20"/>
    <m/>
    <n v="3"/>
    <m/>
    <m/>
    <m/>
    <m/>
    <m/>
    <n v="166000"/>
    <n v="124500"/>
    <n v="0"/>
    <n v="0"/>
    <n v="0"/>
    <n v="1"/>
  </r>
  <r>
    <n v="1390"/>
    <x v="154"/>
    <s v="Between R25 000 and R20 000"/>
    <n v="20500"/>
    <n v="2"/>
    <n v="10"/>
    <m/>
    <n v="1"/>
    <m/>
    <m/>
    <m/>
    <m/>
    <m/>
    <n v="41000"/>
    <n v="20500"/>
    <n v="0"/>
    <n v="0"/>
    <n v="0"/>
    <n v="1"/>
  </r>
  <r>
    <n v="1391"/>
    <x v="154"/>
    <s v="&gt;R75 000Between R20 000 and R15 000"/>
    <n v="17500"/>
    <n v="2"/>
    <n v="10"/>
    <m/>
    <n v="1"/>
    <m/>
    <m/>
    <m/>
    <m/>
    <m/>
    <n v="35000"/>
    <n v="17500"/>
    <n v="0"/>
    <n v="0"/>
    <n v="0"/>
    <n v="1"/>
  </r>
  <r>
    <n v="1392"/>
    <x v="154"/>
    <s v="Between R15 000 and R10 000"/>
    <n v="12700"/>
    <n v="1"/>
    <n v="5"/>
    <m/>
    <m/>
    <m/>
    <m/>
    <m/>
    <m/>
    <m/>
    <n v="12700"/>
    <n v="0"/>
    <n v="0"/>
    <n v="0"/>
    <n v="0"/>
    <n v="1"/>
  </r>
  <r>
    <n v="1387"/>
    <x v="154"/>
    <s v="&gt;R75 000"/>
    <n v="133000"/>
    <n v="2"/>
    <n v="10"/>
    <m/>
    <m/>
    <m/>
    <m/>
    <m/>
    <m/>
    <m/>
    <n v="266000"/>
    <n v="0"/>
    <n v="0"/>
    <n v="0"/>
    <n v="0"/>
    <n v="2"/>
  </r>
  <r>
    <n v="1388"/>
    <x v="154"/>
    <s v="Between R75 000 and R50 000"/>
    <n v="55750"/>
    <n v="8"/>
    <n v="40"/>
    <m/>
    <n v="2"/>
    <m/>
    <m/>
    <m/>
    <m/>
    <m/>
    <n v="446000"/>
    <n v="111500"/>
    <n v="0"/>
    <n v="0"/>
    <n v="0"/>
    <n v="6"/>
  </r>
  <r>
    <n v="1399"/>
    <x v="155"/>
    <s v="Between R25 000 and R20 000"/>
    <m/>
    <m/>
    <m/>
    <m/>
    <m/>
    <m/>
    <m/>
    <m/>
    <m/>
    <m/>
    <n v="0"/>
    <n v="0"/>
    <n v="0"/>
    <n v="0"/>
    <n v="0"/>
    <n v="0"/>
  </r>
  <r>
    <n v="1400"/>
    <x v="155"/>
    <s v="&gt;R75 000Between R20 000 and R15 000"/>
    <m/>
    <m/>
    <m/>
    <m/>
    <m/>
    <m/>
    <m/>
    <m/>
    <m/>
    <m/>
    <n v="0"/>
    <n v="0"/>
    <n v="0"/>
    <n v="0"/>
    <n v="0"/>
    <n v="0"/>
  </r>
  <r>
    <n v="1401"/>
    <x v="155"/>
    <s v="Between R15 000 and R10 000"/>
    <m/>
    <m/>
    <m/>
    <m/>
    <m/>
    <m/>
    <m/>
    <m/>
    <m/>
    <m/>
    <n v="0"/>
    <n v="0"/>
    <n v="0"/>
    <n v="0"/>
    <n v="0"/>
    <n v="0"/>
  </r>
  <r>
    <n v="1403"/>
    <x v="155"/>
    <s v="Between R5 000 and R2 500"/>
    <m/>
    <m/>
    <m/>
    <m/>
    <m/>
    <m/>
    <m/>
    <m/>
    <m/>
    <m/>
    <n v="0"/>
    <n v="0"/>
    <n v="0"/>
    <n v="0"/>
    <n v="0"/>
    <n v="0"/>
  </r>
  <r>
    <n v="1404"/>
    <x v="155"/>
    <s v="Below R2 500"/>
    <m/>
    <m/>
    <m/>
    <m/>
    <m/>
    <m/>
    <m/>
    <m/>
    <m/>
    <m/>
    <n v="0"/>
    <n v="0"/>
    <n v="0"/>
    <n v="0"/>
    <n v="0"/>
    <n v="0"/>
  </r>
  <r>
    <n v="1396"/>
    <x v="155"/>
    <s v="&gt;R75 000"/>
    <n v="133859.28"/>
    <n v="0.05"/>
    <n v="1.96"/>
    <m/>
    <m/>
    <m/>
    <m/>
    <m/>
    <m/>
    <m/>
    <n v="6692.9639999999999"/>
    <n v="0"/>
    <n v="0"/>
    <n v="0"/>
    <n v="0"/>
    <n v="0.05"/>
  </r>
  <r>
    <n v="1397"/>
    <x v="155"/>
    <s v="Between R75 000 and R50 000"/>
    <n v="60432.480000000003"/>
    <n v="0.1"/>
    <n v="3.92"/>
    <m/>
    <m/>
    <m/>
    <m/>
    <m/>
    <m/>
    <m/>
    <n v="6043.2480000000005"/>
    <n v="0"/>
    <n v="0"/>
    <n v="0"/>
    <n v="0"/>
    <n v="0.1"/>
  </r>
  <r>
    <n v="1402"/>
    <x v="155"/>
    <s v="Between R10 000 and R5 000"/>
    <n v="7823.21"/>
    <n v="2.1"/>
    <n v="82.35"/>
    <m/>
    <n v="2"/>
    <m/>
    <m/>
    <m/>
    <m/>
    <m/>
    <n v="16428.741000000002"/>
    <n v="15646.42"/>
    <n v="0"/>
    <n v="0"/>
    <n v="0"/>
    <n v="0.10000000000000009"/>
  </r>
  <r>
    <n v="1398"/>
    <x v="155"/>
    <s v="Between R50 000 and R25 000"/>
    <n v="47341.48"/>
    <n v="0.3"/>
    <n v="11.76"/>
    <n v="0.05"/>
    <m/>
    <m/>
    <m/>
    <m/>
    <n v="0.05"/>
    <m/>
    <n v="14202.444000000001"/>
    <n v="2367.0740000000001"/>
    <n v="0"/>
    <n v="2367.0740000000001"/>
    <n v="0"/>
    <n v="0.25"/>
  </r>
  <r>
    <n v="1405"/>
    <x v="156"/>
    <s v="&gt;R75 000"/>
    <m/>
    <m/>
    <m/>
    <m/>
    <m/>
    <m/>
    <m/>
    <m/>
    <m/>
    <m/>
    <n v="0"/>
    <n v="0"/>
    <n v="0"/>
    <n v="0"/>
    <n v="0"/>
    <n v="0"/>
  </r>
  <r>
    <n v="1406"/>
    <x v="156"/>
    <s v="Between R75 000 and R50 000"/>
    <m/>
    <m/>
    <m/>
    <m/>
    <m/>
    <m/>
    <m/>
    <m/>
    <m/>
    <m/>
    <n v="0"/>
    <n v="0"/>
    <n v="0"/>
    <n v="0"/>
    <n v="0"/>
    <n v="0"/>
  </r>
  <r>
    <n v="1407"/>
    <x v="156"/>
    <s v="Between R50 000 and R25 000"/>
    <m/>
    <m/>
    <m/>
    <m/>
    <m/>
    <m/>
    <m/>
    <m/>
    <m/>
    <m/>
    <n v="0"/>
    <n v="0"/>
    <n v="0"/>
    <n v="0"/>
    <n v="0"/>
    <n v="0"/>
  </r>
  <r>
    <n v="1408"/>
    <x v="156"/>
    <s v="Between R25 000 and R20 000"/>
    <m/>
    <m/>
    <m/>
    <m/>
    <m/>
    <m/>
    <m/>
    <m/>
    <m/>
    <m/>
    <n v="0"/>
    <n v="0"/>
    <n v="0"/>
    <n v="0"/>
    <n v="0"/>
    <n v="0"/>
  </r>
  <r>
    <n v="1409"/>
    <x v="156"/>
    <s v="&gt;R75 000Between R20 000 and R15 000"/>
    <m/>
    <m/>
    <m/>
    <m/>
    <m/>
    <m/>
    <m/>
    <m/>
    <m/>
    <m/>
    <n v="0"/>
    <n v="0"/>
    <n v="0"/>
    <n v="0"/>
    <n v="0"/>
    <n v="0"/>
  </r>
  <r>
    <n v="1410"/>
    <x v="156"/>
    <s v="Between R15 000 and R10 000"/>
    <m/>
    <m/>
    <m/>
    <m/>
    <m/>
    <m/>
    <m/>
    <m/>
    <m/>
    <m/>
    <n v="0"/>
    <n v="0"/>
    <n v="0"/>
    <n v="0"/>
    <n v="0"/>
    <n v="0"/>
  </r>
  <r>
    <n v="1411"/>
    <x v="156"/>
    <s v="Between R10 000 and R5 000"/>
    <m/>
    <m/>
    <m/>
    <m/>
    <m/>
    <m/>
    <m/>
    <m/>
    <m/>
    <m/>
    <n v="0"/>
    <n v="0"/>
    <n v="0"/>
    <n v="0"/>
    <n v="0"/>
    <n v="0"/>
  </r>
  <r>
    <n v="1412"/>
    <x v="156"/>
    <s v="Between R5 000 and R2 500"/>
    <m/>
    <m/>
    <m/>
    <m/>
    <m/>
    <m/>
    <m/>
    <m/>
    <m/>
    <m/>
    <n v="0"/>
    <n v="0"/>
    <n v="0"/>
    <n v="0"/>
    <n v="0"/>
    <n v="0"/>
  </r>
  <r>
    <n v="1413"/>
    <x v="156"/>
    <s v="Below R2 500"/>
    <m/>
    <m/>
    <m/>
    <m/>
    <m/>
    <m/>
    <m/>
    <m/>
    <m/>
    <m/>
    <n v="0"/>
    <n v="0"/>
    <n v="0"/>
    <n v="0"/>
    <n v="0"/>
    <n v="0"/>
  </r>
  <r>
    <n v="1415"/>
    <x v="15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417"/>
    <x v="15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418"/>
    <x v="15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419"/>
    <x v="157"/>
    <s v="Between R15 000 and R10 000"/>
    <n v="11732.1"/>
    <n v="0.9"/>
    <n v="9.1"/>
    <n v="0.9"/>
    <n v="0"/>
    <n v="0"/>
    <n v="0"/>
    <n v="0"/>
    <n v="0"/>
    <n v="0"/>
    <n v="10558.890000000001"/>
    <n v="10558.890000000001"/>
    <n v="0"/>
    <n v="0"/>
    <n v="0"/>
    <n v="0"/>
  </r>
  <r>
    <n v="1420"/>
    <x v="157"/>
    <s v="Between R10 000 and R5 000"/>
    <n v="8751.48"/>
    <n v="6.9"/>
    <n v="66.7"/>
    <n v="6.9"/>
    <n v="0"/>
    <n v="0"/>
    <n v="0"/>
    <n v="0"/>
    <n v="0.6"/>
    <n v="0"/>
    <n v="60385.212"/>
    <n v="60385.212"/>
    <n v="0"/>
    <n v="5250.8879999999999"/>
    <n v="0"/>
    <n v="0"/>
  </r>
  <r>
    <n v="1421"/>
    <x v="157"/>
    <s v="Between R5 000 and R2 500"/>
    <n v="3170.98"/>
    <n v="0.3"/>
    <n v="3.1"/>
    <n v="0.3"/>
    <n v="0"/>
    <n v="0"/>
    <n v="0"/>
    <n v="0"/>
    <n v="0.3"/>
    <n v="0"/>
    <n v="951.29399999999998"/>
    <n v="951.29399999999998"/>
    <n v="0"/>
    <n v="951.29399999999998"/>
    <n v="0"/>
    <n v="0"/>
  </r>
  <r>
    <n v="1422"/>
    <x v="157"/>
    <s v="Below R2 500"/>
    <n v="2068.61"/>
    <n v="0.9"/>
    <n v="9.1"/>
    <n v="0.9"/>
    <n v="0"/>
    <n v="0"/>
    <n v="0"/>
    <n v="0"/>
    <n v="0.3"/>
    <n v="0"/>
    <n v="1861.7490000000003"/>
    <n v="1861.7490000000003"/>
    <n v="0"/>
    <n v="620.58299999999997"/>
    <n v="0"/>
    <n v="0"/>
  </r>
  <r>
    <n v="1414"/>
    <x v="157"/>
    <s v="&gt;R75 000"/>
    <n v="99605.2"/>
    <n v="0.3"/>
    <n v="3.1"/>
    <n v="0"/>
    <n v="0"/>
    <n v="0"/>
    <n v="0"/>
    <n v="0"/>
    <n v="0"/>
    <n v="0"/>
    <n v="29881.559999999998"/>
    <n v="0"/>
    <n v="0"/>
    <n v="0"/>
    <n v="0"/>
    <n v="0.3"/>
  </r>
  <r>
    <n v="1416"/>
    <x v="157"/>
    <s v="Between R50 000 and R25 000"/>
    <n v="36484.47"/>
    <n v="0.9"/>
    <n v="9.1"/>
    <n v="0"/>
    <n v="0.3"/>
    <n v="0"/>
    <n v="0"/>
    <n v="0"/>
    <n v="0.3"/>
    <n v="0"/>
    <n v="32836.023000000001"/>
    <n v="10945.341"/>
    <n v="0"/>
    <n v="10945.341"/>
    <n v="0"/>
    <n v="0.60000000000000009"/>
  </r>
  <r>
    <n v="1424"/>
    <x v="15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426"/>
    <x v="15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427"/>
    <x v="15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428"/>
    <x v="158"/>
    <s v="Between R15 000 and R10 000"/>
    <n v="11732.1"/>
    <n v="0.4"/>
    <n v="9.1"/>
    <n v="0.4"/>
    <n v="0"/>
    <n v="0"/>
    <n v="0"/>
    <n v="0"/>
    <n v="0"/>
    <n v="0"/>
    <n v="4692.84"/>
    <n v="4692.84"/>
    <n v="0"/>
    <n v="0"/>
    <n v="0"/>
    <n v="0"/>
  </r>
  <r>
    <n v="1429"/>
    <x v="158"/>
    <s v="Between R10 000 and R5 000"/>
    <n v="8302.65"/>
    <n v="2.8"/>
    <n v="66.7"/>
    <n v="2.8"/>
    <n v="0"/>
    <n v="0"/>
    <n v="0"/>
    <n v="0"/>
    <n v="0.3"/>
    <n v="0"/>
    <n v="23247.42"/>
    <n v="23247.42"/>
    <n v="0"/>
    <n v="2490.7949999999996"/>
    <n v="0"/>
    <n v="0"/>
  </r>
  <r>
    <n v="1430"/>
    <x v="158"/>
    <s v="Between R5 000 and R2 500"/>
    <n v="3170.98"/>
    <n v="0.1"/>
    <n v="3"/>
    <n v="0.1"/>
    <n v="0"/>
    <n v="0"/>
    <n v="0"/>
    <n v="0"/>
    <n v="0.1"/>
    <n v="0"/>
    <n v="317.09800000000001"/>
    <n v="317.09800000000001"/>
    <n v="0"/>
    <n v="317.09800000000001"/>
    <n v="0"/>
    <n v="0"/>
  </r>
  <r>
    <n v="1431"/>
    <x v="158"/>
    <s v="Below R2 500"/>
    <n v="2068.61"/>
    <n v="0.4"/>
    <n v="9.1"/>
    <n v="0.4"/>
    <n v="0"/>
    <n v="0"/>
    <n v="0"/>
    <n v="0"/>
    <n v="0.1"/>
    <n v="0"/>
    <n v="827.44400000000007"/>
    <n v="827.44400000000007"/>
    <n v="0"/>
    <n v="206.86100000000002"/>
    <n v="0"/>
    <n v="0"/>
  </r>
  <r>
    <n v="1423"/>
    <x v="158"/>
    <s v="&gt;R75 000"/>
    <n v="99605.2"/>
    <n v="0.1"/>
    <n v="3"/>
    <n v="0"/>
    <n v="0"/>
    <n v="0"/>
    <n v="0"/>
    <n v="0"/>
    <n v="0"/>
    <n v="0"/>
    <n v="9960.52"/>
    <n v="0"/>
    <n v="0"/>
    <n v="0"/>
    <n v="0"/>
    <n v="0.1"/>
  </r>
  <r>
    <n v="1425"/>
    <x v="158"/>
    <s v="Between R50 000 and R25 000"/>
    <n v="36484.47"/>
    <n v="0.4"/>
    <n v="9.1"/>
    <n v="0"/>
    <n v="0.1"/>
    <n v="0"/>
    <n v="0"/>
    <n v="0"/>
    <n v="0.1"/>
    <n v="0"/>
    <n v="14593.788"/>
    <n v="3648.4470000000001"/>
    <n v="0"/>
    <n v="3648.4470000000001"/>
    <n v="0"/>
    <n v="0.30000000000000004"/>
  </r>
  <r>
    <n v="1432"/>
    <x v="159"/>
    <s v="&gt;R75 000"/>
    <m/>
    <m/>
    <m/>
    <m/>
    <m/>
    <m/>
    <m/>
    <m/>
    <m/>
    <m/>
    <n v="0"/>
    <n v="0"/>
    <n v="0"/>
    <n v="0"/>
    <n v="0"/>
    <n v="0"/>
  </r>
  <r>
    <n v="1433"/>
    <x v="159"/>
    <s v="Between R75 000 and R50 000"/>
    <m/>
    <m/>
    <m/>
    <m/>
    <m/>
    <m/>
    <m/>
    <m/>
    <m/>
    <m/>
    <n v="0"/>
    <n v="0"/>
    <n v="0"/>
    <n v="0"/>
    <n v="0"/>
    <n v="0"/>
  </r>
  <r>
    <n v="1434"/>
    <x v="159"/>
    <s v="Between R50 000 and R25 000"/>
    <m/>
    <m/>
    <m/>
    <m/>
    <m/>
    <m/>
    <m/>
    <m/>
    <m/>
    <m/>
    <n v="0"/>
    <n v="0"/>
    <n v="0"/>
    <n v="0"/>
    <n v="0"/>
    <n v="0"/>
  </r>
  <r>
    <n v="1435"/>
    <x v="159"/>
    <s v="Between R25 000 and R20 000"/>
    <m/>
    <m/>
    <m/>
    <m/>
    <m/>
    <m/>
    <m/>
    <m/>
    <m/>
    <m/>
    <n v="0"/>
    <n v="0"/>
    <n v="0"/>
    <n v="0"/>
    <n v="0"/>
    <n v="0"/>
  </r>
  <r>
    <n v="1436"/>
    <x v="159"/>
    <s v="&gt;R75 000Between R20 000 and R15 000"/>
    <m/>
    <m/>
    <m/>
    <m/>
    <m/>
    <m/>
    <m/>
    <m/>
    <m/>
    <m/>
    <n v="0"/>
    <n v="0"/>
    <n v="0"/>
    <n v="0"/>
    <n v="0"/>
    <n v="0"/>
  </r>
  <r>
    <n v="1437"/>
    <x v="159"/>
    <s v="Between R15 000 and R10 000"/>
    <m/>
    <m/>
    <m/>
    <m/>
    <m/>
    <m/>
    <m/>
    <m/>
    <m/>
    <m/>
    <n v="0"/>
    <n v="0"/>
    <n v="0"/>
    <n v="0"/>
    <n v="0"/>
    <n v="0"/>
  </r>
  <r>
    <n v="1438"/>
    <x v="159"/>
    <s v="Between R10 000 and R5 000"/>
    <m/>
    <m/>
    <m/>
    <m/>
    <m/>
    <m/>
    <m/>
    <m/>
    <m/>
    <m/>
    <n v="0"/>
    <n v="0"/>
    <n v="0"/>
    <n v="0"/>
    <n v="0"/>
    <n v="0"/>
  </r>
  <r>
    <n v="1439"/>
    <x v="159"/>
    <s v="Between R5 000 and R2 500"/>
    <m/>
    <m/>
    <m/>
    <m/>
    <m/>
    <m/>
    <m/>
    <m/>
    <m/>
    <m/>
    <n v="0"/>
    <n v="0"/>
    <n v="0"/>
    <n v="0"/>
    <n v="0"/>
    <n v="0"/>
  </r>
  <r>
    <n v="1440"/>
    <x v="159"/>
    <s v="Below R2 500"/>
    <m/>
    <m/>
    <m/>
    <m/>
    <m/>
    <m/>
    <m/>
    <m/>
    <m/>
    <m/>
    <n v="0"/>
    <n v="0"/>
    <n v="0"/>
    <n v="0"/>
    <n v="0"/>
    <n v="0"/>
  </r>
  <r>
    <n v="1441"/>
    <x v="16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442"/>
    <x v="16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443"/>
    <x v="160"/>
    <s v="Between R50 000 and R25 000"/>
    <n v="31779.38"/>
    <n v="2"/>
    <n v="28.57"/>
    <n v="0"/>
    <n v="2"/>
    <n v="0"/>
    <n v="0"/>
    <n v="1"/>
    <n v="1"/>
    <n v="0"/>
    <n v="63558.76"/>
    <n v="63558.76"/>
    <n v="31779.38"/>
    <n v="31779.38"/>
    <n v="0"/>
    <n v="0"/>
  </r>
  <r>
    <n v="1445"/>
    <x v="160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446"/>
    <x v="160"/>
    <s v="Between R15 000 and R10 000"/>
    <n v="12298.54"/>
    <n v="2"/>
    <n v="28.57"/>
    <n v="0"/>
    <n v="2"/>
    <n v="0"/>
    <n v="0"/>
    <n v="0"/>
    <n v="1"/>
    <n v="0"/>
    <n v="24597.08"/>
    <n v="24597.08"/>
    <n v="0"/>
    <n v="12298.54"/>
    <n v="0"/>
    <n v="0"/>
  </r>
  <r>
    <n v="1447"/>
    <x v="160"/>
    <s v="Between R10 000 and R5 000"/>
    <n v="8771.43"/>
    <n v="2"/>
    <n v="28.57"/>
    <n v="2"/>
    <n v="0"/>
    <n v="0"/>
    <n v="0"/>
    <n v="1"/>
    <n v="2"/>
    <n v="0"/>
    <n v="17542.86"/>
    <n v="17542.86"/>
    <n v="8771.43"/>
    <n v="17542.86"/>
    <n v="0"/>
    <n v="0"/>
  </r>
  <r>
    <n v="1448"/>
    <x v="160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449"/>
    <x v="16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444"/>
    <x v="160"/>
    <s v="Between R25 000 and R20 000"/>
    <n v="21228.57"/>
    <n v="1"/>
    <n v="14.29"/>
    <n v="0"/>
    <n v="0"/>
    <n v="0"/>
    <n v="0"/>
    <n v="1"/>
    <n v="0"/>
    <n v="0"/>
    <n v="21228.57"/>
    <n v="0"/>
    <n v="21228.57"/>
    <n v="0"/>
    <n v="0"/>
    <n v="1"/>
  </r>
  <r>
    <n v="1453"/>
    <x v="161"/>
    <s v="Between R25 000 and R20 000"/>
    <m/>
    <m/>
    <m/>
    <m/>
    <m/>
    <m/>
    <m/>
    <m/>
    <m/>
    <m/>
    <n v="0"/>
    <n v="0"/>
    <n v="0"/>
    <n v="0"/>
    <n v="0"/>
    <n v="0"/>
  </r>
  <r>
    <n v="1454"/>
    <x v="161"/>
    <s v="&gt;R75 000Between R20 000 and R15 000"/>
    <m/>
    <m/>
    <m/>
    <m/>
    <m/>
    <m/>
    <m/>
    <m/>
    <m/>
    <m/>
    <n v="0"/>
    <n v="0"/>
    <n v="0"/>
    <n v="0"/>
    <n v="0"/>
    <n v="0"/>
  </r>
  <r>
    <n v="1455"/>
    <x v="161"/>
    <s v="Between R15 000 and R10 000"/>
    <m/>
    <m/>
    <m/>
    <m/>
    <m/>
    <m/>
    <m/>
    <m/>
    <m/>
    <m/>
    <n v="0"/>
    <n v="0"/>
    <n v="0"/>
    <n v="0"/>
    <n v="0"/>
    <n v="0"/>
  </r>
  <r>
    <n v="1458"/>
    <x v="161"/>
    <s v="Below R2 500"/>
    <m/>
    <m/>
    <m/>
    <m/>
    <m/>
    <m/>
    <m/>
    <m/>
    <m/>
    <m/>
    <n v="0"/>
    <n v="0"/>
    <n v="0"/>
    <n v="0"/>
    <n v="0"/>
    <n v="0"/>
  </r>
  <r>
    <n v="1450"/>
    <x v="161"/>
    <s v="&gt;R75 000"/>
    <n v="133859.28"/>
    <n v="0.05"/>
    <n v="0.66"/>
    <m/>
    <m/>
    <m/>
    <m/>
    <m/>
    <m/>
    <m/>
    <n v="6692.9639999999999"/>
    <n v="0"/>
    <n v="0"/>
    <n v="0"/>
    <n v="0"/>
    <n v="0.05"/>
  </r>
  <r>
    <n v="1451"/>
    <x v="161"/>
    <s v="Between R75 000 and R50 000"/>
    <n v="60432.480000000003"/>
    <n v="0.1"/>
    <n v="1.32"/>
    <m/>
    <m/>
    <m/>
    <m/>
    <m/>
    <m/>
    <m/>
    <n v="6043.2480000000005"/>
    <n v="0"/>
    <n v="0"/>
    <n v="0"/>
    <n v="0"/>
    <n v="0.1"/>
  </r>
  <r>
    <n v="1456"/>
    <x v="161"/>
    <s v="Between R10 000 and R5 000"/>
    <n v="7209.42"/>
    <n v="0.1"/>
    <n v="1.33"/>
    <m/>
    <m/>
    <m/>
    <m/>
    <m/>
    <m/>
    <m/>
    <n v="720.94200000000001"/>
    <n v="0"/>
    <n v="0"/>
    <n v="0"/>
    <n v="0"/>
    <n v="0.1"/>
  </r>
  <r>
    <n v="1452"/>
    <x v="161"/>
    <s v="Between R50 000 and R25 000"/>
    <n v="47341.48"/>
    <n v="0.3"/>
    <n v="3.97"/>
    <n v="0.05"/>
    <m/>
    <m/>
    <m/>
    <m/>
    <n v="0.05"/>
    <m/>
    <n v="14202.444000000001"/>
    <n v="2367.0740000000001"/>
    <n v="0"/>
    <n v="2367.0740000000001"/>
    <n v="0"/>
    <n v="0.25"/>
  </r>
  <r>
    <n v="1457"/>
    <x v="161"/>
    <s v="Between R5 000 and R2 500"/>
    <n v="3500"/>
    <n v="7"/>
    <n v="92.72"/>
    <n v="1"/>
    <n v="5"/>
    <m/>
    <m/>
    <n v="1"/>
    <m/>
    <m/>
    <n v="24500"/>
    <n v="21000"/>
    <n v="3500"/>
    <n v="0"/>
    <n v="0"/>
    <n v="1"/>
  </r>
  <r>
    <n v="1459"/>
    <x v="16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460"/>
    <x v="16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461"/>
    <x v="16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462"/>
    <x v="16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463"/>
    <x v="16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464"/>
    <x v="16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465"/>
    <x v="16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466"/>
    <x v="162"/>
    <s v="Between R5 000 and R2 500"/>
    <n v="3"/>
    <n v="3"/>
    <n v="100"/>
    <n v="0"/>
    <n v="3"/>
    <n v="0"/>
    <n v="0"/>
    <n v="3"/>
    <n v="1"/>
    <n v="0"/>
    <n v="9"/>
    <n v="9"/>
    <n v="9"/>
    <n v="3"/>
    <n v="0"/>
    <n v="0"/>
  </r>
  <r>
    <n v="1467"/>
    <x v="162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470"/>
    <x v="163"/>
    <s v="Between R50 000 and R25 000"/>
    <n v="42302.36"/>
    <n v="6"/>
    <n v="67"/>
    <n v="2"/>
    <n v="4"/>
    <n v="0"/>
    <n v="0"/>
    <n v="0"/>
    <n v="0"/>
    <n v="0"/>
    <n v="253814.16"/>
    <n v="253814.16"/>
    <n v="0"/>
    <n v="0"/>
    <n v="0"/>
    <n v="0"/>
  </r>
  <r>
    <n v="1471"/>
    <x v="16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472"/>
    <x v="16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473"/>
    <x v="16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474"/>
    <x v="16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475"/>
    <x v="163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476"/>
    <x v="16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468"/>
    <x v="163"/>
    <s v="&gt;R75 000"/>
    <n v="110419.6"/>
    <n v="1"/>
    <n v="11"/>
    <n v="0"/>
    <n v="0"/>
    <n v="0"/>
    <n v="0"/>
    <n v="0"/>
    <n v="0"/>
    <n v="0"/>
    <n v="110419.6"/>
    <n v="0"/>
    <n v="0"/>
    <n v="0"/>
    <n v="0"/>
    <n v="1"/>
  </r>
  <r>
    <n v="1469"/>
    <x v="163"/>
    <s v="Between R75 000 and R50 000"/>
    <n v="56068.5"/>
    <n v="2"/>
    <n v="22"/>
    <n v="0"/>
    <n v="0"/>
    <n v="0"/>
    <n v="0"/>
    <n v="0"/>
    <n v="1"/>
    <n v="0"/>
    <n v="112137"/>
    <n v="0"/>
    <n v="0"/>
    <n v="56068.5"/>
    <n v="0"/>
    <n v="2"/>
  </r>
  <r>
    <n v="1477"/>
    <x v="164"/>
    <s v="&gt;R75 000"/>
    <m/>
    <m/>
    <m/>
    <m/>
    <m/>
    <m/>
    <m/>
    <m/>
    <m/>
    <m/>
    <n v="0"/>
    <n v="0"/>
    <n v="0"/>
    <n v="0"/>
    <n v="0"/>
    <n v="0"/>
  </r>
  <r>
    <n v="1478"/>
    <x v="164"/>
    <s v="Between R75 000 and R50 000"/>
    <m/>
    <m/>
    <m/>
    <m/>
    <m/>
    <m/>
    <m/>
    <m/>
    <m/>
    <m/>
    <n v="0"/>
    <n v="0"/>
    <n v="0"/>
    <n v="0"/>
    <n v="0"/>
    <n v="0"/>
  </r>
  <r>
    <n v="1479"/>
    <x v="164"/>
    <s v="Between R50 000 and R25 000"/>
    <m/>
    <m/>
    <m/>
    <m/>
    <m/>
    <m/>
    <m/>
    <m/>
    <m/>
    <m/>
    <n v="0"/>
    <n v="0"/>
    <n v="0"/>
    <n v="0"/>
    <n v="0"/>
    <n v="0"/>
  </r>
  <r>
    <n v="1480"/>
    <x v="164"/>
    <s v="Between R25 000 and R20 000"/>
    <m/>
    <m/>
    <m/>
    <m/>
    <m/>
    <m/>
    <m/>
    <m/>
    <m/>
    <m/>
    <n v="0"/>
    <n v="0"/>
    <n v="0"/>
    <n v="0"/>
    <n v="0"/>
    <n v="0"/>
  </r>
  <r>
    <n v="1481"/>
    <x v="164"/>
    <s v="&gt;R75 000Between R20 000 and R15 000"/>
    <m/>
    <m/>
    <m/>
    <m/>
    <m/>
    <m/>
    <m/>
    <m/>
    <m/>
    <m/>
    <n v="0"/>
    <n v="0"/>
    <n v="0"/>
    <n v="0"/>
    <n v="0"/>
    <n v="0"/>
  </r>
  <r>
    <n v="1482"/>
    <x v="164"/>
    <s v="Between R15 000 and R10 000"/>
    <m/>
    <m/>
    <m/>
    <m/>
    <m/>
    <m/>
    <m/>
    <m/>
    <m/>
    <m/>
    <n v="0"/>
    <n v="0"/>
    <n v="0"/>
    <n v="0"/>
    <n v="0"/>
    <n v="0"/>
  </r>
  <r>
    <n v="1483"/>
    <x v="164"/>
    <s v="Between R10 000 and R5 000"/>
    <m/>
    <m/>
    <m/>
    <m/>
    <m/>
    <m/>
    <m/>
    <m/>
    <m/>
    <m/>
    <n v="0"/>
    <n v="0"/>
    <n v="0"/>
    <n v="0"/>
    <n v="0"/>
    <n v="0"/>
  </r>
  <r>
    <n v="1484"/>
    <x v="164"/>
    <s v="Between R5 000 and R2 500"/>
    <m/>
    <m/>
    <m/>
    <m/>
    <m/>
    <m/>
    <m/>
    <m/>
    <m/>
    <m/>
    <n v="0"/>
    <n v="0"/>
    <n v="0"/>
    <n v="0"/>
    <n v="0"/>
    <n v="0"/>
  </r>
  <r>
    <n v="1485"/>
    <x v="164"/>
    <s v="Below R2 500"/>
    <m/>
    <m/>
    <m/>
    <m/>
    <m/>
    <m/>
    <m/>
    <m/>
    <m/>
    <m/>
    <n v="0"/>
    <n v="0"/>
    <n v="0"/>
    <n v="0"/>
    <n v="0"/>
    <n v="0"/>
  </r>
  <r>
    <n v="1486"/>
    <x v="16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487"/>
    <x v="16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488"/>
    <x v="16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489"/>
    <x v="16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490"/>
    <x v="16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491"/>
    <x v="16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492"/>
    <x v="165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493"/>
    <x v="165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494"/>
    <x v="16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495"/>
    <x v="16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496"/>
    <x v="16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498"/>
    <x v="166"/>
    <s v="Between R25 000 and R20 000"/>
    <n v="23914"/>
    <n v="1"/>
    <n v="4"/>
    <n v="0"/>
    <n v="1"/>
    <n v="0"/>
    <n v="0"/>
    <n v="0"/>
    <n v="0"/>
    <n v="0"/>
    <n v="23914"/>
    <n v="23914"/>
    <n v="0"/>
    <n v="0"/>
    <n v="0"/>
    <n v="0"/>
  </r>
  <r>
    <n v="1499"/>
    <x v="16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500"/>
    <x v="166"/>
    <s v="Between R15 000 and R10 000"/>
    <n v="14943"/>
    <n v="1"/>
    <n v="4"/>
    <n v="0"/>
    <n v="1"/>
    <n v="0"/>
    <n v="0"/>
    <n v="0"/>
    <n v="0"/>
    <n v="0"/>
    <n v="14943"/>
    <n v="14943"/>
    <n v="0"/>
    <n v="0"/>
    <n v="0"/>
    <n v="0"/>
  </r>
  <r>
    <n v="1502"/>
    <x v="166"/>
    <s v="Between R5 000 and R2 500"/>
    <n v="4367"/>
    <n v="4"/>
    <n v="15"/>
    <n v="1"/>
    <n v="3"/>
    <n v="0"/>
    <n v="0"/>
    <n v="0"/>
    <n v="0"/>
    <n v="0"/>
    <n v="17468"/>
    <n v="17468"/>
    <n v="0"/>
    <n v="0"/>
    <n v="0"/>
    <n v="0"/>
  </r>
  <r>
    <n v="1503"/>
    <x v="16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497"/>
    <x v="166"/>
    <s v="Between R50 000 and R25 000"/>
    <n v="38277"/>
    <n v="2"/>
    <n v="7"/>
    <n v="0"/>
    <n v="0"/>
    <n v="0"/>
    <n v="0"/>
    <n v="0"/>
    <n v="0"/>
    <n v="0"/>
    <n v="76554"/>
    <n v="0"/>
    <n v="0"/>
    <n v="0"/>
    <n v="0"/>
    <n v="2"/>
  </r>
  <r>
    <n v="1501"/>
    <x v="166"/>
    <s v="Between R10 000 and R5 000"/>
    <n v="6512"/>
    <n v="19"/>
    <n v="70"/>
    <n v="2"/>
    <n v="5"/>
    <n v="0"/>
    <n v="0"/>
    <n v="0"/>
    <n v="0"/>
    <n v="0"/>
    <n v="123728"/>
    <n v="45584"/>
    <n v="0"/>
    <n v="0"/>
    <n v="0"/>
    <n v="12"/>
  </r>
  <r>
    <n v="1507"/>
    <x v="167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508"/>
    <x v="167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509"/>
    <x v="167"/>
    <s v="Between R15 000 and R10 000"/>
    <n v="12000"/>
    <n v="1"/>
    <n v="6.6"/>
    <n v="0"/>
    <n v="1"/>
    <n v="0"/>
    <n v="0"/>
    <n v="1"/>
    <n v="0"/>
    <n v="0"/>
    <n v="12000"/>
    <n v="12000"/>
    <n v="12000"/>
    <n v="0"/>
    <n v="0"/>
    <n v="0"/>
  </r>
  <r>
    <n v="1511"/>
    <x v="167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512"/>
    <x v="167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505"/>
    <x v="167"/>
    <s v="Between R75 000 and R50 000"/>
    <n v="60432"/>
    <n v="1.3"/>
    <n v="8.58"/>
    <n v="1"/>
    <n v="0"/>
    <n v="0"/>
    <n v="0"/>
    <n v="0"/>
    <n v="1"/>
    <n v="0"/>
    <n v="78561.600000000006"/>
    <n v="60432"/>
    <n v="0"/>
    <n v="60432"/>
    <n v="0"/>
    <n v="0.30000000000000004"/>
  </r>
  <r>
    <n v="1504"/>
    <x v="167"/>
    <s v="&gt;R75 000"/>
    <n v="133859"/>
    <n v="0.65"/>
    <n v="4.29"/>
    <n v="0"/>
    <n v="0"/>
    <n v="0"/>
    <n v="0"/>
    <n v="0"/>
    <n v="0"/>
    <n v="0"/>
    <n v="87008.35"/>
    <n v="0"/>
    <n v="0"/>
    <n v="0"/>
    <n v="0"/>
    <n v="0.65"/>
  </r>
  <r>
    <n v="1510"/>
    <x v="167"/>
    <s v="Between R10 000 and R5 000"/>
    <n v="5490"/>
    <n v="8.3000000000000007"/>
    <n v="54.78"/>
    <n v="0"/>
    <n v="5"/>
    <n v="0"/>
    <n v="0"/>
    <n v="0"/>
    <n v="0"/>
    <n v="0"/>
    <n v="45567.000000000007"/>
    <n v="27450"/>
    <n v="0"/>
    <n v="0"/>
    <n v="0"/>
    <n v="3.3000000000000007"/>
  </r>
  <r>
    <n v="1506"/>
    <x v="167"/>
    <s v="Between R50 000 and R25 000"/>
    <n v="47341"/>
    <n v="3.9"/>
    <n v="25.74"/>
    <n v="0"/>
    <n v="0"/>
    <n v="0"/>
    <n v="0"/>
    <n v="0"/>
    <n v="0"/>
    <n v="0"/>
    <n v="184629.9"/>
    <n v="0"/>
    <n v="0"/>
    <n v="0"/>
    <n v="0"/>
    <n v="3.9"/>
  </r>
  <r>
    <n v="1513"/>
    <x v="16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514"/>
    <x v="16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515"/>
    <x v="16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516"/>
    <x v="168"/>
    <s v="Between R25 000 and R20 000"/>
    <n v="23000"/>
    <n v="2"/>
    <n v="8.6999999999999993"/>
    <n v="0"/>
    <n v="2"/>
    <n v="0"/>
    <n v="0"/>
    <n v="1"/>
    <n v="0"/>
    <n v="0"/>
    <n v="46000"/>
    <n v="46000"/>
    <n v="23000"/>
    <n v="0"/>
    <n v="0"/>
    <n v="0"/>
  </r>
  <r>
    <n v="1517"/>
    <x v="16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518"/>
    <x v="168"/>
    <s v="Between R15 000 and R10 000"/>
    <n v="10500"/>
    <n v="4"/>
    <n v="17.399999999999999"/>
    <n v="1"/>
    <n v="3"/>
    <n v="0"/>
    <n v="0"/>
    <n v="1"/>
    <n v="0"/>
    <n v="0"/>
    <n v="42000"/>
    <n v="42000"/>
    <n v="10500"/>
    <n v="0"/>
    <n v="0"/>
    <n v="0"/>
  </r>
  <r>
    <n v="1519"/>
    <x v="168"/>
    <s v="Between R10 000 and R5 000"/>
    <n v="5200"/>
    <n v="5"/>
    <n v="21.7"/>
    <n v="1"/>
    <n v="4"/>
    <n v="0"/>
    <n v="0"/>
    <n v="4"/>
    <n v="0"/>
    <n v="0"/>
    <n v="26000"/>
    <n v="26000"/>
    <n v="20800"/>
    <n v="0"/>
    <n v="0"/>
    <n v="0"/>
  </r>
  <r>
    <n v="1520"/>
    <x v="168"/>
    <s v="Between R5 000 and R2 500"/>
    <n v="4500"/>
    <n v="12"/>
    <n v="52.2"/>
    <n v="5"/>
    <n v="7"/>
    <n v="0"/>
    <n v="0"/>
    <n v="7"/>
    <n v="0"/>
    <n v="0"/>
    <n v="54000"/>
    <n v="54000"/>
    <n v="31500"/>
    <n v="0"/>
    <n v="0"/>
    <n v="0"/>
  </r>
  <r>
    <n v="1521"/>
    <x v="16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522"/>
    <x v="169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523"/>
    <x v="169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524"/>
    <x v="169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525"/>
    <x v="16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526"/>
    <x v="169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527"/>
    <x v="169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528"/>
    <x v="169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529"/>
    <x v="169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530"/>
    <x v="16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531"/>
    <x v="17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532"/>
    <x v="17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533"/>
    <x v="17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534"/>
    <x v="170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535"/>
    <x v="170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536"/>
    <x v="170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537"/>
    <x v="170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538"/>
    <x v="170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539"/>
    <x v="170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540"/>
    <x v="171"/>
    <s v="&gt;R75 000"/>
    <m/>
    <m/>
    <m/>
    <m/>
    <m/>
    <m/>
    <m/>
    <m/>
    <m/>
    <m/>
    <n v="0"/>
    <n v="0"/>
    <n v="0"/>
    <n v="0"/>
    <n v="0"/>
    <n v="0"/>
  </r>
  <r>
    <n v="1541"/>
    <x v="171"/>
    <s v="Between R75 000 and R50 000"/>
    <m/>
    <m/>
    <m/>
    <m/>
    <m/>
    <m/>
    <m/>
    <m/>
    <m/>
    <m/>
    <n v="0"/>
    <n v="0"/>
    <n v="0"/>
    <n v="0"/>
    <n v="0"/>
    <n v="0"/>
  </r>
  <r>
    <n v="1542"/>
    <x v="171"/>
    <s v="Between R50 000 and R25 000"/>
    <m/>
    <m/>
    <m/>
    <m/>
    <m/>
    <m/>
    <m/>
    <m/>
    <m/>
    <m/>
    <n v="0"/>
    <n v="0"/>
    <n v="0"/>
    <n v="0"/>
    <n v="0"/>
    <n v="0"/>
  </r>
  <r>
    <n v="1543"/>
    <x v="171"/>
    <s v="Between R25 000 and R20 000"/>
    <m/>
    <m/>
    <m/>
    <m/>
    <m/>
    <m/>
    <m/>
    <m/>
    <m/>
    <m/>
    <n v="0"/>
    <n v="0"/>
    <n v="0"/>
    <n v="0"/>
    <n v="0"/>
    <n v="0"/>
  </r>
  <r>
    <n v="1544"/>
    <x v="171"/>
    <s v="&gt;R75 000Between R20 000 and R15 000"/>
    <m/>
    <m/>
    <m/>
    <m/>
    <m/>
    <m/>
    <m/>
    <m/>
    <m/>
    <m/>
    <n v="0"/>
    <n v="0"/>
    <n v="0"/>
    <n v="0"/>
    <n v="0"/>
    <n v="0"/>
  </r>
  <r>
    <n v="1545"/>
    <x v="171"/>
    <s v="Between R15 000 and R10 000"/>
    <m/>
    <m/>
    <m/>
    <m/>
    <m/>
    <m/>
    <m/>
    <m/>
    <m/>
    <m/>
    <n v="0"/>
    <n v="0"/>
    <n v="0"/>
    <n v="0"/>
    <n v="0"/>
    <n v="0"/>
  </r>
  <r>
    <n v="1546"/>
    <x v="171"/>
    <s v="Between R10 000 and R5 000"/>
    <m/>
    <m/>
    <m/>
    <m/>
    <m/>
    <m/>
    <m/>
    <m/>
    <m/>
    <m/>
    <n v="0"/>
    <n v="0"/>
    <n v="0"/>
    <n v="0"/>
    <n v="0"/>
    <n v="0"/>
  </r>
  <r>
    <n v="1547"/>
    <x v="171"/>
    <s v="Between R5 000 and R2 500"/>
    <m/>
    <m/>
    <m/>
    <m/>
    <m/>
    <m/>
    <m/>
    <m/>
    <m/>
    <m/>
    <n v="0"/>
    <n v="0"/>
    <n v="0"/>
    <n v="0"/>
    <n v="0"/>
    <n v="0"/>
  </r>
  <r>
    <n v="1548"/>
    <x v="171"/>
    <s v="Below R2 500"/>
    <m/>
    <m/>
    <m/>
    <m/>
    <m/>
    <m/>
    <m/>
    <m/>
    <m/>
    <m/>
    <n v="0"/>
    <n v="0"/>
    <n v="0"/>
    <n v="0"/>
    <n v="0"/>
    <n v="0"/>
  </r>
  <r>
    <n v="1549"/>
    <x v="17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551"/>
    <x v="17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552"/>
    <x v="17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554"/>
    <x v="172"/>
    <s v="Between R15 000 and R10 000"/>
    <n v="12379.24"/>
    <n v="3"/>
    <n v="4.4800000000000004"/>
    <n v="2"/>
    <n v="0"/>
    <n v="1"/>
    <n v="0"/>
    <n v="0"/>
    <n v="0"/>
    <n v="0"/>
    <n v="37137.72"/>
    <n v="37137.72"/>
    <n v="0"/>
    <n v="0"/>
    <n v="0"/>
    <n v="0"/>
  </r>
  <r>
    <n v="1557"/>
    <x v="172"/>
    <s v="Below R2 500"/>
    <n v="1657.36"/>
    <n v="19"/>
    <n v="28.36"/>
    <n v="19"/>
    <n v="0"/>
    <n v="0"/>
    <n v="0"/>
    <n v="0"/>
    <n v="1"/>
    <n v="0"/>
    <n v="31489.839999999997"/>
    <n v="31489.839999999997"/>
    <n v="0"/>
    <n v="1657.36"/>
    <n v="0"/>
    <n v="0"/>
  </r>
  <r>
    <n v="1550"/>
    <x v="172"/>
    <s v="Between R75 000 and R50 000"/>
    <n v="50000"/>
    <n v="1"/>
    <n v="1.49"/>
    <n v="0"/>
    <n v="0"/>
    <n v="0"/>
    <n v="0"/>
    <n v="0"/>
    <n v="0"/>
    <n v="0"/>
    <n v="50000"/>
    <n v="0"/>
    <n v="0"/>
    <n v="0"/>
    <n v="0"/>
    <n v="1"/>
  </r>
  <r>
    <n v="1553"/>
    <x v="172"/>
    <s v="&gt;R75 000Between R20 000 and R15 000"/>
    <n v="15147.39"/>
    <n v="1"/>
    <n v="1.49"/>
    <n v="0"/>
    <n v="0"/>
    <n v="0"/>
    <n v="0"/>
    <n v="0"/>
    <n v="0"/>
    <n v="0"/>
    <n v="15147.39"/>
    <n v="0"/>
    <n v="0"/>
    <n v="0"/>
    <n v="0"/>
    <n v="1"/>
  </r>
  <r>
    <n v="1556"/>
    <x v="172"/>
    <s v="Between R5 000 and R2 500"/>
    <n v="3584.53"/>
    <n v="26"/>
    <n v="38.81"/>
    <n v="23"/>
    <n v="1"/>
    <n v="0"/>
    <n v="0"/>
    <n v="1"/>
    <n v="1"/>
    <n v="0"/>
    <n v="93197.78"/>
    <n v="86028.72"/>
    <n v="3584.53"/>
    <n v="3584.53"/>
    <n v="0"/>
    <n v="2"/>
  </r>
  <r>
    <n v="1555"/>
    <x v="172"/>
    <s v="Between R10 000 and R5 000"/>
    <n v="6927.96"/>
    <n v="17"/>
    <n v="25.37"/>
    <n v="11"/>
    <n v="2"/>
    <n v="0"/>
    <n v="0"/>
    <n v="0"/>
    <n v="5"/>
    <n v="0"/>
    <n v="117775.32"/>
    <n v="90063.48"/>
    <n v="0"/>
    <n v="34639.800000000003"/>
    <n v="0"/>
    <n v="4"/>
  </r>
  <r>
    <n v="1558"/>
    <x v="173"/>
    <s v="&gt;R75 000"/>
    <m/>
    <m/>
    <m/>
    <m/>
    <m/>
    <m/>
    <m/>
    <m/>
    <m/>
    <m/>
    <n v="0"/>
    <n v="0"/>
    <n v="0"/>
    <n v="0"/>
    <n v="0"/>
    <n v="0"/>
  </r>
  <r>
    <n v="1559"/>
    <x v="173"/>
    <s v="Between R75 000 and R50 000"/>
    <m/>
    <m/>
    <m/>
    <m/>
    <m/>
    <m/>
    <m/>
    <m/>
    <m/>
    <m/>
    <n v="0"/>
    <n v="0"/>
    <n v="0"/>
    <n v="0"/>
    <n v="0"/>
    <n v="0"/>
  </r>
  <r>
    <n v="1560"/>
    <x v="173"/>
    <s v="Between R50 000 and R25 000"/>
    <m/>
    <m/>
    <m/>
    <m/>
    <m/>
    <m/>
    <m/>
    <m/>
    <m/>
    <m/>
    <n v="0"/>
    <n v="0"/>
    <n v="0"/>
    <n v="0"/>
    <n v="0"/>
    <n v="0"/>
  </r>
  <r>
    <n v="1561"/>
    <x v="173"/>
    <s v="Between R25 000 and R20 000"/>
    <m/>
    <m/>
    <m/>
    <m/>
    <m/>
    <m/>
    <m/>
    <m/>
    <m/>
    <m/>
    <n v="0"/>
    <n v="0"/>
    <n v="0"/>
    <n v="0"/>
    <n v="0"/>
    <n v="0"/>
  </r>
  <r>
    <n v="1562"/>
    <x v="173"/>
    <s v="&gt;R75 000Between R20 000 and R15 000"/>
    <m/>
    <m/>
    <m/>
    <m/>
    <m/>
    <m/>
    <m/>
    <m/>
    <m/>
    <m/>
    <n v="0"/>
    <n v="0"/>
    <n v="0"/>
    <n v="0"/>
    <n v="0"/>
    <n v="0"/>
  </r>
  <r>
    <n v="1563"/>
    <x v="173"/>
    <s v="Between R15 000 and R10 000"/>
    <m/>
    <m/>
    <m/>
    <m/>
    <m/>
    <m/>
    <m/>
    <m/>
    <m/>
    <m/>
    <n v="0"/>
    <n v="0"/>
    <n v="0"/>
    <n v="0"/>
    <n v="0"/>
    <n v="0"/>
  </r>
  <r>
    <n v="1564"/>
    <x v="173"/>
    <s v="Between R10 000 and R5 000"/>
    <n v="9000"/>
    <n v="1"/>
    <n v="100"/>
    <m/>
    <n v="1"/>
    <m/>
    <m/>
    <n v="1"/>
    <m/>
    <m/>
    <n v="9000"/>
    <n v="9000"/>
    <n v="9000"/>
    <n v="0"/>
    <n v="0"/>
    <n v="0"/>
  </r>
  <r>
    <n v="1565"/>
    <x v="173"/>
    <s v="Between R5 000 and R2 500"/>
    <m/>
    <m/>
    <m/>
    <m/>
    <m/>
    <m/>
    <m/>
    <m/>
    <m/>
    <m/>
    <n v="0"/>
    <n v="0"/>
    <n v="0"/>
    <n v="0"/>
    <n v="0"/>
    <n v="0"/>
  </r>
  <r>
    <n v="1566"/>
    <x v="173"/>
    <s v="Below R2 500"/>
    <m/>
    <m/>
    <m/>
    <m/>
    <m/>
    <m/>
    <m/>
    <m/>
    <m/>
    <m/>
    <n v="0"/>
    <n v="0"/>
    <n v="0"/>
    <n v="0"/>
    <n v="0"/>
    <n v="0"/>
  </r>
  <r>
    <n v="1567"/>
    <x v="174"/>
    <s v="&gt;R75 000"/>
    <m/>
    <m/>
    <m/>
    <m/>
    <m/>
    <m/>
    <m/>
    <m/>
    <m/>
    <m/>
    <n v="0"/>
    <n v="0"/>
    <n v="0"/>
    <n v="0"/>
    <n v="0"/>
    <n v="0"/>
  </r>
  <r>
    <n v="1568"/>
    <x v="174"/>
    <s v="Between R75 000 and R50 000"/>
    <m/>
    <m/>
    <m/>
    <m/>
    <m/>
    <m/>
    <m/>
    <m/>
    <m/>
    <m/>
    <n v="0"/>
    <n v="0"/>
    <n v="0"/>
    <n v="0"/>
    <n v="0"/>
    <n v="0"/>
  </r>
  <r>
    <n v="1569"/>
    <x v="174"/>
    <s v="Between R50 000 and R25 000"/>
    <m/>
    <m/>
    <m/>
    <m/>
    <m/>
    <m/>
    <m/>
    <m/>
    <m/>
    <m/>
    <n v="0"/>
    <n v="0"/>
    <n v="0"/>
    <n v="0"/>
    <n v="0"/>
    <n v="0"/>
  </r>
  <r>
    <n v="1570"/>
    <x v="174"/>
    <s v="Between R25 000 and R20 000"/>
    <m/>
    <m/>
    <m/>
    <m/>
    <m/>
    <m/>
    <m/>
    <m/>
    <m/>
    <m/>
    <n v="0"/>
    <n v="0"/>
    <n v="0"/>
    <n v="0"/>
    <n v="0"/>
    <n v="0"/>
  </r>
  <r>
    <n v="1571"/>
    <x v="174"/>
    <s v="&gt;R75 000Between R20 000 and R15 000"/>
    <m/>
    <m/>
    <m/>
    <m/>
    <m/>
    <m/>
    <m/>
    <m/>
    <m/>
    <m/>
    <n v="0"/>
    <n v="0"/>
    <n v="0"/>
    <n v="0"/>
    <n v="0"/>
    <n v="0"/>
  </r>
  <r>
    <n v="1572"/>
    <x v="174"/>
    <s v="Between R15 000 and R10 000"/>
    <m/>
    <m/>
    <m/>
    <m/>
    <m/>
    <m/>
    <m/>
    <m/>
    <m/>
    <m/>
    <n v="0"/>
    <n v="0"/>
    <n v="0"/>
    <n v="0"/>
    <n v="0"/>
    <n v="0"/>
  </r>
  <r>
    <n v="1573"/>
    <x v="174"/>
    <s v="Between R10 000 and R5 000"/>
    <m/>
    <m/>
    <m/>
    <m/>
    <m/>
    <m/>
    <m/>
    <m/>
    <m/>
    <m/>
    <n v="0"/>
    <n v="0"/>
    <n v="0"/>
    <n v="0"/>
    <n v="0"/>
    <n v="0"/>
  </r>
  <r>
    <n v="1574"/>
    <x v="174"/>
    <s v="Between R5 000 and R2 500"/>
    <m/>
    <m/>
    <m/>
    <m/>
    <m/>
    <m/>
    <m/>
    <m/>
    <m/>
    <m/>
    <n v="0"/>
    <n v="0"/>
    <n v="0"/>
    <n v="0"/>
    <n v="0"/>
    <n v="0"/>
  </r>
  <r>
    <n v="1575"/>
    <x v="174"/>
    <s v="Below R2 500"/>
    <m/>
    <m/>
    <m/>
    <m/>
    <m/>
    <m/>
    <m/>
    <m/>
    <m/>
    <m/>
    <n v="0"/>
    <n v="0"/>
    <n v="0"/>
    <n v="0"/>
    <n v="0"/>
    <n v="0"/>
  </r>
  <r>
    <n v="1576"/>
    <x v="17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577"/>
    <x v="17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578"/>
    <x v="17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579"/>
    <x v="17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580"/>
    <x v="17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581"/>
    <x v="17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582"/>
    <x v="175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583"/>
    <x v="175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584"/>
    <x v="17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585"/>
    <x v="176"/>
    <s v="&gt;R75 000"/>
    <m/>
    <m/>
    <m/>
    <m/>
    <m/>
    <m/>
    <m/>
    <m/>
    <m/>
    <m/>
    <n v="0"/>
    <n v="0"/>
    <n v="0"/>
    <n v="0"/>
    <n v="0"/>
    <n v="0"/>
  </r>
  <r>
    <n v="1586"/>
    <x v="176"/>
    <s v="Between R75 000 and R50 000"/>
    <m/>
    <m/>
    <m/>
    <m/>
    <m/>
    <m/>
    <m/>
    <m/>
    <m/>
    <m/>
    <n v="0"/>
    <n v="0"/>
    <n v="0"/>
    <n v="0"/>
    <n v="0"/>
    <n v="0"/>
  </r>
  <r>
    <n v="1587"/>
    <x v="176"/>
    <s v="Between R50 000 and R25 000"/>
    <m/>
    <m/>
    <m/>
    <m/>
    <m/>
    <m/>
    <m/>
    <m/>
    <m/>
    <m/>
    <n v="0"/>
    <n v="0"/>
    <n v="0"/>
    <n v="0"/>
    <n v="0"/>
    <n v="0"/>
  </r>
  <r>
    <n v="1588"/>
    <x v="176"/>
    <s v="Between R25 000 and R20 000"/>
    <m/>
    <m/>
    <m/>
    <m/>
    <m/>
    <m/>
    <m/>
    <m/>
    <m/>
    <m/>
    <n v="0"/>
    <n v="0"/>
    <n v="0"/>
    <n v="0"/>
    <n v="0"/>
    <n v="0"/>
  </r>
  <r>
    <n v="1589"/>
    <x v="176"/>
    <s v="&gt;R75 000Between R20 000 and R15 000"/>
    <m/>
    <m/>
    <m/>
    <m/>
    <m/>
    <m/>
    <m/>
    <m/>
    <m/>
    <m/>
    <n v="0"/>
    <n v="0"/>
    <n v="0"/>
    <n v="0"/>
    <n v="0"/>
    <n v="0"/>
  </r>
  <r>
    <n v="1590"/>
    <x v="176"/>
    <s v="Between R15 000 and R10 000"/>
    <m/>
    <m/>
    <m/>
    <m/>
    <m/>
    <m/>
    <m/>
    <m/>
    <m/>
    <m/>
    <n v="0"/>
    <n v="0"/>
    <n v="0"/>
    <n v="0"/>
    <n v="0"/>
    <n v="0"/>
  </r>
  <r>
    <n v="1591"/>
    <x v="176"/>
    <s v="Between R10 000 and R5 000"/>
    <m/>
    <m/>
    <m/>
    <m/>
    <m/>
    <m/>
    <m/>
    <m/>
    <m/>
    <m/>
    <n v="0"/>
    <n v="0"/>
    <n v="0"/>
    <n v="0"/>
    <n v="0"/>
    <n v="0"/>
  </r>
  <r>
    <n v="1592"/>
    <x v="176"/>
    <s v="Between R5 000 and R2 500"/>
    <m/>
    <m/>
    <m/>
    <m/>
    <m/>
    <m/>
    <m/>
    <m/>
    <m/>
    <m/>
    <n v="0"/>
    <n v="0"/>
    <n v="0"/>
    <n v="0"/>
    <n v="0"/>
    <n v="0"/>
  </r>
  <r>
    <n v="1593"/>
    <x v="176"/>
    <s v="Below R2 500"/>
    <m/>
    <m/>
    <m/>
    <m/>
    <m/>
    <m/>
    <m/>
    <m/>
    <m/>
    <m/>
    <n v="0"/>
    <n v="0"/>
    <n v="0"/>
    <n v="0"/>
    <n v="0"/>
    <n v="0"/>
  </r>
  <r>
    <n v="1594"/>
    <x v="177"/>
    <s v="&gt;R75 000"/>
    <m/>
    <m/>
    <m/>
    <m/>
    <m/>
    <m/>
    <m/>
    <m/>
    <m/>
    <m/>
    <n v="0"/>
    <n v="0"/>
    <n v="0"/>
    <n v="0"/>
    <n v="0"/>
    <n v="0"/>
  </r>
  <r>
    <n v="1595"/>
    <x v="177"/>
    <s v="Between R75 000 and R50 000"/>
    <m/>
    <m/>
    <m/>
    <m/>
    <m/>
    <m/>
    <m/>
    <m/>
    <m/>
    <m/>
    <n v="0"/>
    <n v="0"/>
    <n v="0"/>
    <n v="0"/>
    <n v="0"/>
    <n v="0"/>
  </r>
  <r>
    <n v="1596"/>
    <x v="177"/>
    <s v="Between R50 000 and R25 000"/>
    <m/>
    <m/>
    <m/>
    <m/>
    <m/>
    <m/>
    <m/>
    <m/>
    <m/>
    <m/>
    <n v="0"/>
    <n v="0"/>
    <n v="0"/>
    <n v="0"/>
    <n v="0"/>
    <n v="0"/>
  </r>
  <r>
    <n v="1597"/>
    <x v="177"/>
    <s v="Between R25 000 and R20 000"/>
    <m/>
    <m/>
    <m/>
    <m/>
    <m/>
    <m/>
    <m/>
    <m/>
    <m/>
    <m/>
    <n v="0"/>
    <n v="0"/>
    <n v="0"/>
    <n v="0"/>
    <n v="0"/>
    <n v="0"/>
  </r>
  <r>
    <n v="1598"/>
    <x v="177"/>
    <s v="&gt;R75 000Between R20 000 and R15 000"/>
    <m/>
    <m/>
    <m/>
    <m/>
    <m/>
    <m/>
    <m/>
    <m/>
    <m/>
    <m/>
    <n v="0"/>
    <n v="0"/>
    <n v="0"/>
    <n v="0"/>
    <n v="0"/>
    <n v="0"/>
  </r>
  <r>
    <n v="1599"/>
    <x v="177"/>
    <s v="Between R15 000 and R10 000"/>
    <m/>
    <m/>
    <m/>
    <m/>
    <m/>
    <m/>
    <m/>
    <m/>
    <m/>
    <m/>
    <n v="0"/>
    <n v="0"/>
    <n v="0"/>
    <n v="0"/>
    <n v="0"/>
    <n v="0"/>
  </r>
  <r>
    <n v="1600"/>
    <x v="177"/>
    <s v="Between R10 000 and R5 000"/>
    <m/>
    <m/>
    <m/>
    <m/>
    <m/>
    <m/>
    <m/>
    <m/>
    <m/>
    <m/>
    <n v="0"/>
    <n v="0"/>
    <n v="0"/>
    <n v="0"/>
    <n v="0"/>
    <n v="0"/>
  </r>
  <r>
    <n v="1601"/>
    <x v="177"/>
    <s v="Between R5 000 and R2 500"/>
    <m/>
    <m/>
    <m/>
    <m/>
    <m/>
    <m/>
    <m/>
    <m/>
    <m/>
    <m/>
    <n v="0"/>
    <n v="0"/>
    <n v="0"/>
    <n v="0"/>
    <n v="0"/>
    <n v="0"/>
  </r>
  <r>
    <n v="1602"/>
    <x v="177"/>
    <s v="Below R2 500"/>
    <n v="2500"/>
    <n v="3"/>
    <n v="100"/>
    <m/>
    <n v="3"/>
    <m/>
    <m/>
    <n v="3"/>
    <n v="2"/>
    <m/>
    <n v="7500"/>
    <n v="7500"/>
    <n v="7500"/>
    <n v="5000"/>
    <n v="0"/>
    <n v="0"/>
  </r>
  <r>
    <n v="1603"/>
    <x v="17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17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17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17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17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608"/>
    <x v="178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610"/>
    <x v="178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609"/>
    <x v="178"/>
    <s v="Between R10 000 and R5 000"/>
    <n v="17500"/>
    <n v="3"/>
    <n v="50"/>
    <n v="1"/>
    <n v="1"/>
    <n v="0"/>
    <n v="0"/>
    <n v="2"/>
    <n v="0"/>
    <n v="0"/>
    <n v="52500"/>
    <n v="35000"/>
    <n v="35000"/>
    <n v="0"/>
    <n v="0"/>
    <n v="1"/>
  </r>
  <r>
    <n v="1611"/>
    <x v="178"/>
    <s v="Below R2 500"/>
    <n v="1500"/>
    <n v="3"/>
    <n v="50"/>
    <n v="0"/>
    <n v="2"/>
    <n v="0"/>
    <n v="0"/>
    <n v="1"/>
    <n v="0"/>
    <n v="0"/>
    <n v="4500"/>
    <n v="3000"/>
    <n v="1500"/>
    <n v="0"/>
    <n v="0"/>
    <n v="1"/>
  </r>
  <r>
    <n v="1612"/>
    <x v="179"/>
    <s v="&gt;R75 000"/>
    <m/>
    <m/>
    <m/>
    <m/>
    <m/>
    <m/>
    <m/>
    <m/>
    <m/>
    <m/>
    <n v="0"/>
    <n v="0"/>
    <n v="0"/>
    <n v="0"/>
    <n v="0"/>
    <n v="0"/>
  </r>
  <r>
    <n v="1613"/>
    <x v="179"/>
    <s v="Between R75 000 and R50 000"/>
    <m/>
    <m/>
    <m/>
    <m/>
    <m/>
    <m/>
    <m/>
    <m/>
    <m/>
    <m/>
    <n v="0"/>
    <n v="0"/>
    <n v="0"/>
    <n v="0"/>
    <n v="0"/>
    <n v="0"/>
  </r>
  <r>
    <n v="1614"/>
    <x v="179"/>
    <s v="Between R50 000 and R25 000"/>
    <m/>
    <m/>
    <m/>
    <m/>
    <m/>
    <m/>
    <m/>
    <m/>
    <m/>
    <m/>
    <n v="0"/>
    <n v="0"/>
    <n v="0"/>
    <n v="0"/>
    <n v="0"/>
    <n v="0"/>
  </r>
  <r>
    <n v="1615"/>
    <x v="179"/>
    <s v="Between R25 000 and R20 000"/>
    <m/>
    <m/>
    <m/>
    <m/>
    <m/>
    <m/>
    <m/>
    <m/>
    <m/>
    <m/>
    <n v="0"/>
    <n v="0"/>
    <n v="0"/>
    <n v="0"/>
    <n v="0"/>
    <n v="0"/>
  </r>
  <r>
    <n v="1616"/>
    <x v="179"/>
    <s v="&gt;R75 000Between R20 000 and R15 000"/>
    <m/>
    <m/>
    <m/>
    <m/>
    <m/>
    <m/>
    <m/>
    <m/>
    <m/>
    <m/>
    <n v="0"/>
    <n v="0"/>
    <n v="0"/>
    <n v="0"/>
    <n v="0"/>
    <n v="0"/>
  </r>
  <r>
    <n v="1617"/>
    <x v="179"/>
    <s v="Between R15 000 and R10 000"/>
    <n v="15000"/>
    <n v="1"/>
    <n v="14"/>
    <m/>
    <n v="1"/>
    <m/>
    <m/>
    <m/>
    <m/>
    <m/>
    <n v="15000"/>
    <n v="15000"/>
    <n v="0"/>
    <n v="0"/>
    <n v="0"/>
    <n v="0"/>
  </r>
  <r>
    <n v="1618"/>
    <x v="179"/>
    <s v="Between R10 000 and R5 000"/>
    <n v="10000"/>
    <n v="1"/>
    <n v="14"/>
    <m/>
    <n v="1"/>
    <m/>
    <m/>
    <m/>
    <m/>
    <m/>
    <n v="10000"/>
    <n v="10000"/>
    <n v="0"/>
    <n v="0"/>
    <n v="0"/>
    <n v="0"/>
  </r>
  <r>
    <n v="1619"/>
    <x v="179"/>
    <s v="Between R5 000 and R2 500"/>
    <m/>
    <m/>
    <m/>
    <m/>
    <m/>
    <m/>
    <m/>
    <m/>
    <m/>
    <m/>
    <n v="0"/>
    <n v="0"/>
    <n v="0"/>
    <n v="0"/>
    <n v="0"/>
    <n v="0"/>
  </r>
  <r>
    <n v="1620"/>
    <x v="179"/>
    <s v="Below R2 500"/>
    <n v="1000"/>
    <n v="5"/>
    <n v="72"/>
    <m/>
    <n v="5"/>
    <m/>
    <m/>
    <m/>
    <m/>
    <m/>
    <n v="5000"/>
    <n v="5000"/>
    <n v="0"/>
    <n v="0"/>
    <n v="0"/>
    <n v="0"/>
  </r>
  <r>
    <n v="1621"/>
    <x v="180"/>
    <s v="&gt;R75 000"/>
    <m/>
    <m/>
    <m/>
    <m/>
    <m/>
    <m/>
    <m/>
    <m/>
    <m/>
    <m/>
    <n v="0"/>
    <n v="0"/>
    <n v="0"/>
    <n v="0"/>
    <n v="0"/>
    <n v="0"/>
  </r>
  <r>
    <n v="1622"/>
    <x v="180"/>
    <s v="Between R75 000 and R50 000"/>
    <m/>
    <m/>
    <m/>
    <m/>
    <m/>
    <m/>
    <m/>
    <m/>
    <m/>
    <m/>
    <n v="0"/>
    <n v="0"/>
    <n v="0"/>
    <n v="0"/>
    <n v="0"/>
    <n v="0"/>
  </r>
  <r>
    <n v="1623"/>
    <x v="180"/>
    <s v="Between R50 000 and R25 000"/>
    <m/>
    <m/>
    <m/>
    <m/>
    <m/>
    <m/>
    <m/>
    <m/>
    <m/>
    <m/>
    <n v="0"/>
    <n v="0"/>
    <n v="0"/>
    <n v="0"/>
    <n v="0"/>
    <n v="0"/>
  </r>
  <r>
    <n v="1624"/>
    <x v="180"/>
    <s v="Between R25 000 and R20 000"/>
    <m/>
    <m/>
    <m/>
    <m/>
    <m/>
    <m/>
    <m/>
    <m/>
    <m/>
    <m/>
    <n v="0"/>
    <n v="0"/>
    <n v="0"/>
    <n v="0"/>
    <n v="0"/>
    <n v="0"/>
  </r>
  <r>
    <n v="1625"/>
    <x v="180"/>
    <s v="&gt;R75 000Between R20 000 and R15 000"/>
    <m/>
    <m/>
    <m/>
    <m/>
    <m/>
    <m/>
    <m/>
    <m/>
    <m/>
    <m/>
    <n v="0"/>
    <n v="0"/>
    <n v="0"/>
    <n v="0"/>
    <n v="0"/>
    <n v="0"/>
  </r>
  <r>
    <n v="1626"/>
    <x v="180"/>
    <s v="Between R15 000 and R10 000"/>
    <m/>
    <m/>
    <m/>
    <m/>
    <m/>
    <m/>
    <m/>
    <m/>
    <m/>
    <m/>
    <n v="0"/>
    <n v="0"/>
    <n v="0"/>
    <n v="0"/>
    <n v="0"/>
    <n v="0"/>
  </r>
  <r>
    <n v="1627"/>
    <x v="180"/>
    <s v="Between R10 000 and R5 000"/>
    <m/>
    <m/>
    <m/>
    <m/>
    <m/>
    <m/>
    <m/>
    <m/>
    <m/>
    <m/>
    <n v="0"/>
    <n v="0"/>
    <n v="0"/>
    <n v="0"/>
    <n v="0"/>
    <n v="0"/>
  </r>
  <r>
    <n v="1628"/>
    <x v="180"/>
    <s v="Between R5 000 and R2 500"/>
    <m/>
    <m/>
    <m/>
    <m/>
    <m/>
    <m/>
    <m/>
    <m/>
    <m/>
    <m/>
    <n v="0"/>
    <n v="0"/>
    <n v="0"/>
    <n v="0"/>
    <n v="0"/>
    <n v="0"/>
  </r>
  <r>
    <n v="1629"/>
    <x v="180"/>
    <s v="Below R2 500"/>
    <n v="2400"/>
    <n v="5"/>
    <n v="100"/>
    <n v="2"/>
    <n v="3"/>
    <m/>
    <m/>
    <n v="5"/>
    <n v="3"/>
    <m/>
    <n v="12000"/>
    <n v="12000"/>
    <n v="12000"/>
    <n v="7200"/>
    <n v="0"/>
    <n v="0"/>
  </r>
  <r>
    <n v="1630"/>
    <x v="181"/>
    <s v="&gt;R75 000"/>
    <m/>
    <m/>
    <m/>
    <m/>
    <m/>
    <m/>
    <m/>
    <m/>
    <m/>
    <m/>
    <n v="0"/>
    <n v="0"/>
    <n v="0"/>
    <n v="0"/>
    <n v="0"/>
    <n v="0"/>
  </r>
  <r>
    <n v="1631"/>
    <x v="181"/>
    <s v="Between R75 000 and R50 000"/>
    <m/>
    <m/>
    <m/>
    <m/>
    <m/>
    <m/>
    <m/>
    <m/>
    <m/>
    <m/>
    <n v="0"/>
    <n v="0"/>
    <n v="0"/>
    <n v="0"/>
    <n v="0"/>
    <n v="0"/>
  </r>
  <r>
    <n v="1632"/>
    <x v="181"/>
    <s v="Between R50 000 and R25 000"/>
    <m/>
    <m/>
    <m/>
    <m/>
    <m/>
    <m/>
    <m/>
    <m/>
    <m/>
    <m/>
    <n v="0"/>
    <n v="0"/>
    <n v="0"/>
    <n v="0"/>
    <n v="0"/>
    <n v="0"/>
  </r>
  <r>
    <n v="1633"/>
    <x v="181"/>
    <s v="Between R25 000 and R20 000"/>
    <m/>
    <m/>
    <m/>
    <m/>
    <m/>
    <m/>
    <m/>
    <m/>
    <m/>
    <m/>
    <n v="0"/>
    <n v="0"/>
    <n v="0"/>
    <n v="0"/>
    <n v="0"/>
    <n v="0"/>
  </r>
  <r>
    <n v="1634"/>
    <x v="181"/>
    <s v="&gt;R75 000Between R20 000 and R15 000"/>
    <m/>
    <m/>
    <m/>
    <m/>
    <m/>
    <m/>
    <m/>
    <m/>
    <m/>
    <m/>
    <n v="0"/>
    <n v="0"/>
    <n v="0"/>
    <n v="0"/>
    <n v="0"/>
    <n v="0"/>
  </r>
  <r>
    <n v="1635"/>
    <x v="181"/>
    <s v="Between R15 000 and R10 000"/>
    <m/>
    <m/>
    <m/>
    <m/>
    <m/>
    <m/>
    <m/>
    <m/>
    <m/>
    <m/>
    <n v="0"/>
    <n v="0"/>
    <n v="0"/>
    <n v="0"/>
    <n v="0"/>
    <n v="0"/>
  </r>
  <r>
    <n v="1636"/>
    <x v="181"/>
    <s v="Between R10 000 and R5 000"/>
    <m/>
    <m/>
    <m/>
    <m/>
    <m/>
    <m/>
    <m/>
    <m/>
    <m/>
    <m/>
    <n v="0"/>
    <n v="0"/>
    <n v="0"/>
    <n v="0"/>
    <n v="0"/>
    <n v="0"/>
  </r>
  <r>
    <n v="1637"/>
    <x v="181"/>
    <s v="Between R5 000 and R2 500"/>
    <m/>
    <m/>
    <m/>
    <m/>
    <m/>
    <m/>
    <m/>
    <m/>
    <m/>
    <m/>
    <n v="0"/>
    <n v="0"/>
    <n v="0"/>
    <n v="0"/>
    <n v="0"/>
    <n v="0"/>
  </r>
  <r>
    <n v="1638"/>
    <x v="181"/>
    <s v="Below R2 500"/>
    <m/>
    <m/>
    <m/>
    <m/>
    <m/>
    <m/>
    <m/>
    <m/>
    <m/>
    <m/>
    <n v="0"/>
    <n v="0"/>
    <n v="0"/>
    <n v="0"/>
    <n v="0"/>
    <n v="0"/>
  </r>
  <r>
    <n v="1639"/>
    <x v="182"/>
    <s v="&gt;R75 000"/>
    <m/>
    <m/>
    <m/>
    <m/>
    <m/>
    <m/>
    <m/>
    <m/>
    <m/>
    <m/>
    <n v="0"/>
    <n v="0"/>
    <n v="0"/>
    <n v="0"/>
    <n v="0"/>
    <n v="0"/>
  </r>
  <r>
    <n v="1640"/>
    <x v="182"/>
    <s v="Between R75 000 and R50 000"/>
    <m/>
    <m/>
    <m/>
    <m/>
    <m/>
    <m/>
    <m/>
    <m/>
    <m/>
    <m/>
    <n v="0"/>
    <n v="0"/>
    <n v="0"/>
    <n v="0"/>
    <n v="0"/>
    <n v="0"/>
  </r>
  <r>
    <n v="1641"/>
    <x v="182"/>
    <s v="Between R50 000 and R25 000"/>
    <m/>
    <m/>
    <m/>
    <m/>
    <m/>
    <m/>
    <m/>
    <m/>
    <m/>
    <m/>
    <n v="0"/>
    <n v="0"/>
    <n v="0"/>
    <n v="0"/>
    <n v="0"/>
    <n v="0"/>
  </r>
  <r>
    <n v="1642"/>
    <x v="182"/>
    <s v="Between R25 000 and R20 000"/>
    <m/>
    <m/>
    <m/>
    <m/>
    <m/>
    <m/>
    <m/>
    <m/>
    <m/>
    <m/>
    <n v="0"/>
    <n v="0"/>
    <n v="0"/>
    <n v="0"/>
    <n v="0"/>
    <n v="0"/>
  </r>
  <r>
    <n v="1643"/>
    <x v="182"/>
    <s v="&gt;R75 000Between R20 000 and R15 000"/>
    <m/>
    <m/>
    <m/>
    <m/>
    <m/>
    <m/>
    <m/>
    <m/>
    <m/>
    <m/>
    <n v="0"/>
    <n v="0"/>
    <n v="0"/>
    <n v="0"/>
    <n v="0"/>
    <n v="0"/>
  </r>
  <r>
    <n v="1644"/>
    <x v="182"/>
    <s v="Between R15 000 and R10 000"/>
    <m/>
    <m/>
    <m/>
    <m/>
    <m/>
    <m/>
    <m/>
    <m/>
    <m/>
    <m/>
    <n v="0"/>
    <n v="0"/>
    <n v="0"/>
    <n v="0"/>
    <n v="0"/>
    <n v="0"/>
  </r>
  <r>
    <n v="1645"/>
    <x v="182"/>
    <s v="Between R10 000 and R5 000"/>
    <m/>
    <m/>
    <m/>
    <m/>
    <m/>
    <m/>
    <m/>
    <m/>
    <m/>
    <m/>
    <n v="0"/>
    <n v="0"/>
    <n v="0"/>
    <n v="0"/>
    <n v="0"/>
    <n v="0"/>
  </r>
  <r>
    <n v="1646"/>
    <x v="182"/>
    <s v="Between R5 000 and R2 500"/>
    <m/>
    <m/>
    <m/>
    <m/>
    <m/>
    <m/>
    <m/>
    <m/>
    <m/>
    <m/>
    <n v="0"/>
    <n v="0"/>
    <n v="0"/>
    <n v="0"/>
    <n v="0"/>
    <n v="0"/>
  </r>
  <r>
    <n v="1647"/>
    <x v="182"/>
    <s v="Below R2 500"/>
    <m/>
    <m/>
    <m/>
    <m/>
    <m/>
    <m/>
    <m/>
    <m/>
    <m/>
    <m/>
    <n v="0"/>
    <n v="0"/>
    <n v="0"/>
    <n v="0"/>
    <n v="0"/>
    <n v="0"/>
  </r>
  <r>
    <n v="1648"/>
    <x v="18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649"/>
    <x v="18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650"/>
    <x v="18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651"/>
    <x v="18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652"/>
    <x v="18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653"/>
    <x v="18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654"/>
    <x v="18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655"/>
    <x v="183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656"/>
    <x v="18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657"/>
    <x v="184"/>
    <s v="&gt;R75 000"/>
    <m/>
    <m/>
    <m/>
    <m/>
    <m/>
    <m/>
    <m/>
    <m/>
    <m/>
    <m/>
    <n v="0"/>
    <n v="0"/>
    <n v="0"/>
    <n v="0"/>
    <n v="0"/>
    <n v="0"/>
  </r>
  <r>
    <n v="1658"/>
    <x v="184"/>
    <s v="Between R75 000 and R50 000"/>
    <m/>
    <m/>
    <m/>
    <m/>
    <m/>
    <m/>
    <m/>
    <m/>
    <m/>
    <m/>
    <n v="0"/>
    <n v="0"/>
    <n v="0"/>
    <n v="0"/>
    <n v="0"/>
    <n v="0"/>
  </r>
  <r>
    <n v="1659"/>
    <x v="184"/>
    <s v="Between R50 000 and R25 000"/>
    <m/>
    <m/>
    <m/>
    <m/>
    <m/>
    <m/>
    <m/>
    <m/>
    <m/>
    <m/>
    <n v="0"/>
    <n v="0"/>
    <n v="0"/>
    <n v="0"/>
    <n v="0"/>
    <n v="0"/>
  </r>
  <r>
    <n v="1660"/>
    <x v="184"/>
    <s v="Between R25 000 and R20 000"/>
    <m/>
    <m/>
    <m/>
    <m/>
    <m/>
    <m/>
    <m/>
    <m/>
    <m/>
    <m/>
    <n v="0"/>
    <n v="0"/>
    <n v="0"/>
    <n v="0"/>
    <n v="0"/>
    <n v="0"/>
  </r>
  <r>
    <n v="1661"/>
    <x v="184"/>
    <s v="&gt;R75 000Between R20 000 and R15 000"/>
    <m/>
    <m/>
    <m/>
    <m/>
    <m/>
    <m/>
    <m/>
    <m/>
    <m/>
    <m/>
    <n v="0"/>
    <n v="0"/>
    <n v="0"/>
    <n v="0"/>
    <n v="0"/>
    <n v="0"/>
  </r>
  <r>
    <n v="1662"/>
    <x v="184"/>
    <s v="Between R15 000 and R10 000"/>
    <m/>
    <m/>
    <m/>
    <m/>
    <m/>
    <m/>
    <m/>
    <m/>
    <m/>
    <m/>
    <n v="0"/>
    <n v="0"/>
    <n v="0"/>
    <n v="0"/>
    <n v="0"/>
    <n v="0"/>
  </r>
  <r>
    <n v="1663"/>
    <x v="184"/>
    <s v="Between R10 000 and R5 000"/>
    <n v="7200"/>
    <n v="9"/>
    <n v="100"/>
    <n v="4"/>
    <n v="5"/>
    <m/>
    <m/>
    <m/>
    <m/>
    <m/>
    <n v="64800"/>
    <n v="64800"/>
    <n v="0"/>
    <n v="0"/>
    <n v="0"/>
    <n v="0"/>
  </r>
  <r>
    <n v="1664"/>
    <x v="184"/>
    <s v="Between R5 000 and R2 500"/>
    <m/>
    <m/>
    <m/>
    <m/>
    <m/>
    <m/>
    <m/>
    <m/>
    <m/>
    <m/>
    <n v="0"/>
    <n v="0"/>
    <n v="0"/>
    <n v="0"/>
    <n v="0"/>
    <n v="0"/>
  </r>
  <r>
    <n v="1665"/>
    <x v="184"/>
    <s v="Below R2 500"/>
    <m/>
    <m/>
    <m/>
    <m/>
    <m/>
    <m/>
    <m/>
    <m/>
    <m/>
    <m/>
    <n v="0"/>
    <n v="0"/>
    <n v="0"/>
    <n v="0"/>
    <n v="0"/>
    <n v="0"/>
  </r>
  <r>
    <n v="1666"/>
    <x v="18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667"/>
    <x v="18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668"/>
    <x v="18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669"/>
    <x v="18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670"/>
    <x v="18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671"/>
    <x v="18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672"/>
    <x v="185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673"/>
    <x v="185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674"/>
    <x v="18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675"/>
    <x v="186"/>
    <s v="&gt;R75 000"/>
    <m/>
    <m/>
    <m/>
    <m/>
    <m/>
    <m/>
    <m/>
    <m/>
    <m/>
    <m/>
    <n v="0"/>
    <n v="0"/>
    <n v="0"/>
    <n v="0"/>
    <n v="0"/>
    <n v="0"/>
  </r>
  <r>
    <n v="1676"/>
    <x v="186"/>
    <s v="Between R75 000 and R50 000"/>
    <m/>
    <m/>
    <m/>
    <m/>
    <m/>
    <m/>
    <m/>
    <m/>
    <m/>
    <m/>
    <n v="0"/>
    <n v="0"/>
    <n v="0"/>
    <n v="0"/>
    <n v="0"/>
    <n v="0"/>
  </r>
  <r>
    <n v="1677"/>
    <x v="186"/>
    <s v="Between R50 000 and R25 000"/>
    <m/>
    <m/>
    <m/>
    <m/>
    <m/>
    <m/>
    <m/>
    <m/>
    <m/>
    <m/>
    <n v="0"/>
    <n v="0"/>
    <n v="0"/>
    <n v="0"/>
    <n v="0"/>
    <n v="0"/>
  </r>
  <r>
    <n v="1678"/>
    <x v="186"/>
    <s v="Between R25 000 and R20 000"/>
    <n v="11933.52"/>
    <n v="4"/>
    <n v="100"/>
    <n v="1"/>
    <n v="3"/>
    <m/>
    <m/>
    <m/>
    <m/>
    <m/>
    <n v="47734.080000000002"/>
    <n v="47734.080000000002"/>
    <n v="0"/>
    <n v="0"/>
    <n v="0"/>
    <n v="0"/>
  </r>
  <r>
    <n v="1679"/>
    <x v="186"/>
    <s v="&gt;R75 000Between R20 000 and R15 000"/>
    <m/>
    <m/>
    <m/>
    <m/>
    <m/>
    <m/>
    <m/>
    <m/>
    <m/>
    <m/>
    <n v="0"/>
    <n v="0"/>
    <n v="0"/>
    <n v="0"/>
    <n v="0"/>
    <n v="0"/>
  </r>
  <r>
    <n v="1680"/>
    <x v="186"/>
    <s v="Between R15 000 and R10 000"/>
    <m/>
    <m/>
    <m/>
    <m/>
    <m/>
    <m/>
    <m/>
    <m/>
    <m/>
    <m/>
    <n v="0"/>
    <n v="0"/>
    <n v="0"/>
    <n v="0"/>
    <n v="0"/>
    <n v="0"/>
  </r>
  <r>
    <n v="1681"/>
    <x v="186"/>
    <s v="Between R10 000 and R5 000"/>
    <m/>
    <m/>
    <m/>
    <m/>
    <m/>
    <m/>
    <m/>
    <m/>
    <m/>
    <m/>
    <n v="0"/>
    <n v="0"/>
    <n v="0"/>
    <n v="0"/>
    <n v="0"/>
    <n v="0"/>
  </r>
  <r>
    <n v="1682"/>
    <x v="186"/>
    <s v="Between R5 000 and R2 500"/>
    <m/>
    <m/>
    <m/>
    <m/>
    <m/>
    <m/>
    <m/>
    <m/>
    <m/>
    <m/>
    <n v="0"/>
    <n v="0"/>
    <n v="0"/>
    <n v="0"/>
    <n v="0"/>
    <n v="0"/>
  </r>
  <r>
    <n v="1683"/>
    <x v="186"/>
    <s v="Below R2 500"/>
    <m/>
    <m/>
    <m/>
    <m/>
    <m/>
    <m/>
    <m/>
    <m/>
    <m/>
    <m/>
    <n v="0"/>
    <n v="0"/>
    <n v="0"/>
    <n v="0"/>
    <n v="0"/>
    <n v="0"/>
  </r>
  <r>
    <n v="1684"/>
    <x v="187"/>
    <s v="&gt;R75 000"/>
    <m/>
    <m/>
    <m/>
    <m/>
    <m/>
    <m/>
    <m/>
    <m/>
    <m/>
    <m/>
    <n v="0"/>
    <n v="0"/>
    <n v="0"/>
    <n v="0"/>
    <n v="0"/>
    <n v="0"/>
  </r>
  <r>
    <n v="1685"/>
    <x v="187"/>
    <s v="Between R75 000 and R50 000"/>
    <m/>
    <m/>
    <m/>
    <m/>
    <m/>
    <m/>
    <m/>
    <m/>
    <m/>
    <m/>
    <n v="0"/>
    <n v="0"/>
    <n v="0"/>
    <n v="0"/>
    <n v="0"/>
    <n v="0"/>
  </r>
  <r>
    <n v="1686"/>
    <x v="187"/>
    <s v="Between R50 000 and R25 000"/>
    <m/>
    <m/>
    <m/>
    <m/>
    <m/>
    <m/>
    <m/>
    <m/>
    <m/>
    <m/>
    <n v="0"/>
    <n v="0"/>
    <n v="0"/>
    <n v="0"/>
    <n v="0"/>
    <n v="0"/>
  </r>
  <r>
    <n v="1687"/>
    <x v="187"/>
    <s v="Between R25 000 and R20 000"/>
    <m/>
    <m/>
    <m/>
    <m/>
    <m/>
    <m/>
    <m/>
    <m/>
    <m/>
    <m/>
    <n v="0"/>
    <n v="0"/>
    <n v="0"/>
    <n v="0"/>
    <n v="0"/>
    <n v="0"/>
  </r>
  <r>
    <n v="1688"/>
    <x v="187"/>
    <s v="&gt;R75 000Between R20 000 and R15 000"/>
    <m/>
    <m/>
    <m/>
    <m/>
    <m/>
    <m/>
    <m/>
    <m/>
    <m/>
    <m/>
    <n v="0"/>
    <n v="0"/>
    <n v="0"/>
    <n v="0"/>
    <n v="0"/>
    <n v="0"/>
  </r>
  <r>
    <n v="1689"/>
    <x v="187"/>
    <s v="Between R15 000 and R10 000"/>
    <m/>
    <m/>
    <m/>
    <m/>
    <m/>
    <m/>
    <m/>
    <m/>
    <m/>
    <m/>
    <n v="0"/>
    <n v="0"/>
    <n v="0"/>
    <n v="0"/>
    <n v="0"/>
    <n v="0"/>
  </r>
  <r>
    <n v="1690"/>
    <x v="187"/>
    <s v="Between R10 000 and R5 000"/>
    <m/>
    <m/>
    <m/>
    <m/>
    <m/>
    <m/>
    <m/>
    <m/>
    <m/>
    <m/>
    <n v="0"/>
    <n v="0"/>
    <n v="0"/>
    <n v="0"/>
    <n v="0"/>
    <n v="0"/>
  </r>
  <r>
    <n v="1691"/>
    <x v="187"/>
    <s v="Between R5 000 and R2 500"/>
    <n v="3500"/>
    <n v="2"/>
    <m/>
    <n v="2"/>
    <m/>
    <m/>
    <m/>
    <m/>
    <m/>
    <m/>
    <n v="7000"/>
    <n v="7000"/>
    <n v="0"/>
    <n v="0"/>
    <n v="0"/>
    <n v="0"/>
  </r>
  <r>
    <n v="1692"/>
    <x v="187"/>
    <s v="Below R2 500"/>
    <n v="1500"/>
    <n v="2"/>
    <m/>
    <n v="2"/>
    <m/>
    <m/>
    <m/>
    <m/>
    <m/>
    <m/>
    <n v="3000"/>
    <n v="3000"/>
    <n v="0"/>
    <n v="0"/>
    <n v="0"/>
    <n v="0"/>
  </r>
  <r>
    <n v="1693"/>
    <x v="188"/>
    <s v="&gt;R75 000"/>
    <m/>
    <m/>
    <m/>
    <m/>
    <m/>
    <m/>
    <m/>
    <m/>
    <m/>
    <m/>
    <n v="0"/>
    <n v="0"/>
    <n v="0"/>
    <n v="0"/>
    <n v="0"/>
    <n v="0"/>
  </r>
  <r>
    <n v="1694"/>
    <x v="188"/>
    <s v="Between R75 000 and R50 000"/>
    <m/>
    <m/>
    <m/>
    <m/>
    <m/>
    <m/>
    <m/>
    <m/>
    <m/>
    <m/>
    <n v="0"/>
    <n v="0"/>
    <n v="0"/>
    <n v="0"/>
    <n v="0"/>
    <n v="0"/>
  </r>
  <r>
    <n v="1695"/>
    <x v="188"/>
    <s v="Between R50 000 and R25 000"/>
    <m/>
    <m/>
    <m/>
    <m/>
    <m/>
    <m/>
    <m/>
    <m/>
    <m/>
    <m/>
    <n v="0"/>
    <n v="0"/>
    <n v="0"/>
    <n v="0"/>
    <n v="0"/>
    <n v="0"/>
  </r>
  <r>
    <n v="1696"/>
    <x v="188"/>
    <s v="Between R25 000 and R20 000"/>
    <m/>
    <m/>
    <m/>
    <m/>
    <m/>
    <m/>
    <m/>
    <m/>
    <m/>
    <m/>
    <n v="0"/>
    <n v="0"/>
    <n v="0"/>
    <n v="0"/>
    <n v="0"/>
    <n v="0"/>
  </r>
  <r>
    <n v="1697"/>
    <x v="188"/>
    <s v="&gt;R75 000Between R20 000 and R15 000"/>
    <m/>
    <m/>
    <m/>
    <m/>
    <m/>
    <m/>
    <m/>
    <m/>
    <m/>
    <m/>
    <n v="0"/>
    <n v="0"/>
    <n v="0"/>
    <n v="0"/>
    <n v="0"/>
    <n v="0"/>
  </r>
  <r>
    <n v="1698"/>
    <x v="188"/>
    <s v="Between R15 000 and R10 000"/>
    <m/>
    <m/>
    <m/>
    <m/>
    <m/>
    <m/>
    <m/>
    <m/>
    <m/>
    <m/>
    <n v="0"/>
    <n v="0"/>
    <n v="0"/>
    <n v="0"/>
    <n v="0"/>
    <n v="0"/>
  </r>
  <r>
    <n v="1699"/>
    <x v="188"/>
    <s v="Between R10 000 and R5 000"/>
    <m/>
    <m/>
    <m/>
    <m/>
    <m/>
    <m/>
    <m/>
    <m/>
    <m/>
    <m/>
    <n v="0"/>
    <n v="0"/>
    <n v="0"/>
    <n v="0"/>
    <n v="0"/>
    <n v="0"/>
  </r>
  <r>
    <n v="1700"/>
    <x v="188"/>
    <s v="Between R5 000 and R2 500"/>
    <m/>
    <m/>
    <m/>
    <m/>
    <m/>
    <m/>
    <m/>
    <m/>
    <m/>
    <m/>
    <n v="0"/>
    <n v="0"/>
    <n v="0"/>
    <n v="0"/>
    <n v="0"/>
    <n v="0"/>
  </r>
  <r>
    <n v="1701"/>
    <x v="188"/>
    <s v="Below R2 500"/>
    <n v="0"/>
    <n v="1"/>
    <n v="100"/>
    <n v="1"/>
    <m/>
    <m/>
    <m/>
    <m/>
    <m/>
    <m/>
    <n v="0"/>
    <n v="0"/>
    <n v="0"/>
    <n v="0"/>
    <n v="0"/>
    <n v="0"/>
  </r>
  <r>
    <n v="1702"/>
    <x v="189"/>
    <s v="&gt;R75 000"/>
    <m/>
    <m/>
    <m/>
    <m/>
    <m/>
    <m/>
    <m/>
    <m/>
    <m/>
    <m/>
    <n v="0"/>
    <n v="0"/>
    <n v="0"/>
    <n v="0"/>
    <n v="0"/>
    <n v="0"/>
  </r>
  <r>
    <n v="1703"/>
    <x v="189"/>
    <s v="Between R75 000 and R50 000"/>
    <m/>
    <m/>
    <m/>
    <m/>
    <m/>
    <m/>
    <m/>
    <m/>
    <m/>
    <m/>
    <n v="0"/>
    <n v="0"/>
    <n v="0"/>
    <n v="0"/>
    <n v="0"/>
    <n v="0"/>
  </r>
  <r>
    <n v="1704"/>
    <x v="189"/>
    <s v="Between R50 000 and R25 000"/>
    <m/>
    <m/>
    <m/>
    <m/>
    <m/>
    <m/>
    <m/>
    <m/>
    <m/>
    <m/>
    <n v="0"/>
    <n v="0"/>
    <n v="0"/>
    <n v="0"/>
    <n v="0"/>
    <n v="0"/>
  </r>
  <r>
    <n v="1705"/>
    <x v="189"/>
    <s v="Between R25 000 and R20 000"/>
    <m/>
    <m/>
    <m/>
    <m/>
    <m/>
    <m/>
    <m/>
    <m/>
    <m/>
    <m/>
    <n v="0"/>
    <n v="0"/>
    <n v="0"/>
    <n v="0"/>
    <n v="0"/>
    <n v="0"/>
  </r>
  <r>
    <n v="1706"/>
    <x v="189"/>
    <s v="&gt;R75 000Between R20 000 and R15 000"/>
    <m/>
    <m/>
    <m/>
    <m/>
    <m/>
    <m/>
    <m/>
    <m/>
    <m/>
    <m/>
    <n v="0"/>
    <n v="0"/>
    <n v="0"/>
    <n v="0"/>
    <n v="0"/>
    <n v="0"/>
  </r>
  <r>
    <n v="1707"/>
    <x v="189"/>
    <s v="Between R15 000 and R10 000"/>
    <m/>
    <m/>
    <m/>
    <m/>
    <m/>
    <m/>
    <m/>
    <m/>
    <m/>
    <m/>
    <n v="0"/>
    <n v="0"/>
    <n v="0"/>
    <n v="0"/>
    <n v="0"/>
    <n v="0"/>
  </r>
  <r>
    <n v="1708"/>
    <x v="189"/>
    <s v="Between R10 000 and R5 000"/>
    <m/>
    <m/>
    <m/>
    <m/>
    <m/>
    <m/>
    <m/>
    <m/>
    <m/>
    <m/>
    <n v="0"/>
    <n v="0"/>
    <n v="0"/>
    <n v="0"/>
    <n v="0"/>
    <n v="0"/>
  </r>
  <r>
    <n v="1709"/>
    <x v="189"/>
    <s v="Between R5 000 and R2 500"/>
    <m/>
    <m/>
    <m/>
    <m/>
    <m/>
    <m/>
    <m/>
    <m/>
    <m/>
    <m/>
    <n v="0"/>
    <n v="0"/>
    <n v="0"/>
    <n v="0"/>
    <n v="0"/>
    <n v="0"/>
  </r>
  <r>
    <n v="1710"/>
    <x v="189"/>
    <s v="Below R2 500"/>
    <m/>
    <m/>
    <m/>
    <m/>
    <m/>
    <m/>
    <m/>
    <m/>
    <m/>
    <m/>
    <n v="0"/>
    <n v="0"/>
    <n v="0"/>
    <n v="0"/>
    <n v="0"/>
    <n v="0"/>
  </r>
  <r>
    <n v="1711"/>
    <x v="19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712"/>
    <x v="19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713"/>
    <x v="19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714"/>
    <x v="190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715"/>
    <x v="190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716"/>
    <x v="190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717"/>
    <x v="190"/>
    <s v="Between R10 000 and R5 000"/>
    <n v="8014"/>
    <n v="1"/>
    <n v="12.5"/>
    <n v="1"/>
    <n v="0"/>
    <n v="0"/>
    <n v="0"/>
    <n v="0"/>
    <n v="0"/>
    <n v="0"/>
    <n v="8014"/>
    <n v="8014"/>
    <n v="0"/>
    <n v="0"/>
    <n v="0"/>
    <n v="0"/>
  </r>
  <r>
    <n v="1718"/>
    <x v="190"/>
    <s v="Between R5 000 and R2 500"/>
    <n v="4928"/>
    <n v="2"/>
    <n v="25"/>
    <n v="1"/>
    <n v="1"/>
    <n v="0"/>
    <n v="0"/>
    <n v="1"/>
    <n v="0"/>
    <n v="0"/>
    <n v="9856"/>
    <n v="9856"/>
    <n v="4928"/>
    <n v="0"/>
    <n v="0"/>
    <n v="0"/>
  </r>
  <r>
    <n v="1719"/>
    <x v="190"/>
    <s v="Below R2 500"/>
    <n v="1810"/>
    <n v="5"/>
    <n v="62.5"/>
    <n v="1"/>
    <n v="4"/>
    <n v="0"/>
    <n v="0"/>
    <n v="3"/>
    <n v="0"/>
    <n v="1"/>
    <n v="9050"/>
    <n v="9050"/>
    <n v="5430"/>
    <n v="0"/>
    <n v="1810"/>
    <n v="0"/>
  </r>
  <r>
    <n v="1720"/>
    <x v="191"/>
    <s v="&gt;R75 000"/>
    <m/>
    <m/>
    <m/>
    <m/>
    <m/>
    <m/>
    <m/>
    <m/>
    <m/>
    <m/>
    <n v="0"/>
    <n v="0"/>
    <n v="0"/>
    <n v="0"/>
    <n v="0"/>
    <n v="0"/>
  </r>
  <r>
    <n v="1721"/>
    <x v="191"/>
    <s v="Between R75 000 and R50 000"/>
    <m/>
    <m/>
    <m/>
    <m/>
    <m/>
    <m/>
    <m/>
    <m/>
    <m/>
    <m/>
    <n v="0"/>
    <n v="0"/>
    <n v="0"/>
    <n v="0"/>
    <n v="0"/>
    <n v="0"/>
  </r>
  <r>
    <n v="1722"/>
    <x v="191"/>
    <s v="Between R50 000 and R25 000"/>
    <m/>
    <m/>
    <m/>
    <m/>
    <m/>
    <m/>
    <m/>
    <m/>
    <m/>
    <m/>
    <n v="0"/>
    <n v="0"/>
    <n v="0"/>
    <n v="0"/>
    <n v="0"/>
    <n v="0"/>
  </r>
  <r>
    <n v="1723"/>
    <x v="191"/>
    <s v="Between R25 000 and R20 000"/>
    <n v="2000"/>
    <n v="6"/>
    <n v="100"/>
    <m/>
    <n v="6"/>
    <m/>
    <m/>
    <m/>
    <m/>
    <m/>
    <n v="12000"/>
    <n v="12000"/>
    <n v="0"/>
    <n v="0"/>
    <n v="0"/>
    <n v="0"/>
  </r>
  <r>
    <n v="1724"/>
    <x v="191"/>
    <s v="&gt;R75 000Between R20 000 and R15 000"/>
    <m/>
    <m/>
    <m/>
    <m/>
    <m/>
    <m/>
    <m/>
    <m/>
    <m/>
    <m/>
    <n v="0"/>
    <n v="0"/>
    <n v="0"/>
    <n v="0"/>
    <n v="0"/>
    <n v="0"/>
  </r>
  <r>
    <n v="1725"/>
    <x v="191"/>
    <s v="Between R15 000 and R10 000"/>
    <m/>
    <m/>
    <m/>
    <m/>
    <m/>
    <m/>
    <m/>
    <m/>
    <m/>
    <m/>
    <n v="0"/>
    <n v="0"/>
    <n v="0"/>
    <n v="0"/>
    <n v="0"/>
    <n v="0"/>
  </r>
  <r>
    <n v="1726"/>
    <x v="191"/>
    <s v="Between R10 000 and R5 000"/>
    <m/>
    <m/>
    <m/>
    <m/>
    <m/>
    <m/>
    <m/>
    <m/>
    <m/>
    <m/>
    <n v="0"/>
    <n v="0"/>
    <n v="0"/>
    <n v="0"/>
    <n v="0"/>
    <n v="0"/>
  </r>
  <r>
    <n v="1727"/>
    <x v="191"/>
    <s v="Between R5 000 and R2 500"/>
    <m/>
    <m/>
    <m/>
    <m/>
    <m/>
    <m/>
    <m/>
    <m/>
    <m/>
    <m/>
    <n v="0"/>
    <n v="0"/>
    <n v="0"/>
    <n v="0"/>
    <n v="0"/>
    <n v="0"/>
  </r>
  <r>
    <n v="1728"/>
    <x v="191"/>
    <s v="Below R2 500"/>
    <m/>
    <m/>
    <m/>
    <m/>
    <m/>
    <m/>
    <m/>
    <m/>
    <m/>
    <m/>
    <n v="0"/>
    <n v="0"/>
    <n v="0"/>
    <n v="0"/>
    <n v="0"/>
    <n v="0"/>
  </r>
  <r>
    <n v="1729"/>
    <x v="19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730"/>
    <x v="19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731"/>
    <x v="19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732"/>
    <x v="19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734"/>
    <x v="19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735"/>
    <x v="192"/>
    <s v="Between R10 000 and R5 000"/>
    <n v="8140"/>
    <n v="1"/>
    <n v="25"/>
    <n v="1"/>
    <n v="0"/>
    <n v="0"/>
    <n v="0"/>
    <n v="0"/>
    <n v="0"/>
    <n v="0"/>
    <n v="8140"/>
    <n v="8140"/>
    <n v="0"/>
    <n v="0"/>
    <n v="0"/>
    <n v="0"/>
  </r>
  <r>
    <n v="1736"/>
    <x v="19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737"/>
    <x v="192"/>
    <s v="Below R2 500"/>
    <n v="2261"/>
    <n v="1"/>
    <n v="25"/>
    <n v="1"/>
    <n v="0"/>
    <n v="0"/>
    <n v="0"/>
    <n v="1"/>
    <n v="0"/>
    <n v="0"/>
    <n v="2261"/>
    <n v="2261"/>
    <n v="2261"/>
    <n v="0"/>
    <n v="0"/>
    <n v="0"/>
  </r>
  <r>
    <n v="1733"/>
    <x v="192"/>
    <s v="&gt;R75 000Between R20 000 and R15 000"/>
    <n v="17411"/>
    <n v="2"/>
    <n v="50"/>
    <n v="1"/>
    <n v="0"/>
    <n v="0"/>
    <n v="0"/>
    <n v="0"/>
    <n v="0"/>
    <n v="0"/>
    <n v="34822"/>
    <n v="17411"/>
    <n v="0"/>
    <n v="0"/>
    <n v="0"/>
    <n v="1"/>
  </r>
  <r>
    <n v="1738"/>
    <x v="193"/>
    <s v="&gt;R75 000"/>
    <m/>
    <m/>
    <m/>
    <m/>
    <m/>
    <m/>
    <m/>
    <m/>
    <m/>
    <m/>
    <n v="0"/>
    <n v="0"/>
    <n v="0"/>
    <n v="0"/>
    <n v="0"/>
    <n v="0"/>
  </r>
  <r>
    <n v="1739"/>
    <x v="193"/>
    <s v="Between R75 000 and R50 000"/>
    <m/>
    <m/>
    <m/>
    <m/>
    <m/>
    <m/>
    <m/>
    <m/>
    <m/>
    <m/>
    <n v="0"/>
    <n v="0"/>
    <n v="0"/>
    <n v="0"/>
    <n v="0"/>
    <n v="0"/>
  </r>
  <r>
    <n v="1740"/>
    <x v="193"/>
    <s v="Between R50 000 and R25 000"/>
    <m/>
    <m/>
    <m/>
    <m/>
    <m/>
    <m/>
    <m/>
    <m/>
    <m/>
    <m/>
    <n v="0"/>
    <n v="0"/>
    <n v="0"/>
    <n v="0"/>
    <n v="0"/>
    <n v="0"/>
  </r>
  <r>
    <n v="1741"/>
    <x v="193"/>
    <s v="Between R25 000 and R20 000"/>
    <m/>
    <m/>
    <m/>
    <m/>
    <m/>
    <m/>
    <m/>
    <m/>
    <m/>
    <m/>
    <n v="0"/>
    <n v="0"/>
    <n v="0"/>
    <n v="0"/>
    <n v="0"/>
    <n v="0"/>
  </r>
  <r>
    <n v="1742"/>
    <x v="193"/>
    <s v="&gt;R75 000Between R20 000 and R15 000"/>
    <m/>
    <m/>
    <m/>
    <m/>
    <m/>
    <m/>
    <m/>
    <m/>
    <m/>
    <m/>
    <n v="0"/>
    <n v="0"/>
    <n v="0"/>
    <n v="0"/>
    <n v="0"/>
    <n v="0"/>
  </r>
  <r>
    <n v="1743"/>
    <x v="193"/>
    <s v="Between R15 000 and R10 000"/>
    <m/>
    <m/>
    <m/>
    <m/>
    <m/>
    <m/>
    <m/>
    <m/>
    <m/>
    <m/>
    <n v="0"/>
    <n v="0"/>
    <n v="0"/>
    <n v="0"/>
    <n v="0"/>
    <n v="0"/>
  </r>
  <r>
    <n v="1744"/>
    <x v="193"/>
    <s v="Between R10 000 and R5 000"/>
    <m/>
    <m/>
    <m/>
    <m/>
    <m/>
    <m/>
    <m/>
    <m/>
    <m/>
    <m/>
    <n v="0"/>
    <n v="0"/>
    <n v="0"/>
    <n v="0"/>
    <n v="0"/>
    <n v="0"/>
  </r>
  <r>
    <n v="1745"/>
    <x v="193"/>
    <s v="Between R5 000 and R2 500"/>
    <m/>
    <m/>
    <m/>
    <m/>
    <m/>
    <m/>
    <m/>
    <m/>
    <m/>
    <m/>
    <n v="0"/>
    <n v="0"/>
    <n v="0"/>
    <n v="0"/>
    <n v="0"/>
    <n v="0"/>
  </r>
  <r>
    <n v="1746"/>
    <x v="193"/>
    <s v="Below R2 500"/>
    <m/>
    <m/>
    <m/>
    <m/>
    <m/>
    <m/>
    <m/>
    <m/>
    <m/>
    <m/>
    <n v="0"/>
    <n v="0"/>
    <n v="0"/>
    <n v="0"/>
    <n v="0"/>
    <n v="0"/>
  </r>
  <r>
    <n v="1747"/>
    <x v="194"/>
    <s v="&gt;R75 000"/>
    <m/>
    <m/>
    <m/>
    <m/>
    <m/>
    <m/>
    <m/>
    <m/>
    <m/>
    <m/>
    <n v="0"/>
    <n v="0"/>
    <n v="0"/>
    <n v="0"/>
    <n v="0"/>
    <n v="0"/>
  </r>
  <r>
    <n v="1748"/>
    <x v="194"/>
    <s v="Between R75 000 and R50 000"/>
    <m/>
    <m/>
    <m/>
    <m/>
    <m/>
    <m/>
    <m/>
    <m/>
    <m/>
    <m/>
    <n v="0"/>
    <n v="0"/>
    <n v="0"/>
    <n v="0"/>
    <n v="0"/>
    <n v="0"/>
  </r>
  <r>
    <n v="1749"/>
    <x v="194"/>
    <s v="Between R50 000 and R25 000"/>
    <m/>
    <m/>
    <m/>
    <m/>
    <m/>
    <m/>
    <m/>
    <m/>
    <m/>
    <m/>
    <n v="0"/>
    <n v="0"/>
    <n v="0"/>
    <n v="0"/>
    <n v="0"/>
    <n v="0"/>
  </r>
  <r>
    <n v="1750"/>
    <x v="194"/>
    <s v="Between R25 000 and R20 000"/>
    <m/>
    <m/>
    <m/>
    <m/>
    <m/>
    <m/>
    <m/>
    <m/>
    <m/>
    <m/>
    <n v="0"/>
    <n v="0"/>
    <n v="0"/>
    <n v="0"/>
    <n v="0"/>
    <n v="0"/>
  </r>
  <r>
    <n v="1751"/>
    <x v="194"/>
    <s v="&gt;R75 000Between R20 000 and R15 000"/>
    <m/>
    <m/>
    <m/>
    <m/>
    <m/>
    <m/>
    <m/>
    <m/>
    <m/>
    <m/>
    <n v="0"/>
    <n v="0"/>
    <n v="0"/>
    <n v="0"/>
    <n v="0"/>
    <n v="0"/>
  </r>
  <r>
    <n v="1752"/>
    <x v="194"/>
    <s v="Between R15 000 and R10 000"/>
    <m/>
    <m/>
    <m/>
    <m/>
    <m/>
    <m/>
    <m/>
    <m/>
    <m/>
    <m/>
    <n v="0"/>
    <n v="0"/>
    <n v="0"/>
    <n v="0"/>
    <n v="0"/>
    <n v="0"/>
  </r>
  <r>
    <n v="1753"/>
    <x v="194"/>
    <s v="Between R10 000 and R5 000"/>
    <m/>
    <m/>
    <m/>
    <m/>
    <m/>
    <m/>
    <m/>
    <m/>
    <m/>
    <m/>
    <n v="0"/>
    <n v="0"/>
    <n v="0"/>
    <n v="0"/>
    <n v="0"/>
    <n v="0"/>
  </r>
  <r>
    <n v="1754"/>
    <x v="194"/>
    <s v="Between R5 000 and R2 500"/>
    <n v="0"/>
    <n v="1"/>
    <n v="16"/>
    <n v="0"/>
    <n v="1"/>
    <n v="0"/>
    <n v="0"/>
    <n v="0"/>
    <n v="0"/>
    <n v="0"/>
    <n v="0"/>
    <n v="0"/>
    <n v="0"/>
    <n v="0"/>
    <n v="0"/>
    <n v="0"/>
  </r>
  <r>
    <n v="1755"/>
    <x v="194"/>
    <s v="Below R2 500"/>
    <n v="6"/>
    <n v="6"/>
    <n v="84"/>
    <n v="0"/>
    <n v="6"/>
    <n v="0"/>
    <n v="0"/>
    <n v="5"/>
    <n v="1"/>
    <n v="0"/>
    <n v="36"/>
    <n v="36"/>
    <n v="30"/>
    <n v="6"/>
    <n v="0"/>
    <n v="0"/>
  </r>
  <r>
    <n v="1756"/>
    <x v="195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757"/>
    <x v="195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758"/>
    <x v="195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759"/>
    <x v="195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760"/>
    <x v="195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761"/>
    <x v="195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762"/>
    <x v="195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763"/>
    <x v="195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764"/>
    <x v="195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765"/>
    <x v="19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766"/>
    <x v="19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767"/>
    <x v="196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768"/>
    <x v="196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769"/>
    <x v="19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770"/>
    <x v="19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771"/>
    <x v="196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772"/>
    <x v="196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773"/>
    <x v="19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774"/>
    <x v="197"/>
    <s v="&gt;R75 000"/>
    <m/>
    <m/>
    <m/>
    <m/>
    <m/>
    <m/>
    <m/>
    <m/>
    <m/>
    <m/>
    <n v="0"/>
    <n v="0"/>
    <n v="0"/>
    <n v="0"/>
    <n v="0"/>
    <n v="0"/>
  </r>
  <r>
    <n v="1775"/>
    <x v="197"/>
    <s v="Between R75 000 and R50 000"/>
    <m/>
    <m/>
    <m/>
    <m/>
    <m/>
    <m/>
    <m/>
    <m/>
    <m/>
    <m/>
    <n v="0"/>
    <n v="0"/>
    <n v="0"/>
    <n v="0"/>
    <n v="0"/>
    <n v="0"/>
  </r>
  <r>
    <n v="1776"/>
    <x v="197"/>
    <s v="Between R50 000 and R25 000"/>
    <m/>
    <m/>
    <m/>
    <m/>
    <m/>
    <m/>
    <m/>
    <m/>
    <m/>
    <m/>
    <n v="0"/>
    <n v="0"/>
    <n v="0"/>
    <n v="0"/>
    <n v="0"/>
    <n v="0"/>
  </r>
  <r>
    <n v="1777"/>
    <x v="197"/>
    <s v="Between R25 000 and R20 000"/>
    <m/>
    <m/>
    <m/>
    <m/>
    <m/>
    <m/>
    <m/>
    <m/>
    <m/>
    <m/>
    <n v="0"/>
    <n v="0"/>
    <n v="0"/>
    <n v="0"/>
    <n v="0"/>
    <n v="0"/>
  </r>
  <r>
    <n v="1778"/>
    <x v="197"/>
    <s v="&gt;R75 000Between R20 000 and R15 000"/>
    <m/>
    <m/>
    <m/>
    <m/>
    <m/>
    <m/>
    <m/>
    <m/>
    <m/>
    <m/>
    <n v="0"/>
    <n v="0"/>
    <n v="0"/>
    <n v="0"/>
    <n v="0"/>
    <n v="0"/>
  </r>
  <r>
    <n v="1779"/>
    <x v="197"/>
    <s v="Between R15 000 and R10 000"/>
    <m/>
    <m/>
    <m/>
    <m/>
    <m/>
    <m/>
    <m/>
    <m/>
    <m/>
    <m/>
    <n v="0"/>
    <n v="0"/>
    <n v="0"/>
    <n v="0"/>
    <n v="0"/>
    <n v="0"/>
  </r>
  <r>
    <n v="1780"/>
    <x v="197"/>
    <s v="Between R10 000 and R5 000"/>
    <m/>
    <m/>
    <m/>
    <m/>
    <m/>
    <m/>
    <m/>
    <m/>
    <m/>
    <m/>
    <n v="0"/>
    <n v="0"/>
    <n v="0"/>
    <n v="0"/>
    <n v="0"/>
    <n v="0"/>
  </r>
  <r>
    <n v="1781"/>
    <x v="197"/>
    <s v="Between R5 000 and R2 500"/>
    <m/>
    <m/>
    <m/>
    <m/>
    <m/>
    <m/>
    <m/>
    <m/>
    <m/>
    <m/>
    <n v="0"/>
    <n v="0"/>
    <n v="0"/>
    <n v="0"/>
    <n v="0"/>
    <n v="0"/>
  </r>
  <r>
    <n v="1782"/>
    <x v="197"/>
    <s v="Below R2 500"/>
    <m/>
    <m/>
    <m/>
    <m/>
    <m/>
    <m/>
    <m/>
    <m/>
    <m/>
    <m/>
    <n v="0"/>
    <n v="0"/>
    <n v="0"/>
    <n v="0"/>
    <n v="0"/>
    <n v="0"/>
  </r>
  <r>
    <n v="1783"/>
    <x v="19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784"/>
    <x v="19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785"/>
    <x v="19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786"/>
    <x v="19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787"/>
    <x v="19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788"/>
    <x v="198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789"/>
    <x v="198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790"/>
    <x v="198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791"/>
    <x v="19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792"/>
    <x v="199"/>
    <s v="&gt;R75 000"/>
    <m/>
    <m/>
    <m/>
    <m/>
    <m/>
    <m/>
    <m/>
    <m/>
    <m/>
    <m/>
    <n v="0"/>
    <n v="0"/>
    <n v="0"/>
    <n v="0"/>
    <n v="0"/>
    <n v="0"/>
  </r>
  <r>
    <n v="1793"/>
    <x v="199"/>
    <s v="Between R75 000 and R50 000"/>
    <m/>
    <m/>
    <m/>
    <m/>
    <m/>
    <m/>
    <m/>
    <m/>
    <m/>
    <m/>
    <n v="0"/>
    <n v="0"/>
    <n v="0"/>
    <n v="0"/>
    <n v="0"/>
    <n v="0"/>
  </r>
  <r>
    <n v="1794"/>
    <x v="199"/>
    <s v="Between R50 000 and R25 000"/>
    <m/>
    <m/>
    <m/>
    <m/>
    <m/>
    <m/>
    <m/>
    <m/>
    <m/>
    <m/>
    <n v="0"/>
    <n v="0"/>
    <n v="0"/>
    <n v="0"/>
    <n v="0"/>
    <n v="0"/>
  </r>
  <r>
    <n v="1795"/>
    <x v="199"/>
    <s v="Between R25 000 and R20 000"/>
    <m/>
    <m/>
    <m/>
    <m/>
    <m/>
    <m/>
    <m/>
    <m/>
    <m/>
    <m/>
    <n v="0"/>
    <n v="0"/>
    <n v="0"/>
    <n v="0"/>
    <n v="0"/>
    <n v="0"/>
  </r>
  <r>
    <n v="1796"/>
    <x v="199"/>
    <s v="&gt;R75 000Between R20 000 and R15 000"/>
    <m/>
    <m/>
    <m/>
    <m/>
    <m/>
    <m/>
    <m/>
    <m/>
    <m/>
    <m/>
    <n v="0"/>
    <n v="0"/>
    <n v="0"/>
    <n v="0"/>
    <n v="0"/>
    <n v="0"/>
  </r>
  <r>
    <n v="1797"/>
    <x v="199"/>
    <s v="Between R15 000 and R10 000"/>
    <m/>
    <m/>
    <m/>
    <m/>
    <m/>
    <m/>
    <m/>
    <m/>
    <m/>
    <m/>
    <n v="0"/>
    <n v="0"/>
    <n v="0"/>
    <n v="0"/>
    <n v="0"/>
    <n v="0"/>
  </r>
  <r>
    <n v="1798"/>
    <x v="199"/>
    <s v="Between R10 000 and R5 000"/>
    <m/>
    <m/>
    <m/>
    <m/>
    <m/>
    <m/>
    <m/>
    <m/>
    <m/>
    <m/>
    <n v="0"/>
    <n v="0"/>
    <n v="0"/>
    <n v="0"/>
    <n v="0"/>
    <n v="0"/>
  </r>
  <r>
    <n v="1799"/>
    <x v="199"/>
    <s v="Between R5 000 and R2 500"/>
    <m/>
    <m/>
    <m/>
    <m/>
    <m/>
    <m/>
    <m/>
    <m/>
    <m/>
    <m/>
    <n v="0"/>
    <n v="0"/>
    <n v="0"/>
    <n v="0"/>
    <n v="0"/>
    <n v="0"/>
  </r>
  <r>
    <n v="1800"/>
    <x v="199"/>
    <s v="Below R2 500"/>
    <m/>
    <m/>
    <m/>
    <m/>
    <m/>
    <m/>
    <m/>
    <m/>
    <m/>
    <m/>
    <n v="0"/>
    <n v="0"/>
    <n v="0"/>
    <n v="0"/>
    <n v="0"/>
    <n v="0"/>
  </r>
  <r>
    <n v="1801"/>
    <x v="200"/>
    <s v="&gt;R75 000"/>
    <m/>
    <m/>
    <m/>
    <m/>
    <m/>
    <m/>
    <m/>
    <m/>
    <m/>
    <m/>
    <n v="0"/>
    <n v="0"/>
    <n v="0"/>
    <n v="0"/>
    <n v="0"/>
    <n v="0"/>
  </r>
  <r>
    <n v="1802"/>
    <x v="200"/>
    <s v="Between R75 000 and R50 000"/>
    <m/>
    <m/>
    <m/>
    <m/>
    <m/>
    <m/>
    <m/>
    <m/>
    <m/>
    <m/>
    <n v="0"/>
    <n v="0"/>
    <n v="0"/>
    <n v="0"/>
    <n v="0"/>
    <n v="0"/>
  </r>
  <r>
    <n v="1803"/>
    <x v="200"/>
    <s v="Between R50 000 and R25 000"/>
    <m/>
    <m/>
    <m/>
    <m/>
    <m/>
    <m/>
    <m/>
    <m/>
    <m/>
    <m/>
    <n v="0"/>
    <n v="0"/>
    <n v="0"/>
    <n v="0"/>
    <n v="0"/>
    <n v="0"/>
  </r>
  <r>
    <n v="1804"/>
    <x v="200"/>
    <s v="Between R25 000 and R20 000"/>
    <m/>
    <m/>
    <m/>
    <m/>
    <m/>
    <m/>
    <m/>
    <m/>
    <m/>
    <m/>
    <n v="0"/>
    <n v="0"/>
    <n v="0"/>
    <n v="0"/>
    <n v="0"/>
    <n v="0"/>
  </r>
  <r>
    <n v="1805"/>
    <x v="200"/>
    <s v="&gt;R75 000Between R20 000 and R15 000"/>
    <m/>
    <m/>
    <m/>
    <m/>
    <m/>
    <m/>
    <m/>
    <m/>
    <m/>
    <m/>
    <n v="0"/>
    <n v="0"/>
    <n v="0"/>
    <n v="0"/>
    <n v="0"/>
    <n v="0"/>
  </r>
  <r>
    <n v="1806"/>
    <x v="200"/>
    <s v="Between R15 000 and R10 000"/>
    <m/>
    <m/>
    <m/>
    <m/>
    <m/>
    <m/>
    <m/>
    <m/>
    <m/>
    <m/>
    <n v="0"/>
    <n v="0"/>
    <n v="0"/>
    <n v="0"/>
    <n v="0"/>
    <n v="0"/>
  </r>
  <r>
    <n v="1807"/>
    <x v="200"/>
    <s v="Between R10 000 and R5 000"/>
    <m/>
    <m/>
    <m/>
    <m/>
    <m/>
    <m/>
    <m/>
    <m/>
    <m/>
    <m/>
    <n v="0"/>
    <n v="0"/>
    <n v="0"/>
    <n v="0"/>
    <n v="0"/>
    <n v="0"/>
  </r>
  <r>
    <n v="1808"/>
    <x v="200"/>
    <s v="Between R5 000 and R2 500"/>
    <m/>
    <m/>
    <m/>
    <m/>
    <m/>
    <m/>
    <m/>
    <m/>
    <m/>
    <m/>
    <n v="0"/>
    <n v="0"/>
    <n v="0"/>
    <n v="0"/>
    <n v="0"/>
    <n v="0"/>
  </r>
  <r>
    <n v="1809"/>
    <x v="200"/>
    <s v="Below R2 500"/>
    <m/>
    <m/>
    <m/>
    <m/>
    <m/>
    <m/>
    <m/>
    <m/>
    <m/>
    <m/>
    <n v="0"/>
    <n v="0"/>
    <n v="0"/>
    <n v="0"/>
    <n v="0"/>
    <n v="0"/>
  </r>
  <r>
    <n v="1810"/>
    <x v="20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812"/>
    <x v="201"/>
    <s v="Between R50 000 and R25 000"/>
    <n v="30179.19"/>
    <n v="3"/>
    <n v="4.8"/>
    <n v="0"/>
    <n v="3"/>
    <n v="0"/>
    <n v="0"/>
    <n v="0"/>
    <n v="0"/>
    <n v="0"/>
    <n v="90537.569999999992"/>
    <n v="90537.569999999992"/>
    <n v="0"/>
    <n v="0"/>
    <n v="0"/>
    <n v="0"/>
  </r>
  <r>
    <n v="1813"/>
    <x v="20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817"/>
    <x v="201"/>
    <s v="Between R5 000 and R2 500"/>
    <n v="3692"/>
    <n v="21"/>
    <n v="33.869999999999997"/>
    <n v="5"/>
    <n v="16"/>
    <n v="0"/>
    <n v="0"/>
    <n v="0"/>
    <n v="13"/>
    <n v="0"/>
    <n v="77532"/>
    <n v="77532"/>
    <n v="0"/>
    <n v="47996"/>
    <n v="0"/>
    <n v="0"/>
  </r>
  <r>
    <n v="1818"/>
    <x v="201"/>
    <s v="Below R2 500"/>
    <n v="1238.6300000000001"/>
    <n v="3"/>
    <n v="4.8600000000000003"/>
    <n v="2"/>
    <n v="1"/>
    <n v="0"/>
    <n v="0"/>
    <n v="0"/>
    <n v="2"/>
    <n v="0"/>
    <n v="3715.8900000000003"/>
    <n v="3715.8900000000003"/>
    <n v="0"/>
    <n v="2477.2600000000002"/>
    <n v="0"/>
    <n v="0"/>
  </r>
  <r>
    <n v="1811"/>
    <x v="201"/>
    <s v="Between R75 000 and R50 000"/>
    <n v="73706.94"/>
    <n v="1"/>
    <n v="1.6"/>
    <n v="0"/>
    <n v="0"/>
    <n v="0"/>
    <n v="0"/>
    <n v="0"/>
    <n v="0"/>
    <n v="0"/>
    <n v="73706.94"/>
    <n v="0"/>
    <n v="0"/>
    <n v="0"/>
    <n v="0"/>
    <n v="1"/>
  </r>
  <r>
    <n v="1814"/>
    <x v="201"/>
    <s v="&gt;R75 000Between R20 000 and R15 000"/>
    <n v="18593"/>
    <n v="2"/>
    <n v="3.2"/>
    <n v="0"/>
    <n v="1"/>
    <n v="0"/>
    <n v="0"/>
    <n v="0"/>
    <n v="1"/>
    <n v="0"/>
    <n v="37186"/>
    <n v="18593"/>
    <n v="0"/>
    <n v="18593"/>
    <n v="0"/>
    <n v="1"/>
  </r>
  <r>
    <n v="1816"/>
    <x v="201"/>
    <s v="Between R10 000 and R5 000"/>
    <n v="7000"/>
    <n v="27"/>
    <n v="43.55"/>
    <n v="18"/>
    <n v="8"/>
    <n v="0"/>
    <n v="0"/>
    <n v="0"/>
    <n v="8"/>
    <n v="0"/>
    <n v="189000"/>
    <n v="182000"/>
    <n v="0"/>
    <n v="56000"/>
    <n v="0"/>
    <n v="1"/>
  </r>
  <r>
    <n v="1815"/>
    <x v="201"/>
    <s v="Between R15 000 and R10 000"/>
    <n v="10868.6"/>
    <n v="5"/>
    <n v="8.06"/>
    <n v="0"/>
    <n v="3"/>
    <n v="0"/>
    <n v="0"/>
    <n v="0"/>
    <n v="0"/>
    <n v="0"/>
    <n v="54343"/>
    <n v="32605.800000000003"/>
    <n v="0"/>
    <n v="0"/>
    <n v="0"/>
    <n v="2"/>
  </r>
  <r>
    <n v="1819"/>
    <x v="202"/>
    <s v="&gt;R75 000"/>
    <m/>
    <m/>
    <m/>
    <m/>
    <m/>
    <m/>
    <m/>
    <m/>
    <m/>
    <m/>
    <n v="0"/>
    <n v="0"/>
    <n v="0"/>
    <n v="0"/>
    <n v="0"/>
    <n v="0"/>
  </r>
  <r>
    <n v="1820"/>
    <x v="202"/>
    <s v="Between R75 000 and R50 000"/>
    <m/>
    <m/>
    <m/>
    <m/>
    <m/>
    <m/>
    <m/>
    <m/>
    <m/>
    <m/>
    <n v="0"/>
    <n v="0"/>
    <n v="0"/>
    <n v="0"/>
    <n v="0"/>
    <n v="0"/>
  </r>
  <r>
    <n v="1821"/>
    <x v="202"/>
    <s v="Between R50 000 and R25 000"/>
    <m/>
    <m/>
    <m/>
    <m/>
    <m/>
    <m/>
    <m/>
    <m/>
    <m/>
    <m/>
    <n v="0"/>
    <n v="0"/>
    <n v="0"/>
    <n v="0"/>
    <n v="0"/>
    <n v="0"/>
  </r>
  <r>
    <n v="1822"/>
    <x v="202"/>
    <s v="Between R25 000 and R20 000"/>
    <m/>
    <m/>
    <m/>
    <m/>
    <m/>
    <m/>
    <m/>
    <m/>
    <m/>
    <m/>
    <n v="0"/>
    <n v="0"/>
    <n v="0"/>
    <n v="0"/>
    <n v="0"/>
    <n v="0"/>
  </r>
  <r>
    <n v="1823"/>
    <x v="202"/>
    <s v="&gt;R75 000Between R20 000 and R15 000"/>
    <m/>
    <m/>
    <m/>
    <m/>
    <m/>
    <m/>
    <m/>
    <m/>
    <m/>
    <m/>
    <n v="0"/>
    <n v="0"/>
    <n v="0"/>
    <n v="0"/>
    <n v="0"/>
    <n v="0"/>
  </r>
  <r>
    <n v="1824"/>
    <x v="202"/>
    <s v="Between R15 000 and R10 000"/>
    <m/>
    <m/>
    <m/>
    <m/>
    <m/>
    <m/>
    <m/>
    <m/>
    <m/>
    <m/>
    <n v="0"/>
    <n v="0"/>
    <n v="0"/>
    <n v="0"/>
    <n v="0"/>
    <n v="0"/>
  </r>
  <r>
    <n v="1825"/>
    <x v="202"/>
    <s v="Between R10 000 and R5 000"/>
    <n v="9402.66"/>
    <n v="1"/>
    <n v="6.7"/>
    <m/>
    <n v="1"/>
    <m/>
    <m/>
    <m/>
    <m/>
    <m/>
    <n v="9402.66"/>
    <n v="9402.66"/>
    <n v="0"/>
    <n v="0"/>
    <n v="0"/>
    <n v="0"/>
  </r>
  <r>
    <n v="1826"/>
    <x v="202"/>
    <s v="Between R5 000 and R2 500"/>
    <n v="3776.82"/>
    <n v="7"/>
    <n v="46.65"/>
    <m/>
    <n v="7"/>
    <m/>
    <m/>
    <m/>
    <m/>
    <m/>
    <n v="26437.74"/>
    <n v="26437.74"/>
    <n v="0"/>
    <n v="0"/>
    <n v="0"/>
    <n v="0"/>
  </r>
  <r>
    <n v="1827"/>
    <x v="202"/>
    <s v="Below R2 500"/>
    <n v="821.05"/>
    <n v="7"/>
    <n v="46.65"/>
    <n v="1"/>
    <n v="6"/>
    <m/>
    <m/>
    <m/>
    <m/>
    <m/>
    <n v="5747.3499999999995"/>
    <n v="5747.3499999999995"/>
    <n v="0"/>
    <n v="0"/>
    <n v="0"/>
    <n v="0"/>
  </r>
  <r>
    <n v="1835"/>
    <x v="203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836"/>
    <x v="20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832"/>
    <x v="203"/>
    <s v="&gt;R75 000Between R20 000 and R15 000"/>
    <n v="15372"/>
    <n v="4"/>
    <n v="5.6"/>
    <n v="2"/>
    <n v="1"/>
    <n v="0"/>
    <n v="0"/>
    <n v="0"/>
    <n v="0"/>
    <n v="0"/>
    <n v="61488"/>
    <n v="46116"/>
    <n v="0"/>
    <n v="0"/>
    <n v="0"/>
    <n v="1"/>
  </r>
  <r>
    <n v="1829"/>
    <x v="203"/>
    <s v="Between R75 000 and R50 000"/>
    <n v="55027"/>
    <n v="4"/>
    <n v="5.6"/>
    <n v="0"/>
    <n v="2"/>
    <n v="0"/>
    <n v="0"/>
    <n v="0"/>
    <n v="0"/>
    <n v="0"/>
    <n v="220108"/>
    <n v="110054"/>
    <n v="0"/>
    <n v="0"/>
    <n v="0"/>
    <n v="2"/>
  </r>
  <r>
    <n v="1831"/>
    <x v="203"/>
    <s v="Between R25 000 and R20 000"/>
    <n v="23207"/>
    <n v="6"/>
    <n v="8.6"/>
    <n v="0"/>
    <n v="4"/>
    <n v="0"/>
    <n v="0"/>
    <n v="0"/>
    <n v="0"/>
    <n v="0"/>
    <n v="139242"/>
    <n v="92828"/>
    <n v="0"/>
    <n v="0"/>
    <n v="0"/>
    <n v="2"/>
  </r>
  <r>
    <n v="1833"/>
    <x v="203"/>
    <s v="Between R15 000 and R10 000"/>
    <n v="12507"/>
    <n v="3"/>
    <n v="4.2"/>
    <n v="0"/>
    <n v="1"/>
    <n v="0"/>
    <n v="0"/>
    <n v="0"/>
    <n v="0"/>
    <n v="0"/>
    <n v="37521"/>
    <n v="12507"/>
    <n v="0"/>
    <n v="0"/>
    <n v="0"/>
    <n v="2"/>
  </r>
  <r>
    <n v="1828"/>
    <x v="203"/>
    <s v="&gt;R75 000"/>
    <n v="109289"/>
    <n v="3"/>
    <n v="4.2"/>
    <n v="0"/>
    <n v="0"/>
    <n v="0"/>
    <n v="0"/>
    <n v="0"/>
    <n v="0"/>
    <n v="0"/>
    <n v="327867"/>
    <n v="0"/>
    <n v="0"/>
    <n v="0"/>
    <n v="0"/>
    <n v="3"/>
  </r>
  <r>
    <n v="1830"/>
    <x v="203"/>
    <s v="Between R50 000 and R25 000"/>
    <n v="38410"/>
    <n v="24"/>
    <n v="33.799999999999997"/>
    <n v="0"/>
    <n v="9"/>
    <n v="0"/>
    <n v="0"/>
    <n v="0"/>
    <n v="1"/>
    <n v="0"/>
    <n v="921840"/>
    <n v="345690"/>
    <n v="0"/>
    <n v="38410"/>
    <n v="0"/>
    <n v="15"/>
  </r>
  <r>
    <n v="1834"/>
    <x v="203"/>
    <s v="Between R10 000 and R5 000"/>
    <n v="7678"/>
    <n v="27"/>
    <n v="38"/>
    <n v="6"/>
    <n v="0"/>
    <n v="0"/>
    <n v="0"/>
    <n v="0"/>
    <n v="17"/>
    <n v="0"/>
    <n v="207306"/>
    <n v="46068"/>
    <n v="0"/>
    <n v="130526"/>
    <n v="0"/>
    <n v="21"/>
  </r>
  <r>
    <n v="1837"/>
    <x v="204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838"/>
    <x v="204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839"/>
    <x v="204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840"/>
    <x v="204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841"/>
    <x v="204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842"/>
    <x v="204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843"/>
    <x v="204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844"/>
    <x v="204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845"/>
    <x v="204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846"/>
    <x v="205"/>
    <s v="&gt;R75 000"/>
    <m/>
    <m/>
    <m/>
    <m/>
    <m/>
    <m/>
    <m/>
    <m/>
    <m/>
    <m/>
    <n v="0"/>
    <n v="0"/>
    <n v="0"/>
    <n v="0"/>
    <n v="0"/>
    <n v="0"/>
  </r>
  <r>
    <n v="1847"/>
    <x v="205"/>
    <s v="Between R75 000 and R50 000"/>
    <m/>
    <m/>
    <m/>
    <m/>
    <m/>
    <m/>
    <m/>
    <m/>
    <m/>
    <m/>
    <n v="0"/>
    <n v="0"/>
    <n v="0"/>
    <n v="0"/>
    <n v="0"/>
    <n v="0"/>
  </r>
  <r>
    <n v="1848"/>
    <x v="205"/>
    <s v="Between R50 000 and R25 000"/>
    <n v="30000"/>
    <n v="1"/>
    <n v="5.56"/>
    <m/>
    <m/>
    <m/>
    <n v="1"/>
    <m/>
    <m/>
    <n v="1"/>
    <n v="30000"/>
    <n v="30000"/>
    <n v="0"/>
    <n v="0"/>
    <n v="30000"/>
    <n v="0"/>
  </r>
  <r>
    <n v="1849"/>
    <x v="205"/>
    <s v="Between R25 000 and R20 000"/>
    <n v="22000"/>
    <n v="1"/>
    <n v="5.56"/>
    <m/>
    <m/>
    <n v="1"/>
    <m/>
    <m/>
    <m/>
    <m/>
    <n v="22000"/>
    <n v="22000"/>
    <n v="0"/>
    <n v="0"/>
    <n v="0"/>
    <n v="0"/>
  </r>
  <r>
    <n v="1850"/>
    <x v="205"/>
    <s v="&gt;R75 000Between R20 000 and R15 000"/>
    <n v="17500"/>
    <n v="1"/>
    <n v="5.56"/>
    <m/>
    <m/>
    <n v="1"/>
    <m/>
    <m/>
    <m/>
    <m/>
    <n v="17500"/>
    <n v="17500"/>
    <n v="0"/>
    <n v="0"/>
    <n v="0"/>
    <n v="0"/>
  </r>
  <r>
    <n v="1851"/>
    <x v="205"/>
    <s v="Between R15 000 and R10 000"/>
    <m/>
    <m/>
    <m/>
    <m/>
    <m/>
    <m/>
    <m/>
    <m/>
    <m/>
    <m/>
    <n v="0"/>
    <n v="0"/>
    <n v="0"/>
    <n v="0"/>
    <n v="0"/>
    <n v="0"/>
  </r>
  <r>
    <n v="1853"/>
    <x v="205"/>
    <s v="Between R5 000 and R2 500"/>
    <n v="3873.3"/>
    <n v="10"/>
    <n v="55.56"/>
    <n v="10"/>
    <m/>
    <m/>
    <m/>
    <n v="7"/>
    <m/>
    <m/>
    <n v="38733"/>
    <n v="38733"/>
    <n v="27113.100000000002"/>
    <n v="0"/>
    <n v="0"/>
    <n v="0"/>
  </r>
  <r>
    <n v="1854"/>
    <x v="205"/>
    <s v="Below R2 500"/>
    <m/>
    <m/>
    <m/>
    <m/>
    <m/>
    <m/>
    <m/>
    <m/>
    <m/>
    <m/>
    <n v="0"/>
    <n v="0"/>
    <n v="0"/>
    <n v="0"/>
    <n v="0"/>
    <n v="0"/>
  </r>
  <r>
    <n v="1852"/>
    <x v="205"/>
    <s v="Between R10 000 and R5 000"/>
    <n v="8296.5"/>
    <n v="5"/>
    <n v="27.78"/>
    <n v="1"/>
    <m/>
    <m/>
    <m/>
    <n v="1"/>
    <m/>
    <m/>
    <n v="41482.5"/>
    <n v="8296.5"/>
    <n v="8296.5"/>
    <n v="0"/>
    <n v="0"/>
    <n v="4"/>
  </r>
  <r>
    <n v="1855"/>
    <x v="206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856"/>
    <x v="206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857"/>
    <x v="206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858"/>
    <x v="206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859"/>
    <x v="206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860"/>
    <x v="206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861"/>
    <x v="206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862"/>
    <x v="206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863"/>
    <x v="206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864"/>
    <x v="207"/>
    <s v="&gt;R75 000"/>
    <m/>
    <m/>
    <m/>
    <m/>
    <m/>
    <m/>
    <m/>
    <m/>
    <m/>
    <m/>
    <n v="0"/>
    <n v="0"/>
    <n v="0"/>
    <n v="0"/>
    <n v="0"/>
    <n v="0"/>
  </r>
  <r>
    <n v="1865"/>
    <x v="207"/>
    <s v="Between R75 000 and R50 000"/>
    <m/>
    <m/>
    <m/>
    <m/>
    <m/>
    <m/>
    <m/>
    <m/>
    <m/>
    <m/>
    <n v="0"/>
    <n v="0"/>
    <n v="0"/>
    <n v="0"/>
    <n v="0"/>
    <n v="0"/>
  </r>
  <r>
    <n v="1866"/>
    <x v="207"/>
    <s v="Between R50 000 and R25 000"/>
    <m/>
    <m/>
    <m/>
    <m/>
    <m/>
    <m/>
    <m/>
    <m/>
    <m/>
    <m/>
    <n v="0"/>
    <n v="0"/>
    <n v="0"/>
    <n v="0"/>
    <n v="0"/>
    <n v="0"/>
  </r>
  <r>
    <n v="1867"/>
    <x v="207"/>
    <s v="Between R25 000 and R20 000"/>
    <n v="23445"/>
    <n v="2"/>
    <n v="8"/>
    <m/>
    <n v="2"/>
    <m/>
    <m/>
    <m/>
    <m/>
    <m/>
    <n v="46890"/>
    <n v="46890"/>
    <n v="0"/>
    <n v="0"/>
    <n v="0"/>
    <n v="0"/>
  </r>
  <r>
    <n v="1868"/>
    <x v="207"/>
    <s v="&gt;R75 000Between R20 000 and R15 000"/>
    <m/>
    <m/>
    <m/>
    <m/>
    <m/>
    <m/>
    <m/>
    <m/>
    <m/>
    <m/>
    <n v="0"/>
    <n v="0"/>
    <n v="0"/>
    <n v="0"/>
    <n v="0"/>
    <n v="0"/>
  </r>
  <r>
    <n v="1869"/>
    <x v="207"/>
    <s v="Between R15 000 and R10 000"/>
    <m/>
    <m/>
    <m/>
    <m/>
    <m/>
    <m/>
    <m/>
    <m/>
    <m/>
    <m/>
    <n v="0"/>
    <n v="0"/>
    <n v="0"/>
    <n v="0"/>
    <n v="0"/>
    <n v="0"/>
  </r>
  <r>
    <n v="1871"/>
    <x v="207"/>
    <s v="Between R5 000 and R2 500"/>
    <n v="60467"/>
    <n v="17"/>
    <n v="65"/>
    <n v="8"/>
    <n v="9"/>
    <m/>
    <m/>
    <n v="11"/>
    <n v="10"/>
    <m/>
    <n v="1027939"/>
    <n v="1027939"/>
    <n v="665137"/>
    <n v="604670"/>
    <n v="0"/>
    <n v="0"/>
  </r>
  <r>
    <n v="1872"/>
    <x v="207"/>
    <s v="Below R2 500"/>
    <m/>
    <m/>
    <m/>
    <m/>
    <m/>
    <m/>
    <m/>
    <m/>
    <m/>
    <m/>
    <n v="0"/>
    <n v="0"/>
    <n v="0"/>
    <n v="0"/>
    <n v="0"/>
    <n v="0"/>
  </r>
  <r>
    <n v="1870"/>
    <x v="207"/>
    <s v="Between R10 000 and R5 000"/>
    <n v="46416"/>
    <n v="7"/>
    <n v="27"/>
    <n v="3"/>
    <n v="3"/>
    <m/>
    <m/>
    <n v="2"/>
    <n v="1"/>
    <m/>
    <n v="324912"/>
    <n v="278496"/>
    <n v="92832"/>
    <n v="46416"/>
    <n v="0"/>
    <n v="1"/>
  </r>
  <r>
    <n v="1873"/>
    <x v="208"/>
    <s v="&gt;R75 000"/>
    <m/>
    <m/>
    <m/>
    <m/>
    <m/>
    <m/>
    <m/>
    <m/>
    <m/>
    <m/>
    <n v="0"/>
    <n v="0"/>
    <n v="0"/>
    <n v="0"/>
    <n v="0"/>
    <n v="0"/>
  </r>
  <r>
    <n v="1874"/>
    <x v="208"/>
    <s v="Between R75 000 and R50 000"/>
    <m/>
    <m/>
    <m/>
    <m/>
    <m/>
    <m/>
    <m/>
    <m/>
    <m/>
    <m/>
    <n v="0"/>
    <n v="0"/>
    <n v="0"/>
    <n v="0"/>
    <n v="0"/>
    <n v="0"/>
  </r>
  <r>
    <n v="1875"/>
    <x v="208"/>
    <s v="Between R50 000 and R25 000"/>
    <m/>
    <m/>
    <m/>
    <m/>
    <m/>
    <m/>
    <m/>
    <m/>
    <m/>
    <m/>
    <n v="0"/>
    <n v="0"/>
    <n v="0"/>
    <n v="0"/>
    <n v="0"/>
    <n v="0"/>
  </r>
  <r>
    <n v="1876"/>
    <x v="208"/>
    <s v="Between R25 000 and R20 000"/>
    <n v="25000"/>
    <n v="2"/>
    <n v="65"/>
    <m/>
    <n v="2"/>
    <m/>
    <m/>
    <m/>
    <m/>
    <m/>
    <n v="50000"/>
    <n v="50000"/>
    <n v="0"/>
    <n v="0"/>
    <n v="0"/>
    <n v="0"/>
  </r>
  <r>
    <n v="1877"/>
    <x v="208"/>
    <s v="&gt;R75 000Between R20 000 and R15 000"/>
    <m/>
    <m/>
    <m/>
    <m/>
    <m/>
    <m/>
    <m/>
    <m/>
    <m/>
    <m/>
    <n v="0"/>
    <n v="0"/>
    <n v="0"/>
    <n v="0"/>
    <n v="0"/>
    <n v="0"/>
  </r>
  <r>
    <n v="1878"/>
    <x v="208"/>
    <s v="Between R15 000 and R10 000"/>
    <m/>
    <m/>
    <m/>
    <m/>
    <m/>
    <m/>
    <m/>
    <m/>
    <m/>
    <m/>
    <n v="0"/>
    <n v="0"/>
    <n v="0"/>
    <n v="0"/>
    <n v="0"/>
    <n v="0"/>
  </r>
  <r>
    <n v="1879"/>
    <x v="208"/>
    <s v="Between R10 000 and R5 000"/>
    <m/>
    <m/>
    <m/>
    <m/>
    <m/>
    <m/>
    <m/>
    <m/>
    <m/>
    <m/>
    <n v="0"/>
    <n v="0"/>
    <n v="0"/>
    <n v="0"/>
    <n v="0"/>
    <n v="0"/>
  </r>
  <r>
    <n v="1880"/>
    <x v="208"/>
    <s v="Between R5 000 and R2 500"/>
    <m/>
    <m/>
    <m/>
    <m/>
    <m/>
    <m/>
    <m/>
    <m/>
    <m/>
    <m/>
    <n v="0"/>
    <n v="0"/>
    <n v="0"/>
    <n v="0"/>
    <n v="0"/>
    <n v="0"/>
  </r>
  <r>
    <n v="1881"/>
    <x v="208"/>
    <s v="Below R2 500"/>
    <m/>
    <m/>
    <m/>
    <m/>
    <m/>
    <m/>
    <m/>
    <m/>
    <m/>
    <m/>
    <n v="0"/>
    <n v="0"/>
    <n v="0"/>
    <n v="0"/>
    <n v="0"/>
    <n v="0"/>
  </r>
  <r>
    <n v="1883"/>
    <x v="209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885"/>
    <x v="20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886"/>
    <x v="209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887"/>
    <x v="209"/>
    <s v="Between R15 000 and R10 000"/>
    <n v="10635.65"/>
    <n v="22"/>
    <n v="88"/>
    <n v="22"/>
    <n v="0"/>
    <n v="0"/>
    <n v="0"/>
    <n v="0"/>
    <n v="0"/>
    <n v="0"/>
    <n v="233984.3"/>
    <n v="233984.3"/>
    <n v="0"/>
    <n v="0"/>
    <n v="0"/>
    <n v="0"/>
  </r>
  <r>
    <n v="1888"/>
    <x v="209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889"/>
    <x v="209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890"/>
    <x v="209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882"/>
    <x v="209"/>
    <s v="&gt;R75 000"/>
    <n v="107278.1"/>
    <n v="1"/>
    <n v="4"/>
    <n v="0"/>
    <n v="0"/>
    <n v="0"/>
    <n v="0"/>
    <n v="0"/>
    <n v="0"/>
    <n v="0"/>
    <n v="107278.1"/>
    <n v="0"/>
    <n v="0"/>
    <n v="0"/>
    <n v="0"/>
    <n v="1"/>
  </r>
  <r>
    <n v="1884"/>
    <x v="209"/>
    <s v="Between R50 000 and R25 000"/>
    <n v="397710.09"/>
    <n v="2"/>
    <n v="8"/>
    <n v="0"/>
    <n v="0"/>
    <n v="0"/>
    <n v="0"/>
    <n v="0"/>
    <n v="0"/>
    <n v="0"/>
    <n v="795420.18"/>
    <n v="0"/>
    <n v="0"/>
    <n v="0"/>
    <n v="0"/>
    <n v="2"/>
  </r>
  <r>
    <n v="1891"/>
    <x v="210"/>
    <s v="&gt;R75 000"/>
    <m/>
    <m/>
    <m/>
    <m/>
    <m/>
    <m/>
    <m/>
    <m/>
    <m/>
    <m/>
    <n v="0"/>
    <n v="0"/>
    <n v="0"/>
    <n v="0"/>
    <n v="0"/>
    <n v="0"/>
  </r>
  <r>
    <n v="1892"/>
    <x v="210"/>
    <s v="Between R75 000 and R50 000"/>
    <m/>
    <m/>
    <m/>
    <m/>
    <m/>
    <m/>
    <m/>
    <m/>
    <m/>
    <m/>
    <n v="0"/>
    <n v="0"/>
    <n v="0"/>
    <n v="0"/>
    <n v="0"/>
    <n v="0"/>
  </r>
  <r>
    <n v="1896"/>
    <x v="210"/>
    <s v="Between R15 000 and R10 000"/>
    <m/>
    <m/>
    <m/>
    <m/>
    <m/>
    <m/>
    <m/>
    <m/>
    <m/>
    <m/>
    <n v="0"/>
    <n v="0"/>
    <n v="0"/>
    <n v="0"/>
    <n v="0"/>
    <n v="0"/>
  </r>
  <r>
    <n v="1897"/>
    <x v="210"/>
    <s v="Between R10 000 and R5 000"/>
    <m/>
    <m/>
    <m/>
    <m/>
    <m/>
    <m/>
    <m/>
    <m/>
    <m/>
    <m/>
    <n v="0"/>
    <n v="0"/>
    <n v="0"/>
    <n v="0"/>
    <n v="0"/>
    <n v="0"/>
  </r>
  <r>
    <n v="1898"/>
    <x v="210"/>
    <s v="Between R5 000 and R2 500"/>
    <m/>
    <m/>
    <m/>
    <m/>
    <m/>
    <m/>
    <m/>
    <m/>
    <m/>
    <m/>
    <n v="0"/>
    <n v="0"/>
    <n v="0"/>
    <n v="0"/>
    <n v="0"/>
    <n v="0"/>
  </r>
  <r>
    <n v="1899"/>
    <x v="210"/>
    <s v="Below R2 500"/>
    <m/>
    <m/>
    <m/>
    <m/>
    <m/>
    <m/>
    <m/>
    <m/>
    <m/>
    <m/>
    <n v="0"/>
    <n v="0"/>
    <n v="0"/>
    <n v="0"/>
    <n v="0"/>
    <n v="0"/>
  </r>
  <r>
    <n v="1893"/>
    <x v="210"/>
    <s v="Between R50 000 and R25 000"/>
    <n v="34000"/>
    <n v="1"/>
    <n v="8"/>
    <m/>
    <m/>
    <m/>
    <m/>
    <m/>
    <m/>
    <m/>
    <n v="34000"/>
    <n v="0"/>
    <n v="0"/>
    <n v="0"/>
    <n v="0"/>
    <n v="1"/>
  </r>
  <r>
    <n v="1894"/>
    <x v="210"/>
    <s v="Between R25 000 and R20 000"/>
    <n v="23550"/>
    <n v="7"/>
    <n v="54"/>
    <m/>
    <n v="6"/>
    <m/>
    <m/>
    <m/>
    <n v="1"/>
    <m/>
    <n v="164850"/>
    <n v="141300"/>
    <n v="0"/>
    <n v="23550"/>
    <n v="0"/>
    <n v="1"/>
  </r>
  <r>
    <n v="1895"/>
    <x v="210"/>
    <s v="&gt;R75 000Between R20 000 and R15 000"/>
    <n v="19810"/>
    <n v="5"/>
    <n v="38"/>
    <m/>
    <n v="3"/>
    <m/>
    <m/>
    <n v="1"/>
    <m/>
    <m/>
    <n v="99050"/>
    <n v="59430"/>
    <n v="19810"/>
    <n v="0"/>
    <n v="0"/>
    <n v="2"/>
  </r>
  <r>
    <n v="1900"/>
    <x v="21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901"/>
    <x v="21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902"/>
    <x v="21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903"/>
    <x v="21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904"/>
    <x v="21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905"/>
    <x v="21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906"/>
    <x v="211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907"/>
    <x v="211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908"/>
    <x v="211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909"/>
    <x v="212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910"/>
    <x v="21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911"/>
    <x v="21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912"/>
    <x v="21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913"/>
    <x v="21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914"/>
    <x v="21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915"/>
    <x v="21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1916"/>
    <x v="21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917"/>
    <x v="212"/>
    <s v="Below R2 500"/>
    <n v="0"/>
    <n v="1"/>
    <n v="100"/>
    <n v="0"/>
    <n v="0"/>
    <n v="0"/>
    <n v="0"/>
    <n v="0"/>
    <n v="0"/>
    <n v="0"/>
    <n v="0"/>
    <n v="0"/>
    <n v="0"/>
    <n v="0"/>
    <n v="0"/>
    <n v="1"/>
  </r>
  <r>
    <n v="1918"/>
    <x v="213"/>
    <s v="&gt;R75 000"/>
    <m/>
    <m/>
    <m/>
    <m/>
    <m/>
    <m/>
    <m/>
    <m/>
    <m/>
    <m/>
    <n v="0"/>
    <n v="0"/>
    <n v="0"/>
    <n v="0"/>
    <n v="0"/>
    <n v="0"/>
  </r>
  <r>
    <n v="1919"/>
    <x v="213"/>
    <s v="Between R75 000 and R50 000"/>
    <m/>
    <m/>
    <m/>
    <m/>
    <m/>
    <m/>
    <m/>
    <m/>
    <m/>
    <m/>
    <n v="0"/>
    <n v="0"/>
    <n v="0"/>
    <n v="0"/>
    <n v="0"/>
    <n v="0"/>
  </r>
  <r>
    <n v="1920"/>
    <x v="213"/>
    <s v="Between R50 000 and R25 000"/>
    <m/>
    <m/>
    <m/>
    <m/>
    <m/>
    <m/>
    <m/>
    <m/>
    <m/>
    <m/>
    <n v="0"/>
    <n v="0"/>
    <n v="0"/>
    <n v="0"/>
    <n v="0"/>
    <n v="0"/>
  </r>
  <r>
    <n v="1921"/>
    <x v="213"/>
    <s v="Between R25 000 and R20 000"/>
    <m/>
    <m/>
    <m/>
    <m/>
    <m/>
    <m/>
    <m/>
    <m/>
    <m/>
    <m/>
    <n v="0"/>
    <n v="0"/>
    <n v="0"/>
    <n v="0"/>
    <n v="0"/>
    <n v="0"/>
  </r>
  <r>
    <n v="1922"/>
    <x v="213"/>
    <s v="&gt;R75 000Between R20 000 and R15 000"/>
    <m/>
    <m/>
    <m/>
    <m/>
    <m/>
    <m/>
    <m/>
    <m/>
    <m/>
    <m/>
    <n v="0"/>
    <n v="0"/>
    <n v="0"/>
    <n v="0"/>
    <n v="0"/>
    <n v="0"/>
  </r>
  <r>
    <n v="1923"/>
    <x v="213"/>
    <s v="Between R15 000 and R10 000"/>
    <m/>
    <m/>
    <m/>
    <m/>
    <m/>
    <m/>
    <m/>
    <m/>
    <m/>
    <m/>
    <n v="0"/>
    <n v="0"/>
    <n v="0"/>
    <n v="0"/>
    <n v="0"/>
    <n v="0"/>
  </r>
  <r>
    <n v="1924"/>
    <x v="213"/>
    <s v="Between R10 000 and R5 000"/>
    <m/>
    <m/>
    <m/>
    <m/>
    <m/>
    <m/>
    <m/>
    <m/>
    <m/>
    <m/>
    <n v="0"/>
    <n v="0"/>
    <n v="0"/>
    <n v="0"/>
    <n v="0"/>
    <n v="0"/>
  </r>
  <r>
    <n v="1925"/>
    <x v="213"/>
    <s v="Between R5 000 and R2 500"/>
    <m/>
    <m/>
    <m/>
    <m/>
    <m/>
    <m/>
    <m/>
    <m/>
    <m/>
    <m/>
    <n v="0"/>
    <n v="0"/>
    <n v="0"/>
    <n v="0"/>
    <n v="0"/>
    <n v="0"/>
  </r>
  <r>
    <n v="1926"/>
    <x v="213"/>
    <s v="Below R2 500"/>
    <m/>
    <m/>
    <m/>
    <m/>
    <m/>
    <m/>
    <m/>
    <m/>
    <m/>
    <m/>
    <n v="0"/>
    <n v="0"/>
    <n v="0"/>
    <n v="0"/>
    <n v="0"/>
    <n v="0"/>
  </r>
  <r>
    <n v="1927"/>
    <x v="214"/>
    <s v="&gt;R75 000"/>
    <m/>
    <m/>
    <m/>
    <m/>
    <m/>
    <m/>
    <m/>
    <m/>
    <m/>
    <m/>
    <n v="0"/>
    <n v="0"/>
    <n v="0"/>
    <n v="0"/>
    <n v="0"/>
    <n v="0"/>
  </r>
  <r>
    <n v="1928"/>
    <x v="214"/>
    <s v="Between R75 000 and R50 000"/>
    <m/>
    <m/>
    <m/>
    <m/>
    <m/>
    <m/>
    <m/>
    <m/>
    <m/>
    <m/>
    <n v="0"/>
    <n v="0"/>
    <n v="0"/>
    <n v="0"/>
    <n v="0"/>
    <n v="0"/>
  </r>
  <r>
    <n v="1929"/>
    <x v="214"/>
    <s v="Between R50 000 and R25 000"/>
    <m/>
    <m/>
    <m/>
    <m/>
    <m/>
    <m/>
    <m/>
    <m/>
    <m/>
    <m/>
    <n v="0"/>
    <n v="0"/>
    <n v="0"/>
    <n v="0"/>
    <n v="0"/>
    <n v="0"/>
  </r>
  <r>
    <n v="1930"/>
    <x v="214"/>
    <s v="Between R25 000 and R20 000"/>
    <m/>
    <m/>
    <m/>
    <m/>
    <m/>
    <m/>
    <m/>
    <m/>
    <m/>
    <m/>
    <n v="0"/>
    <n v="0"/>
    <n v="0"/>
    <n v="0"/>
    <n v="0"/>
    <n v="0"/>
  </r>
  <r>
    <n v="1931"/>
    <x v="214"/>
    <s v="&gt;R75 000Between R20 000 and R15 000"/>
    <m/>
    <m/>
    <m/>
    <m/>
    <m/>
    <m/>
    <m/>
    <m/>
    <m/>
    <m/>
    <n v="0"/>
    <n v="0"/>
    <n v="0"/>
    <n v="0"/>
    <n v="0"/>
    <n v="0"/>
  </r>
  <r>
    <n v="1932"/>
    <x v="214"/>
    <s v="Between R15 000 and R10 000"/>
    <m/>
    <m/>
    <m/>
    <m/>
    <m/>
    <m/>
    <m/>
    <m/>
    <m/>
    <m/>
    <n v="0"/>
    <n v="0"/>
    <n v="0"/>
    <n v="0"/>
    <n v="0"/>
    <n v="0"/>
  </r>
  <r>
    <n v="1933"/>
    <x v="214"/>
    <s v="Between R10 000 and R5 000"/>
    <m/>
    <m/>
    <m/>
    <m/>
    <m/>
    <m/>
    <m/>
    <m/>
    <m/>
    <m/>
    <n v="0"/>
    <n v="0"/>
    <n v="0"/>
    <n v="0"/>
    <n v="0"/>
    <n v="0"/>
  </r>
  <r>
    <n v="1934"/>
    <x v="214"/>
    <s v="Between R5 000 and R2 500"/>
    <m/>
    <m/>
    <m/>
    <m/>
    <m/>
    <m/>
    <m/>
    <m/>
    <m/>
    <m/>
    <n v="0"/>
    <n v="0"/>
    <n v="0"/>
    <n v="0"/>
    <n v="0"/>
    <n v="0"/>
  </r>
  <r>
    <n v="1935"/>
    <x v="214"/>
    <s v="Below R2 500"/>
    <m/>
    <m/>
    <m/>
    <m/>
    <m/>
    <m/>
    <m/>
    <m/>
    <m/>
    <m/>
    <n v="0"/>
    <n v="0"/>
    <n v="0"/>
    <n v="0"/>
    <n v="0"/>
    <n v="0"/>
  </r>
  <r>
    <n v="1936"/>
    <x v="215"/>
    <s v="&gt;R75 000"/>
    <m/>
    <n v="2"/>
    <n v="60"/>
    <n v="2"/>
    <m/>
    <m/>
    <m/>
    <n v="1"/>
    <m/>
    <m/>
    <n v="0"/>
    <n v="0"/>
    <n v="0"/>
    <n v="0"/>
    <n v="0"/>
    <n v="0"/>
  </r>
  <r>
    <n v="1937"/>
    <x v="215"/>
    <s v="Between R75 000 and R50 000"/>
    <m/>
    <m/>
    <m/>
    <m/>
    <m/>
    <m/>
    <m/>
    <m/>
    <m/>
    <m/>
    <n v="0"/>
    <n v="0"/>
    <n v="0"/>
    <n v="0"/>
    <n v="0"/>
    <n v="0"/>
  </r>
  <r>
    <n v="1938"/>
    <x v="215"/>
    <s v="Between R50 000 and R25 000"/>
    <m/>
    <m/>
    <m/>
    <m/>
    <m/>
    <m/>
    <m/>
    <m/>
    <m/>
    <m/>
    <n v="0"/>
    <n v="0"/>
    <n v="0"/>
    <n v="0"/>
    <n v="0"/>
    <n v="0"/>
  </r>
  <r>
    <n v="1939"/>
    <x v="215"/>
    <s v="Between R25 000 and R20 000"/>
    <m/>
    <m/>
    <m/>
    <m/>
    <m/>
    <m/>
    <m/>
    <m/>
    <m/>
    <m/>
    <n v="0"/>
    <n v="0"/>
    <n v="0"/>
    <n v="0"/>
    <n v="0"/>
    <n v="0"/>
  </r>
  <r>
    <n v="1940"/>
    <x v="215"/>
    <s v="&gt;R75 000Between R20 000 and R15 000"/>
    <m/>
    <m/>
    <m/>
    <m/>
    <m/>
    <m/>
    <m/>
    <m/>
    <m/>
    <m/>
    <n v="0"/>
    <n v="0"/>
    <n v="0"/>
    <n v="0"/>
    <n v="0"/>
    <n v="0"/>
  </r>
  <r>
    <n v="1941"/>
    <x v="215"/>
    <s v="Between R15 000 and R10 000"/>
    <m/>
    <m/>
    <m/>
    <m/>
    <m/>
    <m/>
    <m/>
    <m/>
    <m/>
    <m/>
    <n v="0"/>
    <n v="0"/>
    <n v="0"/>
    <n v="0"/>
    <n v="0"/>
    <n v="0"/>
  </r>
  <r>
    <n v="1942"/>
    <x v="215"/>
    <s v="Between R10 000 and R5 000"/>
    <m/>
    <m/>
    <m/>
    <m/>
    <m/>
    <m/>
    <m/>
    <m/>
    <m/>
    <m/>
    <n v="0"/>
    <n v="0"/>
    <n v="0"/>
    <n v="0"/>
    <n v="0"/>
    <n v="0"/>
  </r>
  <r>
    <n v="1943"/>
    <x v="215"/>
    <s v="Between R5 000 and R2 500"/>
    <m/>
    <m/>
    <m/>
    <m/>
    <m/>
    <m/>
    <m/>
    <m/>
    <m/>
    <m/>
    <n v="0"/>
    <n v="0"/>
    <n v="0"/>
    <n v="0"/>
    <n v="0"/>
    <n v="0"/>
  </r>
  <r>
    <n v="1944"/>
    <x v="215"/>
    <s v="Below R2 500"/>
    <m/>
    <m/>
    <m/>
    <m/>
    <m/>
    <m/>
    <m/>
    <m/>
    <m/>
    <m/>
    <n v="0"/>
    <n v="0"/>
    <n v="0"/>
    <n v="0"/>
    <n v="0"/>
    <n v="0"/>
  </r>
  <r>
    <n v="1945"/>
    <x v="216"/>
    <s v="&gt;R75 000"/>
    <m/>
    <m/>
    <m/>
    <m/>
    <m/>
    <m/>
    <m/>
    <m/>
    <m/>
    <m/>
    <n v="0"/>
    <n v="0"/>
    <n v="0"/>
    <n v="0"/>
    <n v="0"/>
    <n v="0"/>
  </r>
  <r>
    <n v="1946"/>
    <x v="216"/>
    <s v="Between R75 000 and R50 000"/>
    <m/>
    <m/>
    <m/>
    <m/>
    <m/>
    <m/>
    <m/>
    <m/>
    <m/>
    <m/>
    <n v="0"/>
    <n v="0"/>
    <n v="0"/>
    <n v="0"/>
    <n v="0"/>
    <n v="0"/>
  </r>
  <r>
    <n v="1947"/>
    <x v="216"/>
    <s v="Between R50 000 and R25 000"/>
    <m/>
    <m/>
    <m/>
    <m/>
    <m/>
    <m/>
    <m/>
    <m/>
    <m/>
    <m/>
    <n v="0"/>
    <n v="0"/>
    <n v="0"/>
    <n v="0"/>
    <n v="0"/>
    <n v="0"/>
  </r>
  <r>
    <n v="1948"/>
    <x v="216"/>
    <s v="Between R25 000 and R20 000"/>
    <m/>
    <m/>
    <m/>
    <m/>
    <m/>
    <m/>
    <m/>
    <m/>
    <m/>
    <m/>
    <n v="0"/>
    <n v="0"/>
    <n v="0"/>
    <n v="0"/>
    <n v="0"/>
    <n v="0"/>
  </r>
  <r>
    <n v="1949"/>
    <x v="216"/>
    <s v="&gt;R75 000Between R20 000 and R15 000"/>
    <m/>
    <m/>
    <m/>
    <m/>
    <m/>
    <m/>
    <m/>
    <m/>
    <m/>
    <m/>
    <n v="0"/>
    <n v="0"/>
    <n v="0"/>
    <n v="0"/>
    <n v="0"/>
    <n v="0"/>
  </r>
  <r>
    <n v="1950"/>
    <x v="216"/>
    <s v="Between R15 000 and R10 000"/>
    <m/>
    <m/>
    <m/>
    <m/>
    <m/>
    <m/>
    <m/>
    <m/>
    <m/>
    <m/>
    <n v="0"/>
    <n v="0"/>
    <n v="0"/>
    <n v="0"/>
    <n v="0"/>
    <n v="0"/>
  </r>
  <r>
    <n v="1951"/>
    <x v="216"/>
    <s v="Between R10 000 and R5 000"/>
    <m/>
    <m/>
    <m/>
    <m/>
    <m/>
    <m/>
    <m/>
    <m/>
    <m/>
    <m/>
    <n v="0"/>
    <n v="0"/>
    <n v="0"/>
    <n v="0"/>
    <n v="0"/>
    <n v="0"/>
  </r>
  <r>
    <n v="1952"/>
    <x v="216"/>
    <s v="Between R5 000 and R2 500"/>
    <m/>
    <m/>
    <m/>
    <m/>
    <m/>
    <m/>
    <m/>
    <m/>
    <m/>
    <m/>
    <n v="0"/>
    <n v="0"/>
    <n v="0"/>
    <n v="0"/>
    <n v="0"/>
    <n v="0"/>
  </r>
  <r>
    <n v="1953"/>
    <x v="216"/>
    <s v="Below R2 500"/>
    <m/>
    <m/>
    <m/>
    <m/>
    <m/>
    <m/>
    <m/>
    <m/>
    <m/>
    <m/>
    <n v="0"/>
    <n v="0"/>
    <n v="0"/>
    <n v="0"/>
    <n v="0"/>
    <n v="0"/>
  </r>
  <r>
    <n v="1954"/>
    <x v="217"/>
    <s v="&gt;R75 000"/>
    <n v="1"/>
    <n v="1"/>
    <n v="100"/>
    <n v="0"/>
    <n v="1"/>
    <n v="0"/>
    <n v="0"/>
    <n v="1"/>
    <n v="0"/>
    <n v="0"/>
    <n v="1"/>
    <n v="1"/>
    <n v="1"/>
    <n v="0"/>
    <n v="0"/>
    <n v="0"/>
  </r>
  <r>
    <n v="1955"/>
    <x v="217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956"/>
    <x v="217"/>
    <s v="Between R50 000 and R25 000"/>
    <n v="3"/>
    <n v="3"/>
    <n v="100"/>
    <n v="0"/>
    <n v="3"/>
    <n v="0"/>
    <n v="0"/>
    <n v="0"/>
    <n v="0"/>
    <n v="0"/>
    <n v="9"/>
    <n v="9"/>
    <n v="0"/>
    <n v="0"/>
    <n v="0"/>
    <n v="0"/>
  </r>
  <r>
    <n v="1957"/>
    <x v="217"/>
    <s v="Between R25 000 and R20 000"/>
    <m/>
    <m/>
    <m/>
    <m/>
    <m/>
    <m/>
    <m/>
    <m/>
    <m/>
    <m/>
    <n v="0"/>
    <n v="0"/>
    <n v="0"/>
    <n v="0"/>
    <n v="0"/>
    <n v="0"/>
  </r>
  <r>
    <n v="1958"/>
    <x v="217"/>
    <s v="&gt;R75 000Between R20 000 and R15 000"/>
    <m/>
    <m/>
    <m/>
    <m/>
    <m/>
    <m/>
    <m/>
    <m/>
    <m/>
    <m/>
    <n v="0"/>
    <n v="0"/>
    <n v="0"/>
    <n v="0"/>
    <n v="0"/>
    <n v="0"/>
  </r>
  <r>
    <n v="1959"/>
    <x v="217"/>
    <s v="Between R15 000 and R10 000"/>
    <m/>
    <m/>
    <m/>
    <m/>
    <m/>
    <m/>
    <m/>
    <m/>
    <m/>
    <m/>
    <n v="0"/>
    <n v="0"/>
    <n v="0"/>
    <n v="0"/>
    <n v="0"/>
    <n v="0"/>
  </r>
  <r>
    <n v="1960"/>
    <x v="217"/>
    <s v="Between R10 000 and R5 000"/>
    <m/>
    <m/>
    <m/>
    <m/>
    <m/>
    <m/>
    <m/>
    <m/>
    <m/>
    <m/>
    <n v="0"/>
    <n v="0"/>
    <n v="0"/>
    <n v="0"/>
    <n v="0"/>
    <n v="0"/>
  </r>
  <r>
    <n v="1961"/>
    <x v="217"/>
    <s v="Between R5 000 and R2 500"/>
    <m/>
    <m/>
    <m/>
    <m/>
    <m/>
    <m/>
    <m/>
    <m/>
    <m/>
    <m/>
    <n v="0"/>
    <n v="0"/>
    <n v="0"/>
    <n v="0"/>
    <n v="0"/>
    <n v="0"/>
  </r>
  <r>
    <n v="1962"/>
    <x v="217"/>
    <s v="Below R2 500"/>
    <m/>
    <m/>
    <m/>
    <m/>
    <m/>
    <m/>
    <m/>
    <m/>
    <m/>
    <m/>
    <n v="0"/>
    <n v="0"/>
    <n v="0"/>
    <n v="0"/>
    <n v="0"/>
    <n v="0"/>
  </r>
  <r>
    <n v="1963"/>
    <x v="218"/>
    <s v="&gt;R75 000"/>
    <m/>
    <m/>
    <m/>
    <m/>
    <m/>
    <m/>
    <m/>
    <m/>
    <m/>
    <m/>
    <n v="0"/>
    <n v="0"/>
    <n v="0"/>
    <n v="0"/>
    <n v="0"/>
    <n v="0"/>
  </r>
  <r>
    <n v="1964"/>
    <x v="218"/>
    <s v="Between R75 000 and R50 000"/>
    <m/>
    <m/>
    <m/>
    <m/>
    <m/>
    <m/>
    <m/>
    <m/>
    <m/>
    <m/>
    <n v="0"/>
    <n v="0"/>
    <n v="0"/>
    <n v="0"/>
    <n v="0"/>
    <n v="0"/>
  </r>
  <r>
    <n v="1965"/>
    <x v="218"/>
    <s v="Between R50 000 and R25 000"/>
    <m/>
    <m/>
    <m/>
    <m/>
    <m/>
    <m/>
    <m/>
    <m/>
    <m/>
    <m/>
    <n v="0"/>
    <n v="0"/>
    <n v="0"/>
    <n v="0"/>
    <n v="0"/>
    <n v="0"/>
  </r>
  <r>
    <n v="1966"/>
    <x v="218"/>
    <s v="Between R25 000 and R20 000"/>
    <m/>
    <m/>
    <m/>
    <m/>
    <m/>
    <m/>
    <m/>
    <m/>
    <m/>
    <m/>
    <n v="0"/>
    <n v="0"/>
    <n v="0"/>
    <n v="0"/>
    <n v="0"/>
    <n v="0"/>
  </r>
  <r>
    <n v="1967"/>
    <x v="218"/>
    <s v="&gt;R75 000Between R20 000 and R15 000"/>
    <m/>
    <m/>
    <m/>
    <m/>
    <m/>
    <m/>
    <m/>
    <m/>
    <m/>
    <m/>
    <n v="0"/>
    <n v="0"/>
    <n v="0"/>
    <n v="0"/>
    <n v="0"/>
    <n v="0"/>
  </r>
  <r>
    <n v="1968"/>
    <x v="218"/>
    <s v="Between R15 000 and R10 000"/>
    <m/>
    <m/>
    <m/>
    <m/>
    <m/>
    <m/>
    <m/>
    <m/>
    <m/>
    <m/>
    <n v="0"/>
    <n v="0"/>
    <n v="0"/>
    <n v="0"/>
    <n v="0"/>
    <n v="0"/>
  </r>
  <r>
    <n v="1969"/>
    <x v="218"/>
    <s v="Between R10 000 and R5 000"/>
    <m/>
    <m/>
    <m/>
    <m/>
    <m/>
    <m/>
    <m/>
    <m/>
    <m/>
    <m/>
    <n v="0"/>
    <n v="0"/>
    <n v="0"/>
    <n v="0"/>
    <n v="0"/>
    <n v="0"/>
  </r>
  <r>
    <n v="1970"/>
    <x v="218"/>
    <s v="Between R5 000 and R2 500"/>
    <m/>
    <m/>
    <m/>
    <m/>
    <m/>
    <m/>
    <m/>
    <m/>
    <m/>
    <m/>
    <n v="0"/>
    <n v="0"/>
    <n v="0"/>
    <n v="0"/>
    <n v="0"/>
    <n v="0"/>
  </r>
  <r>
    <n v="1971"/>
    <x v="218"/>
    <s v="Below R2 500"/>
    <m/>
    <m/>
    <m/>
    <m/>
    <m/>
    <m/>
    <m/>
    <m/>
    <m/>
    <m/>
    <n v="0"/>
    <n v="0"/>
    <n v="0"/>
    <n v="0"/>
    <n v="0"/>
    <n v="0"/>
  </r>
  <r>
    <n v="1972"/>
    <x v="219"/>
    <s v="&gt;R75 000"/>
    <m/>
    <m/>
    <m/>
    <m/>
    <m/>
    <m/>
    <m/>
    <m/>
    <m/>
    <m/>
    <n v="0"/>
    <n v="0"/>
    <n v="0"/>
    <n v="0"/>
    <n v="0"/>
    <n v="0"/>
  </r>
  <r>
    <n v="1973"/>
    <x v="219"/>
    <s v="Between R75 000 and R50 000"/>
    <m/>
    <m/>
    <m/>
    <m/>
    <m/>
    <m/>
    <m/>
    <m/>
    <m/>
    <m/>
    <n v="0"/>
    <n v="0"/>
    <n v="0"/>
    <n v="0"/>
    <n v="0"/>
    <n v="0"/>
  </r>
  <r>
    <n v="1974"/>
    <x v="219"/>
    <s v="Between R50 000 and R25 000"/>
    <m/>
    <m/>
    <m/>
    <m/>
    <m/>
    <m/>
    <m/>
    <m/>
    <m/>
    <m/>
    <n v="0"/>
    <n v="0"/>
    <n v="0"/>
    <n v="0"/>
    <n v="0"/>
    <n v="0"/>
  </r>
  <r>
    <n v="1975"/>
    <x v="219"/>
    <s v="Between R25 000 and R20 000"/>
    <m/>
    <m/>
    <m/>
    <m/>
    <m/>
    <m/>
    <m/>
    <m/>
    <m/>
    <m/>
    <n v="0"/>
    <n v="0"/>
    <n v="0"/>
    <n v="0"/>
    <n v="0"/>
    <n v="0"/>
  </r>
  <r>
    <n v="1976"/>
    <x v="219"/>
    <s v="&gt;R75 000Between R20 000 and R15 000"/>
    <m/>
    <m/>
    <m/>
    <m/>
    <m/>
    <m/>
    <m/>
    <m/>
    <m/>
    <m/>
    <n v="0"/>
    <n v="0"/>
    <n v="0"/>
    <n v="0"/>
    <n v="0"/>
    <n v="0"/>
  </r>
  <r>
    <n v="1977"/>
    <x v="219"/>
    <s v="Between R15 000 and R10 000"/>
    <m/>
    <m/>
    <m/>
    <m/>
    <m/>
    <m/>
    <m/>
    <m/>
    <m/>
    <m/>
    <n v="0"/>
    <n v="0"/>
    <n v="0"/>
    <n v="0"/>
    <n v="0"/>
    <n v="0"/>
  </r>
  <r>
    <n v="1978"/>
    <x v="219"/>
    <s v="Between R10 000 and R5 000"/>
    <m/>
    <m/>
    <m/>
    <m/>
    <m/>
    <m/>
    <m/>
    <m/>
    <m/>
    <m/>
    <n v="0"/>
    <n v="0"/>
    <n v="0"/>
    <n v="0"/>
    <n v="0"/>
    <n v="0"/>
  </r>
  <r>
    <n v="1979"/>
    <x v="219"/>
    <s v="Between R5 000 and R2 500"/>
    <m/>
    <m/>
    <m/>
    <m/>
    <m/>
    <m/>
    <m/>
    <m/>
    <m/>
    <m/>
    <n v="0"/>
    <n v="0"/>
    <n v="0"/>
    <n v="0"/>
    <n v="0"/>
    <n v="0"/>
  </r>
  <r>
    <n v="1980"/>
    <x v="219"/>
    <s v="Below R2 500"/>
    <m/>
    <m/>
    <m/>
    <m/>
    <m/>
    <m/>
    <m/>
    <m/>
    <m/>
    <m/>
    <n v="0"/>
    <n v="0"/>
    <n v="0"/>
    <n v="0"/>
    <n v="0"/>
    <n v="0"/>
  </r>
  <r>
    <n v="1981"/>
    <x v="220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1982"/>
    <x v="220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1983"/>
    <x v="220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1984"/>
    <x v="220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1985"/>
    <x v="220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1986"/>
    <x v="220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1987"/>
    <x v="220"/>
    <s v="Between R10 000 and R5 000"/>
    <n v="6200"/>
    <n v="1"/>
    <n v="33"/>
    <n v="0"/>
    <n v="1"/>
    <n v="0"/>
    <n v="0"/>
    <n v="0"/>
    <n v="0"/>
    <n v="0"/>
    <n v="6200"/>
    <n v="6200"/>
    <n v="0"/>
    <n v="0"/>
    <n v="0"/>
    <n v="0"/>
  </r>
  <r>
    <n v="1988"/>
    <x v="220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1989"/>
    <x v="220"/>
    <s v="Below R2 500"/>
    <n v="10"/>
    <n v="2"/>
    <n v="67"/>
    <n v="0"/>
    <n v="1"/>
    <n v="0"/>
    <n v="0"/>
    <n v="2"/>
    <n v="1"/>
    <n v="1"/>
    <n v="20"/>
    <n v="10"/>
    <n v="20"/>
    <n v="10"/>
    <n v="10"/>
    <n v="1"/>
  </r>
  <r>
    <n v="1990"/>
    <x v="221"/>
    <s v="&gt;R75 000"/>
    <m/>
    <m/>
    <m/>
    <m/>
    <m/>
    <m/>
    <m/>
    <m/>
    <m/>
    <m/>
    <n v="0"/>
    <n v="0"/>
    <n v="0"/>
    <n v="0"/>
    <n v="0"/>
    <n v="0"/>
  </r>
  <r>
    <n v="1991"/>
    <x v="221"/>
    <s v="Between R75 000 and R50 000"/>
    <m/>
    <m/>
    <m/>
    <m/>
    <m/>
    <m/>
    <m/>
    <m/>
    <m/>
    <m/>
    <n v="0"/>
    <n v="0"/>
    <n v="0"/>
    <n v="0"/>
    <n v="0"/>
    <n v="0"/>
  </r>
  <r>
    <n v="1992"/>
    <x v="221"/>
    <s v="Between R50 000 and R25 000"/>
    <m/>
    <m/>
    <m/>
    <m/>
    <m/>
    <m/>
    <m/>
    <m/>
    <m/>
    <m/>
    <n v="0"/>
    <n v="0"/>
    <n v="0"/>
    <n v="0"/>
    <n v="0"/>
    <n v="0"/>
  </r>
  <r>
    <n v="1993"/>
    <x v="221"/>
    <s v="Between R25 000 and R20 000"/>
    <n v="17862"/>
    <n v="2"/>
    <n v="100"/>
    <n v="2"/>
    <m/>
    <m/>
    <m/>
    <m/>
    <m/>
    <m/>
    <n v="35724"/>
    <n v="35724"/>
    <n v="0"/>
    <n v="0"/>
    <n v="0"/>
    <n v="0"/>
  </r>
  <r>
    <n v="1994"/>
    <x v="221"/>
    <s v="&gt;R75 000Between R20 000 and R15 000"/>
    <m/>
    <m/>
    <m/>
    <m/>
    <m/>
    <m/>
    <m/>
    <m/>
    <m/>
    <m/>
    <n v="0"/>
    <n v="0"/>
    <n v="0"/>
    <n v="0"/>
    <n v="0"/>
    <n v="0"/>
  </r>
  <r>
    <n v="1995"/>
    <x v="221"/>
    <s v="Between R15 000 and R10 000"/>
    <m/>
    <m/>
    <m/>
    <m/>
    <m/>
    <m/>
    <m/>
    <m/>
    <m/>
    <m/>
    <n v="0"/>
    <n v="0"/>
    <n v="0"/>
    <n v="0"/>
    <n v="0"/>
    <n v="0"/>
  </r>
  <r>
    <n v="1996"/>
    <x v="221"/>
    <s v="Between R10 000 and R5 000"/>
    <m/>
    <m/>
    <m/>
    <m/>
    <m/>
    <m/>
    <m/>
    <m/>
    <m/>
    <m/>
    <n v="0"/>
    <n v="0"/>
    <n v="0"/>
    <n v="0"/>
    <n v="0"/>
    <n v="0"/>
  </r>
  <r>
    <n v="1997"/>
    <x v="221"/>
    <s v="Between R5 000 and R2 500"/>
    <n v="2750"/>
    <n v="3"/>
    <n v="100"/>
    <n v="3"/>
    <m/>
    <m/>
    <m/>
    <m/>
    <m/>
    <m/>
    <n v="8250"/>
    <n v="8250"/>
    <n v="0"/>
    <n v="0"/>
    <n v="0"/>
    <n v="0"/>
  </r>
  <r>
    <n v="1998"/>
    <x v="221"/>
    <s v="Below R2 500"/>
    <m/>
    <m/>
    <m/>
    <m/>
    <m/>
    <m/>
    <m/>
    <m/>
    <m/>
    <m/>
    <n v="0"/>
    <n v="0"/>
    <n v="0"/>
    <n v="0"/>
    <n v="0"/>
    <n v="0"/>
  </r>
  <r>
    <n v="2000"/>
    <x v="222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001"/>
    <x v="222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002"/>
    <x v="222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003"/>
    <x v="222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004"/>
    <x v="222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005"/>
    <x v="222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2006"/>
    <x v="222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2007"/>
    <x v="222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1999"/>
    <x v="222"/>
    <s v="&gt;R75 000"/>
    <n v="1060"/>
    <n v="6"/>
    <n v="100"/>
    <n v="2"/>
    <n v="1"/>
    <n v="0"/>
    <n v="0"/>
    <n v="2"/>
    <n v="0"/>
    <n v="0"/>
    <n v="6360"/>
    <n v="3180"/>
    <n v="2120"/>
    <n v="0"/>
    <n v="0"/>
    <n v="3"/>
  </r>
  <r>
    <n v="2008"/>
    <x v="223"/>
    <s v="&gt;R75 000"/>
    <m/>
    <m/>
    <m/>
    <m/>
    <m/>
    <m/>
    <m/>
    <m/>
    <m/>
    <m/>
    <n v="0"/>
    <n v="0"/>
    <n v="0"/>
    <n v="0"/>
    <n v="0"/>
    <n v="0"/>
  </r>
  <r>
    <n v="2009"/>
    <x v="223"/>
    <s v="Between R75 000 and R50 000"/>
    <m/>
    <m/>
    <m/>
    <m/>
    <m/>
    <m/>
    <m/>
    <m/>
    <m/>
    <m/>
    <n v="0"/>
    <n v="0"/>
    <n v="0"/>
    <n v="0"/>
    <n v="0"/>
    <n v="0"/>
  </r>
  <r>
    <n v="2010"/>
    <x v="223"/>
    <s v="Between R50 000 and R25 000"/>
    <m/>
    <m/>
    <m/>
    <m/>
    <m/>
    <m/>
    <m/>
    <m/>
    <m/>
    <m/>
    <n v="0"/>
    <n v="0"/>
    <n v="0"/>
    <n v="0"/>
    <n v="0"/>
    <n v="0"/>
  </r>
  <r>
    <n v="2011"/>
    <x v="223"/>
    <s v="Between R25 000 and R20 000"/>
    <m/>
    <m/>
    <m/>
    <m/>
    <m/>
    <m/>
    <m/>
    <m/>
    <m/>
    <m/>
    <n v="0"/>
    <n v="0"/>
    <n v="0"/>
    <n v="0"/>
    <n v="0"/>
    <n v="0"/>
  </r>
  <r>
    <n v="2012"/>
    <x v="223"/>
    <s v="&gt;R75 000Between R20 000 and R15 000"/>
    <m/>
    <m/>
    <m/>
    <m/>
    <m/>
    <m/>
    <m/>
    <m/>
    <m/>
    <m/>
    <n v="0"/>
    <n v="0"/>
    <n v="0"/>
    <n v="0"/>
    <n v="0"/>
    <n v="0"/>
  </r>
  <r>
    <n v="2013"/>
    <x v="223"/>
    <s v="Between R15 000 and R10 000"/>
    <m/>
    <m/>
    <m/>
    <m/>
    <m/>
    <m/>
    <m/>
    <m/>
    <m/>
    <m/>
    <n v="0"/>
    <n v="0"/>
    <n v="0"/>
    <n v="0"/>
    <n v="0"/>
    <n v="0"/>
  </r>
  <r>
    <n v="2014"/>
    <x v="223"/>
    <s v="Between R10 000 and R5 000"/>
    <m/>
    <m/>
    <m/>
    <m/>
    <m/>
    <m/>
    <m/>
    <m/>
    <m/>
    <m/>
    <n v="0"/>
    <n v="0"/>
    <n v="0"/>
    <n v="0"/>
    <n v="0"/>
    <n v="0"/>
  </r>
  <r>
    <n v="2015"/>
    <x v="223"/>
    <s v="Between R5 000 and R2 500"/>
    <m/>
    <m/>
    <m/>
    <m/>
    <m/>
    <m/>
    <m/>
    <m/>
    <m/>
    <m/>
    <n v="0"/>
    <n v="0"/>
    <n v="0"/>
    <n v="0"/>
    <n v="0"/>
    <n v="0"/>
  </r>
  <r>
    <n v="2016"/>
    <x v="223"/>
    <s v="Below R2 500"/>
    <m/>
    <m/>
    <m/>
    <m/>
    <m/>
    <m/>
    <m/>
    <m/>
    <m/>
    <m/>
    <n v="0"/>
    <n v="0"/>
    <n v="0"/>
    <n v="0"/>
    <n v="0"/>
    <n v="0"/>
  </r>
  <r>
    <n v="2017"/>
    <x v="224"/>
    <s v="&gt;R75 000"/>
    <m/>
    <m/>
    <m/>
    <m/>
    <m/>
    <m/>
    <m/>
    <m/>
    <m/>
    <m/>
    <n v="0"/>
    <n v="0"/>
    <n v="0"/>
    <n v="0"/>
    <n v="0"/>
    <n v="0"/>
  </r>
  <r>
    <n v="2018"/>
    <x v="224"/>
    <s v="Between R75 000 and R50 000"/>
    <m/>
    <m/>
    <m/>
    <m/>
    <m/>
    <m/>
    <m/>
    <m/>
    <m/>
    <m/>
    <n v="0"/>
    <n v="0"/>
    <n v="0"/>
    <n v="0"/>
    <n v="0"/>
    <n v="0"/>
  </r>
  <r>
    <n v="2019"/>
    <x v="224"/>
    <s v="Between R50 000 and R25 000"/>
    <m/>
    <m/>
    <m/>
    <m/>
    <m/>
    <m/>
    <m/>
    <m/>
    <m/>
    <m/>
    <n v="0"/>
    <n v="0"/>
    <n v="0"/>
    <n v="0"/>
    <n v="0"/>
    <n v="0"/>
  </r>
  <r>
    <n v="2020"/>
    <x v="224"/>
    <s v="Between R25 000 and R20 000"/>
    <m/>
    <m/>
    <m/>
    <m/>
    <m/>
    <m/>
    <m/>
    <m/>
    <m/>
    <m/>
    <n v="0"/>
    <n v="0"/>
    <n v="0"/>
    <n v="0"/>
    <n v="0"/>
    <n v="0"/>
  </r>
  <r>
    <n v="2021"/>
    <x v="224"/>
    <s v="&gt;R75 000Between R20 000 and R15 000"/>
    <m/>
    <m/>
    <m/>
    <m/>
    <m/>
    <m/>
    <m/>
    <m/>
    <m/>
    <m/>
    <n v="0"/>
    <n v="0"/>
    <n v="0"/>
    <n v="0"/>
    <n v="0"/>
    <n v="0"/>
  </r>
  <r>
    <n v="2022"/>
    <x v="224"/>
    <s v="Between R15 000 and R10 000"/>
    <m/>
    <m/>
    <m/>
    <m/>
    <m/>
    <m/>
    <m/>
    <m/>
    <m/>
    <m/>
    <n v="0"/>
    <n v="0"/>
    <n v="0"/>
    <n v="0"/>
    <n v="0"/>
    <n v="0"/>
  </r>
  <r>
    <n v="2023"/>
    <x v="224"/>
    <s v="Between R10 000 and R5 000"/>
    <m/>
    <m/>
    <m/>
    <m/>
    <m/>
    <m/>
    <m/>
    <m/>
    <m/>
    <m/>
    <n v="0"/>
    <n v="0"/>
    <n v="0"/>
    <n v="0"/>
    <n v="0"/>
    <n v="0"/>
  </r>
  <r>
    <n v="2024"/>
    <x v="224"/>
    <s v="Between R5 000 and R2 500"/>
    <m/>
    <m/>
    <m/>
    <m/>
    <m/>
    <m/>
    <m/>
    <m/>
    <m/>
    <m/>
    <n v="0"/>
    <n v="0"/>
    <n v="0"/>
    <n v="0"/>
    <n v="0"/>
    <n v="0"/>
  </r>
  <r>
    <n v="2025"/>
    <x v="224"/>
    <s v="Below R2 500"/>
    <m/>
    <m/>
    <m/>
    <m/>
    <m/>
    <m/>
    <m/>
    <m/>
    <m/>
    <m/>
    <n v="0"/>
    <n v="0"/>
    <n v="0"/>
    <n v="0"/>
    <n v="0"/>
    <n v="0"/>
  </r>
  <r>
    <n v="2026"/>
    <x v="225"/>
    <s v="&gt;R75 000"/>
    <m/>
    <m/>
    <m/>
    <m/>
    <m/>
    <m/>
    <m/>
    <m/>
    <m/>
    <m/>
    <n v="0"/>
    <n v="0"/>
    <n v="0"/>
    <n v="0"/>
    <n v="0"/>
    <n v="0"/>
  </r>
  <r>
    <n v="2027"/>
    <x v="225"/>
    <s v="Between R75 000 and R50 000"/>
    <m/>
    <m/>
    <m/>
    <m/>
    <m/>
    <m/>
    <m/>
    <m/>
    <m/>
    <m/>
    <n v="0"/>
    <n v="0"/>
    <n v="0"/>
    <n v="0"/>
    <n v="0"/>
    <n v="0"/>
  </r>
  <r>
    <n v="2029"/>
    <x v="225"/>
    <s v="Between R25 000 and R20 000"/>
    <m/>
    <m/>
    <m/>
    <m/>
    <m/>
    <m/>
    <m/>
    <m/>
    <m/>
    <m/>
    <n v="0"/>
    <n v="0"/>
    <n v="0"/>
    <n v="0"/>
    <n v="0"/>
    <n v="0"/>
  </r>
  <r>
    <n v="2030"/>
    <x v="225"/>
    <s v="&gt;R75 000Between R20 000 and R15 000"/>
    <n v="16080"/>
    <n v="2"/>
    <n v="16.600000000000001"/>
    <n v="1"/>
    <n v="1"/>
    <m/>
    <m/>
    <m/>
    <m/>
    <m/>
    <n v="32160"/>
    <n v="32160"/>
    <n v="0"/>
    <n v="0"/>
    <n v="0"/>
    <n v="0"/>
  </r>
  <r>
    <n v="2031"/>
    <x v="225"/>
    <s v="Between R15 000 and R10 000"/>
    <n v="12018"/>
    <n v="2"/>
    <n v="16.600000000000001"/>
    <m/>
    <n v="2"/>
    <m/>
    <m/>
    <m/>
    <n v="1"/>
    <m/>
    <n v="24036"/>
    <n v="24036"/>
    <n v="0"/>
    <n v="12018"/>
    <n v="0"/>
    <n v="0"/>
  </r>
  <r>
    <n v="2032"/>
    <x v="225"/>
    <s v="Between R10 000 and R5 000"/>
    <n v="6479"/>
    <n v="4"/>
    <n v="33.299999999999997"/>
    <n v="1"/>
    <n v="3"/>
    <m/>
    <m/>
    <n v="1"/>
    <n v="1"/>
    <m/>
    <n v="25916"/>
    <n v="25916"/>
    <n v="6479"/>
    <n v="6479"/>
    <n v="0"/>
    <n v="0"/>
  </r>
  <r>
    <n v="2033"/>
    <x v="225"/>
    <s v="Between R5 000 and R2 500"/>
    <n v="4738"/>
    <n v="2"/>
    <n v="16.600000000000001"/>
    <n v="1"/>
    <n v="1"/>
    <m/>
    <m/>
    <m/>
    <m/>
    <m/>
    <n v="9476"/>
    <n v="9476"/>
    <n v="0"/>
    <n v="0"/>
    <n v="0"/>
    <n v="0"/>
  </r>
  <r>
    <n v="2034"/>
    <x v="225"/>
    <s v="Below R2 500"/>
    <m/>
    <m/>
    <m/>
    <m/>
    <m/>
    <m/>
    <m/>
    <m/>
    <m/>
    <m/>
    <n v="0"/>
    <n v="0"/>
    <n v="0"/>
    <n v="0"/>
    <n v="0"/>
    <n v="0"/>
  </r>
  <r>
    <n v="2028"/>
    <x v="225"/>
    <s v="Between R50 000 and R25 000"/>
    <n v="47000"/>
    <n v="2"/>
    <n v="16.600000000000001"/>
    <m/>
    <m/>
    <m/>
    <m/>
    <n v="1"/>
    <n v="1"/>
    <m/>
    <n v="94000"/>
    <n v="0"/>
    <n v="47000"/>
    <n v="47000"/>
    <n v="0"/>
    <n v="2"/>
  </r>
  <r>
    <n v="2035"/>
    <x v="226"/>
    <s v="&gt;R75 000"/>
    <m/>
    <m/>
    <m/>
    <m/>
    <m/>
    <m/>
    <m/>
    <m/>
    <m/>
    <m/>
    <n v="0"/>
    <n v="0"/>
    <n v="0"/>
    <n v="0"/>
    <n v="0"/>
    <n v="0"/>
  </r>
  <r>
    <n v="2036"/>
    <x v="226"/>
    <s v="Between R75 000 and R50 000"/>
    <m/>
    <m/>
    <m/>
    <m/>
    <m/>
    <m/>
    <m/>
    <m/>
    <m/>
    <m/>
    <n v="0"/>
    <n v="0"/>
    <n v="0"/>
    <n v="0"/>
    <n v="0"/>
    <n v="0"/>
  </r>
  <r>
    <n v="2037"/>
    <x v="226"/>
    <s v="Between R50 000 and R25 000"/>
    <m/>
    <m/>
    <m/>
    <m/>
    <m/>
    <m/>
    <m/>
    <m/>
    <m/>
    <m/>
    <n v="0"/>
    <n v="0"/>
    <n v="0"/>
    <n v="0"/>
    <n v="0"/>
    <n v="0"/>
  </r>
  <r>
    <n v="2038"/>
    <x v="226"/>
    <s v="Between R25 000 and R20 000"/>
    <m/>
    <m/>
    <m/>
    <m/>
    <m/>
    <m/>
    <m/>
    <m/>
    <m/>
    <m/>
    <n v="0"/>
    <n v="0"/>
    <n v="0"/>
    <n v="0"/>
    <n v="0"/>
    <n v="0"/>
  </r>
  <r>
    <n v="2039"/>
    <x v="226"/>
    <s v="&gt;R75 000Between R20 000 and R15 000"/>
    <m/>
    <m/>
    <m/>
    <m/>
    <m/>
    <m/>
    <m/>
    <m/>
    <m/>
    <m/>
    <n v="0"/>
    <n v="0"/>
    <n v="0"/>
    <n v="0"/>
    <n v="0"/>
    <n v="0"/>
  </r>
  <r>
    <n v="2040"/>
    <x v="226"/>
    <s v="Between R15 000 and R10 000"/>
    <m/>
    <m/>
    <m/>
    <m/>
    <m/>
    <m/>
    <m/>
    <m/>
    <m/>
    <m/>
    <n v="0"/>
    <n v="0"/>
    <n v="0"/>
    <n v="0"/>
    <n v="0"/>
    <n v="0"/>
  </r>
  <r>
    <n v="2041"/>
    <x v="226"/>
    <s v="Between R10 000 and R5 000"/>
    <m/>
    <m/>
    <m/>
    <m/>
    <m/>
    <m/>
    <m/>
    <m/>
    <m/>
    <m/>
    <n v="0"/>
    <n v="0"/>
    <n v="0"/>
    <n v="0"/>
    <n v="0"/>
    <n v="0"/>
  </r>
  <r>
    <n v="2042"/>
    <x v="226"/>
    <s v="Between R5 000 and R2 500"/>
    <m/>
    <m/>
    <m/>
    <m/>
    <m/>
    <m/>
    <m/>
    <m/>
    <m/>
    <m/>
    <n v="0"/>
    <n v="0"/>
    <n v="0"/>
    <n v="0"/>
    <n v="0"/>
    <n v="0"/>
  </r>
  <r>
    <n v="2043"/>
    <x v="226"/>
    <s v="Below R2 500"/>
    <m/>
    <m/>
    <m/>
    <m/>
    <m/>
    <m/>
    <m/>
    <m/>
    <m/>
    <m/>
    <n v="0"/>
    <n v="0"/>
    <n v="0"/>
    <n v="0"/>
    <n v="0"/>
    <n v="0"/>
  </r>
  <r>
    <n v="2044"/>
    <x v="227"/>
    <s v="&gt;R75 000"/>
    <m/>
    <m/>
    <m/>
    <m/>
    <m/>
    <m/>
    <m/>
    <m/>
    <m/>
    <m/>
    <n v="0"/>
    <n v="0"/>
    <n v="0"/>
    <n v="0"/>
    <n v="0"/>
    <n v="0"/>
  </r>
  <r>
    <n v="2045"/>
    <x v="227"/>
    <s v="Between R75 000 and R50 000"/>
    <m/>
    <m/>
    <m/>
    <m/>
    <m/>
    <m/>
    <m/>
    <m/>
    <m/>
    <m/>
    <n v="0"/>
    <n v="0"/>
    <n v="0"/>
    <n v="0"/>
    <n v="0"/>
    <n v="0"/>
  </r>
  <r>
    <n v="2046"/>
    <x v="227"/>
    <s v="Between R50 000 and R25 000"/>
    <m/>
    <m/>
    <m/>
    <m/>
    <m/>
    <m/>
    <m/>
    <m/>
    <m/>
    <m/>
    <n v="0"/>
    <n v="0"/>
    <n v="0"/>
    <n v="0"/>
    <n v="0"/>
    <n v="0"/>
  </r>
  <r>
    <n v="2047"/>
    <x v="227"/>
    <s v="Between R25 000 and R20 000"/>
    <m/>
    <m/>
    <m/>
    <m/>
    <m/>
    <m/>
    <m/>
    <m/>
    <m/>
    <m/>
    <n v="0"/>
    <n v="0"/>
    <n v="0"/>
    <n v="0"/>
    <n v="0"/>
    <n v="0"/>
  </r>
  <r>
    <n v="2048"/>
    <x v="227"/>
    <s v="&gt;R75 000Between R20 000 and R15 000"/>
    <m/>
    <m/>
    <m/>
    <m/>
    <m/>
    <m/>
    <m/>
    <m/>
    <m/>
    <m/>
    <n v="0"/>
    <n v="0"/>
    <n v="0"/>
    <n v="0"/>
    <n v="0"/>
    <n v="0"/>
  </r>
  <r>
    <n v="2049"/>
    <x v="227"/>
    <s v="Between R15 000 and R10 000"/>
    <m/>
    <m/>
    <m/>
    <m/>
    <m/>
    <m/>
    <m/>
    <m/>
    <m/>
    <m/>
    <n v="0"/>
    <n v="0"/>
    <n v="0"/>
    <n v="0"/>
    <n v="0"/>
    <n v="0"/>
  </r>
  <r>
    <n v="2050"/>
    <x v="227"/>
    <s v="Between R10 000 and R5 000"/>
    <m/>
    <m/>
    <m/>
    <m/>
    <m/>
    <m/>
    <m/>
    <m/>
    <m/>
    <m/>
    <n v="0"/>
    <n v="0"/>
    <n v="0"/>
    <n v="0"/>
    <n v="0"/>
    <n v="0"/>
  </r>
  <r>
    <n v="2051"/>
    <x v="227"/>
    <s v="Between R5 000 and R2 500"/>
    <m/>
    <m/>
    <m/>
    <m/>
    <m/>
    <m/>
    <m/>
    <m/>
    <m/>
    <m/>
    <n v="0"/>
    <n v="0"/>
    <n v="0"/>
    <n v="0"/>
    <n v="0"/>
    <n v="0"/>
  </r>
  <r>
    <n v="2052"/>
    <x v="227"/>
    <s v="Below R2 500"/>
    <m/>
    <m/>
    <m/>
    <m/>
    <m/>
    <m/>
    <m/>
    <m/>
    <m/>
    <m/>
    <n v="0"/>
    <n v="0"/>
    <n v="0"/>
    <n v="0"/>
    <n v="0"/>
    <n v="0"/>
  </r>
  <r>
    <n v="2053"/>
    <x v="22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054"/>
    <x v="22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055"/>
    <x v="22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056"/>
    <x v="22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057"/>
    <x v="228"/>
    <s v="&gt;R75 000Between R20 000 and R15 000"/>
    <n v="21847.26"/>
    <n v="1"/>
    <n v="100"/>
    <n v="0"/>
    <n v="1"/>
    <n v="0"/>
    <n v="0"/>
    <n v="0"/>
    <n v="0"/>
    <n v="0"/>
    <n v="21847.26"/>
    <n v="21847.26"/>
    <n v="0"/>
    <n v="0"/>
    <n v="0"/>
    <n v="0"/>
  </r>
  <r>
    <n v="2058"/>
    <x v="228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059"/>
    <x v="228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2060"/>
    <x v="228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2061"/>
    <x v="228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062"/>
    <x v="229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065"/>
    <x v="229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067"/>
    <x v="229"/>
    <s v="Between R15 000 and R10 000"/>
    <n v="10513"/>
    <n v="1"/>
    <n v="4.16"/>
    <n v="0"/>
    <n v="1"/>
    <n v="0"/>
    <n v="0"/>
    <n v="0"/>
    <n v="0"/>
    <n v="0"/>
    <n v="10513"/>
    <n v="10513"/>
    <n v="0"/>
    <n v="0"/>
    <n v="0"/>
    <n v="0"/>
  </r>
  <r>
    <n v="2068"/>
    <x v="229"/>
    <s v="Between R10 000 and R5 000"/>
    <n v="6005.5"/>
    <n v="2"/>
    <n v="8.33"/>
    <n v="0"/>
    <n v="2"/>
    <n v="0"/>
    <n v="0"/>
    <n v="0"/>
    <n v="0"/>
    <n v="0"/>
    <n v="12011"/>
    <n v="12011"/>
    <n v="0"/>
    <n v="0"/>
    <n v="0"/>
    <n v="0"/>
  </r>
  <r>
    <n v="2069"/>
    <x v="229"/>
    <s v="Between R5 000 and R2 500"/>
    <n v="4404"/>
    <n v="12"/>
    <n v="50"/>
    <n v="2"/>
    <n v="10"/>
    <n v="0"/>
    <n v="0"/>
    <n v="0"/>
    <n v="0"/>
    <n v="0"/>
    <n v="52848"/>
    <n v="52848"/>
    <n v="0"/>
    <n v="0"/>
    <n v="0"/>
    <n v="0"/>
  </r>
  <r>
    <n v="2070"/>
    <x v="229"/>
    <s v="Below R2 500"/>
    <n v="484"/>
    <n v="6"/>
    <n v="25"/>
    <n v="0"/>
    <n v="6"/>
    <n v="0"/>
    <n v="0"/>
    <n v="0"/>
    <n v="0"/>
    <n v="0"/>
    <n v="2904"/>
    <n v="2904"/>
    <n v="0"/>
    <n v="0"/>
    <n v="0"/>
    <n v="0"/>
  </r>
  <r>
    <n v="2063"/>
    <x v="229"/>
    <s v="Between R75 000 and R50 000"/>
    <n v="69709"/>
    <n v="1"/>
    <n v="4.16"/>
    <n v="0"/>
    <n v="0"/>
    <n v="0"/>
    <n v="0"/>
    <n v="0"/>
    <n v="0"/>
    <n v="0"/>
    <n v="69709"/>
    <n v="0"/>
    <n v="0"/>
    <n v="0"/>
    <n v="0"/>
    <n v="1"/>
  </r>
  <r>
    <n v="2064"/>
    <x v="229"/>
    <s v="Between R50 000 and R25 000"/>
    <n v="36251"/>
    <n v="1"/>
    <n v="4.16"/>
    <n v="0"/>
    <n v="0"/>
    <n v="0"/>
    <n v="0"/>
    <n v="0"/>
    <n v="0"/>
    <n v="0"/>
    <n v="36251"/>
    <n v="0"/>
    <n v="0"/>
    <n v="0"/>
    <n v="0"/>
    <n v="1"/>
  </r>
  <r>
    <n v="2066"/>
    <x v="229"/>
    <s v="&gt;R75 000Between R20 000 and R15 000"/>
    <n v="15493"/>
    <n v="1"/>
    <n v="4.16"/>
    <n v="0"/>
    <n v="0"/>
    <n v="0"/>
    <n v="0"/>
    <n v="0"/>
    <n v="0"/>
    <n v="0"/>
    <n v="15493"/>
    <n v="0"/>
    <n v="0"/>
    <n v="0"/>
    <n v="0"/>
    <n v="1"/>
  </r>
  <r>
    <n v="2071"/>
    <x v="230"/>
    <s v="&gt;R75 000"/>
    <m/>
    <m/>
    <m/>
    <m/>
    <m/>
    <m/>
    <m/>
    <m/>
    <m/>
    <m/>
    <n v="0"/>
    <n v="0"/>
    <n v="0"/>
    <n v="0"/>
    <n v="0"/>
    <n v="0"/>
  </r>
  <r>
    <n v="2072"/>
    <x v="230"/>
    <s v="Between R75 000 and R50 000"/>
    <m/>
    <m/>
    <m/>
    <m/>
    <m/>
    <m/>
    <m/>
    <m/>
    <m/>
    <m/>
    <n v="0"/>
    <n v="0"/>
    <n v="0"/>
    <n v="0"/>
    <n v="0"/>
    <n v="0"/>
  </r>
  <r>
    <n v="2073"/>
    <x v="230"/>
    <s v="Between R50 000 and R25 000"/>
    <m/>
    <m/>
    <m/>
    <m/>
    <m/>
    <m/>
    <m/>
    <m/>
    <m/>
    <m/>
    <n v="0"/>
    <n v="0"/>
    <n v="0"/>
    <n v="0"/>
    <n v="0"/>
    <n v="0"/>
  </r>
  <r>
    <n v="2074"/>
    <x v="230"/>
    <s v="Between R25 000 and R20 000"/>
    <m/>
    <m/>
    <m/>
    <m/>
    <m/>
    <m/>
    <m/>
    <m/>
    <m/>
    <m/>
    <n v="0"/>
    <n v="0"/>
    <n v="0"/>
    <n v="0"/>
    <n v="0"/>
    <n v="0"/>
  </r>
  <r>
    <n v="2075"/>
    <x v="230"/>
    <s v="&gt;R75 000Between R20 000 and R15 000"/>
    <n v="16600"/>
    <n v="5"/>
    <n v="100"/>
    <n v="5"/>
    <n v="0"/>
    <n v="0"/>
    <n v="0"/>
    <n v="1"/>
    <n v="3"/>
    <n v="0"/>
    <n v="83000"/>
    <n v="83000"/>
    <n v="16600"/>
    <n v="49800"/>
    <n v="0"/>
    <n v="0"/>
  </r>
  <r>
    <n v="2076"/>
    <x v="230"/>
    <s v="Between R15 000 and R10 000"/>
    <m/>
    <m/>
    <m/>
    <m/>
    <m/>
    <m/>
    <m/>
    <m/>
    <m/>
    <m/>
    <n v="0"/>
    <n v="0"/>
    <n v="0"/>
    <n v="0"/>
    <n v="0"/>
    <n v="0"/>
  </r>
  <r>
    <n v="2077"/>
    <x v="230"/>
    <s v="Between R10 000 and R5 000"/>
    <m/>
    <m/>
    <m/>
    <m/>
    <m/>
    <m/>
    <m/>
    <m/>
    <m/>
    <m/>
    <n v="0"/>
    <n v="0"/>
    <n v="0"/>
    <n v="0"/>
    <n v="0"/>
    <n v="0"/>
  </r>
  <r>
    <n v="2078"/>
    <x v="230"/>
    <s v="Between R5 000 and R2 500"/>
    <m/>
    <m/>
    <m/>
    <m/>
    <m/>
    <m/>
    <m/>
    <m/>
    <m/>
    <m/>
    <n v="0"/>
    <n v="0"/>
    <n v="0"/>
    <n v="0"/>
    <n v="0"/>
    <n v="0"/>
  </r>
  <r>
    <n v="2079"/>
    <x v="230"/>
    <s v="Below R2 500"/>
    <m/>
    <m/>
    <m/>
    <m/>
    <m/>
    <m/>
    <m/>
    <m/>
    <m/>
    <m/>
    <n v="0"/>
    <n v="0"/>
    <n v="0"/>
    <n v="0"/>
    <n v="0"/>
    <n v="0"/>
  </r>
  <r>
    <n v="2080"/>
    <x v="231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081"/>
    <x v="231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082"/>
    <x v="231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083"/>
    <x v="231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084"/>
    <x v="231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085"/>
    <x v="231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086"/>
    <x v="231"/>
    <s v="Between R10 000 and R5 000"/>
    <n v="5298"/>
    <n v="1"/>
    <n v="11.12"/>
    <n v="0"/>
    <n v="1"/>
    <n v="0"/>
    <n v="0"/>
    <n v="0"/>
    <n v="0"/>
    <n v="0"/>
    <n v="5298"/>
    <n v="5298"/>
    <n v="0"/>
    <n v="0"/>
    <n v="0"/>
    <n v="0"/>
  </r>
  <r>
    <n v="2088"/>
    <x v="231"/>
    <s v="Below R2 500"/>
    <n v="3963"/>
    <n v="3"/>
    <n v="33.33"/>
    <n v="0"/>
    <n v="0"/>
    <n v="0"/>
    <n v="0"/>
    <n v="0"/>
    <n v="0"/>
    <n v="0"/>
    <n v="11889"/>
    <n v="0"/>
    <n v="0"/>
    <n v="0"/>
    <n v="0"/>
    <n v="3"/>
  </r>
  <r>
    <n v="2087"/>
    <x v="231"/>
    <s v="Between R5 000 and R2 500"/>
    <n v="16097"/>
    <n v="5"/>
    <n v="55.55"/>
    <n v="0"/>
    <n v="0"/>
    <n v="0"/>
    <n v="0"/>
    <n v="0"/>
    <n v="0"/>
    <n v="0"/>
    <n v="80485"/>
    <n v="0"/>
    <n v="0"/>
    <n v="0"/>
    <n v="0"/>
    <n v="5"/>
  </r>
  <r>
    <n v="2090"/>
    <x v="232"/>
    <s v="Between R75 000 and R50 000"/>
    <n v="62850"/>
    <n v="8"/>
    <n v="26.7"/>
    <n v="1"/>
    <n v="7"/>
    <m/>
    <m/>
    <n v="7"/>
    <m/>
    <m/>
    <n v="502800"/>
    <n v="502800"/>
    <n v="439950"/>
    <n v="0"/>
    <n v="0"/>
    <n v="0"/>
  </r>
  <r>
    <n v="2091"/>
    <x v="232"/>
    <s v="Between R50 000 and R25 000"/>
    <n v="49411"/>
    <n v="17"/>
    <n v="56.7"/>
    <n v="4"/>
    <n v="13"/>
    <m/>
    <m/>
    <n v="11"/>
    <m/>
    <m/>
    <n v="839987"/>
    <n v="839987"/>
    <n v="543521"/>
    <n v="0"/>
    <n v="0"/>
    <n v="0"/>
  </r>
  <r>
    <n v="2092"/>
    <x v="232"/>
    <s v="Between R25 000 and R20 000"/>
    <m/>
    <m/>
    <m/>
    <m/>
    <m/>
    <m/>
    <m/>
    <m/>
    <m/>
    <m/>
    <n v="0"/>
    <n v="0"/>
    <n v="0"/>
    <n v="0"/>
    <n v="0"/>
    <n v="0"/>
  </r>
  <r>
    <n v="2093"/>
    <x v="232"/>
    <s v="&gt;R75 000Between R20 000 and R15 000"/>
    <m/>
    <m/>
    <m/>
    <m/>
    <m/>
    <m/>
    <m/>
    <m/>
    <m/>
    <m/>
    <n v="0"/>
    <n v="0"/>
    <n v="0"/>
    <n v="0"/>
    <n v="0"/>
    <n v="0"/>
  </r>
  <r>
    <n v="2094"/>
    <x v="232"/>
    <s v="Between R15 000 and R10 000"/>
    <m/>
    <m/>
    <m/>
    <m/>
    <m/>
    <m/>
    <m/>
    <m/>
    <m/>
    <m/>
    <n v="0"/>
    <n v="0"/>
    <n v="0"/>
    <n v="0"/>
    <n v="0"/>
    <n v="0"/>
  </r>
  <r>
    <n v="2095"/>
    <x v="232"/>
    <s v="Between R10 000 and R5 000"/>
    <m/>
    <m/>
    <m/>
    <m/>
    <m/>
    <m/>
    <m/>
    <m/>
    <m/>
    <m/>
    <n v="0"/>
    <n v="0"/>
    <n v="0"/>
    <n v="0"/>
    <n v="0"/>
    <n v="0"/>
  </r>
  <r>
    <n v="2096"/>
    <x v="232"/>
    <s v="Between R5 000 and R2 500"/>
    <m/>
    <m/>
    <m/>
    <m/>
    <m/>
    <m/>
    <m/>
    <m/>
    <m/>
    <m/>
    <n v="0"/>
    <n v="0"/>
    <n v="0"/>
    <n v="0"/>
    <n v="0"/>
    <n v="0"/>
  </r>
  <r>
    <n v="2097"/>
    <x v="232"/>
    <s v="Below R2 500"/>
    <m/>
    <m/>
    <m/>
    <m/>
    <m/>
    <m/>
    <m/>
    <m/>
    <m/>
    <m/>
    <n v="0"/>
    <n v="0"/>
    <n v="0"/>
    <n v="0"/>
    <n v="0"/>
    <n v="0"/>
  </r>
  <r>
    <n v="2089"/>
    <x v="232"/>
    <s v="&gt;R75 000"/>
    <n v="124400"/>
    <n v="5"/>
    <n v="16.600000000000001"/>
    <n v="1"/>
    <n v="1"/>
    <n v="2"/>
    <m/>
    <n v="3"/>
    <m/>
    <m/>
    <n v="622000"/>
    <n v="497600"/>
    <n v="373200"/>
    <n v="0"/>
    <n v="0"/>
    <n v="1"/>
  </r>
  <r>
    <n v="2098"/>
    <x v="23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099"/>
    <x v="23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23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101"/>
    <x v="23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102"/>
    <x v="23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103"/>
    <x v="23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104"/>
    <x v="23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2105"/>
    <x v="233"/>
    <s v="Between R5 000 and R2 500"/>
    <n v="3500"/>
    <n v="5"/>
    <n v="100"/>
    <n v="5"/>
    <n v="0"/>
    <n v="0"/>
    <n v="0"/>
    <n v="0"/>
    <n v="0"/>
    <n v="0"/>
    <n v="17500"/>
    <n v="17500"/>
    <n v="0"/>
    <n v="0"/>
    <n v="0"/>
    <n v="0"/>
  </r>
  <r>
    <n v="2106"/>
    <x v="23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n v="2107"/>
    <x v="234"/>
    <s v="&gt;R75 000"/>
    <m/>
    <m/>
    <m/>
    <m/>
    <m/>
    <m/>
    <m/>
    <m/>
    <m/>
    <m/>
    <n v="0"/>
    <n v="0"/>
    <n v="0"/>
    <n v="0"/>
    <n v="0"/>
    <n v="0"/>
  </r>
  <r>
    <n v="2108"/>
    <x v="234"/>
    <s v="Between R75 000 and R50 000"/>
    <m/>
    <m/>
    <m/>
    <m/>
    <m/>
    <m/>
    <m/>
    <m/>
    <m/>
    <m/>
    <n v="0"/>
    <n v="0"/>
    <n v="0"/>
    <n v="0"/>
    <n v="0"/>
    <n v="0"/>
  </r>
  <r>
    <n v="2109"/>
    <x v="234"/>
    <s v="Between R50 000 and R25 000"/>
    <m/>
    <m/>
    <m/>
    <m/>
    <m/>
    <m/>
    <m/>
    <m/>
    <m/>
    <m/>
    <n v="0"/>
    <n v="0"/>
    <n v="0"/>
    <n v="0"/>
    <n v="0"/>
    <n v="0"/>
  </r>
  <r>
    <n v="2110"/>
    <x v="234"/>
    <s v="Between R25 000 and R20 000"/>
    <m/>
    <m/>
    <m/>
    <m/>
    <m/>
    <m/>
    <m/>
    <m/>
    <m/>
    <m/>
    <n v="0"/>
    <n v="0"/>
    <n v="0"/>
    <n v="0"/>
    <n v="0"/>
    <n v="0"/>
  </r>
  <r>
    <n v="2111"/>
    <x v="234"/>
    <s v="&gt;R75 000Between R20 000 and R15 000"/>
    <m/>
    <m/>
    <m/>
    <m/>
    <m/>
    <m/>
    <m/>
    <m/>
    <m/>
    <m/>
    <n v="0"/>
    <n v="0"/>
    <n v="0"/>
    <n v="0"/>
    <n v="0"/>
    <n v="0"/>
  </r>
  <r>
    <n v="2112"/>
    <x v="234"/>
    <s v="Between R15 000 and R10 000"/>
    <m/>
    <m/>
    <m/>
    <m/>
    <m/>
    <m/>
    <m/>
    <m/>
    <m/>
    <m/>
    <n v="0"/>
    <n v="0"/>
    <n v="0"/>
    <n v="0"/>
    <n v="0"/>
    <n v="0"/>
  </r>
  <r>
    <n v="2113"/>
    <x v="234"/>
    <s v="Between R10 000 and R5 000"/>
    <m/>
    <m/>
    <m/>
    <m/>
    <m/>
    <m/>
    <m/>
    <m/>
    <m/>
    <m/>
    <n v="0"/>
    <n v="0"/>
    <n v="0"/>
    <n v="0"/>
    <n v="0"/>
    <n v="0"/>
  </r>
  <r>
    <n v="2114"/>
    <x v="234"/>
    <s v="Between R5 000 and R2 500"/>
    <m/>
    <m/>
    <m/>
    <m/>
    <m/>
    <m/>
    <m/>
    <m/>
    <m/>
    <m/>
    <n v="0"/>
    <n v="0"/>
    <n v="0"/>
    <n v="0"/>
    <n v="0"/>
    <n v="0"/>
  </r>
  <r>
    <n v="2115"/>
    <x v="234"/>
    <s v="Below R2 500"/>
    <m/>
    <m/>
    <m/>
    <m/>
    <m/>
    <m/>
    <m/>
    <m/>
    <m/>
    <m/>
    <n v="0"/>
    <n v="0"/>
    <n v="0"/>
    <n v="0"/>
    <n v="0"/>
    <n v="0"/>
  </r>
  <r>
    <n v="2116"/>
    <x v="235"/>
    <s v="&gt;R75 000"/>
    <m/>
    <m/>
    <m/>
    <m/>
    <m/>
    <m/>
    <m/>
    <m/>
    <m/>
    <m/>
    <n v="0"/>
    <n v="0"/>
    <n v="0"/>
    <n v="0"/>
    <n v="0"/>
    <n v="0"/>
  </r>
  <r>
    <n v="2117"/>
    <x v="235"/>
    <s v="Between R75 000 and R50 000"/>
    <m/>
    <m/>
    <m/>
    <m/>
    <m/>
    <m/>
    <m/>
    <m/>
    <m/>
    <m/>
    <n v="0"/>
    <n v="0"/>
    <n v="0"/>
    <n v="0"/>
    <n v="0"/>
    <n v="0"/>
  </r>
  <r>
    <n v="2118"/>
    <x v="235"/>
    <s v="Between R50 000 and R25 000"/>
    <m/>
    <m/>
    <m/>
    <m/>
    <m/>
    <m/>
    <m/>
    <m/>
    <m/>
    <m/>
    <n v="0"/>
    <n v="0"/>
    <n v="0"/>
    <n v="0"/>
    <n v="0"/>
    <n v="0"/>
  </r>
  <r>
    <n v="2119"/>
    <x v="235"/>
    <s v="Between R25 000 and R20 000"/>
    <m/>
    <m/>
    <m/>
    <m/>
    <m/>
    <m/>
    <m/>
    <m/>
    <m/>
    <m/>
    <n v="0"/>
    <n v="0"/>
    <n v="0"/>
    <n v="0"/>
    <n v="0"/>
    <n v="0"/>
  </r>
  <r>
    <n v="2120"/>
    <x v="235"/>
    <s v="&gt;R75 000Between R20 000 and R15 000"/>
    <m/>
    <m/>
    <m/>
    <m/>
    <m/>
    <m/>
    <m/>
    <m/>
    <m/>
    <m/>
    <n v="0"/>
    <n v="0"/>
    <n v="0"/>
    <n v="0"/>
    <n v="0"/>
    <n v="0"/>
  </r>
  <r>
    <n v="2121"/>
    <x v="235"/>
    <s v="Between R15 000 and R10 000"/>
    <m/>
    <m/>
    <m/>
    <m/>
    <m/>
    <m/>
    <m/>
    <m/>
    <m/>
    <m/>
    <n v="0"/>
    <n v="0"/>
    <n v="0"/>
    <n v="0"/>
    <n v="0"/>
    <n v="0"/>
  </r>
  <r>
    <n v="2122"/>
    <x v="235"/>
    <s v="Between R10 000 and R5 000"/>
    <m/>
    <m/>
    <m/>
    <m/>
    <m/>
    <m/>
    <m/>
    <m/>
    <m/>
    <m/>
    <n v="0"/>
    <n v="0"/>
    <n v="0"/>
    <n v="0"/>
    <n v="0"/>
    <n v="0"/>
  </r>
  <r>
    <n v="2123"/>
    <x v="235"/>
    <s v="Between R5 000 and R2 500"/>
    <m/>
    <m/>
    <m/>
    <m/>
    <m/>
    <m/>
    <m/>
    <m/>
    <m/>
    <m/>
    <n v="0"/>
    <n v="0"/>
    <n v="0"/>
    <n v="0"/>
    <n v="0"/>
    <n v="0"/>
  </r>
  <r>
    <n v="2124"/>
    <x v="235"/>
    <s v="Below R2 500"/>
    <m/>
    <m/>
    <m/>
    <m/>
    <m/>
    <m/>
    <m/>
    <m/>
    <m/>
    <m/>
    <n v="0"/>
    <n v="0"/>
    <n v="0"/>
    <n v="0"/>
    <n v="0"/>
    <n v="0"/>
  </r>
  <r>
    <n v="2125"/>
    <x v="236"/>
    <s v="&gt;R75 000"/>
    <m/>
    <m/>
    <m/>
    <m/>
    <m/>
    <m/>
    <m/>
    <m/>
    <m/>
    <m/>
    <n v="0"/>
    <n v="0"/>
    <n v="0"/>
    <n v="0"/>
    <n v="0"/>
    <n v="0"/>
  </r>
  <r>
    <n v="2126"/>
    <x v="236"/>
    <s v="Between R75 000 and R50 000"/>
    <m/>
    <m/>
    <m/>
    <m/>
    <m/>
    <m/>
    <m/>
    <m/>
    <m/>
    <m/>
    <n v="0"/>
    <n v="0"/>
    <n v="0"/>
    <n v="0"/>
    <n v="0"/>
    <n v="0"/>
  </r>
  <r>
    <n v="2127"/>
    <x v="236"/>
    <s v="Between R50 000 and R25 000"/>
    <m/>
    <m/>
    <m/>
    <m/>
    <m/>
    <m/>
    <m/>
    <m/>
    <m/>
    <m/>
    <n v="0"/>
    <n v="0"/>
    <n v="0"/>
    <n v="0"/>
    <n v="0"/>
    <n v="0"/>
  </r>
  <r>
    <n v="2128"/>
    <x v="236"/>
    <s v="Between R25 000 and R20 000"/>
    <m/>
    <m/>
    <m/>
    <m/>
    <m/>
    <m/>
    <m/>
    <m/>
    <m/>
    <m/>
    <n v="0"/>
    <n v="0"/>
    <n v="0"/>
    <n v="0"/>
    <n v="0"/>
    <n v="0"/>
  </r>
  <r>
    <n v="2129"/>
    <x v="236"/>
    <s v="&gt;R75 000Between R20 000 and R15 000"/>
    <m/>
    <m/>
    <m/>
    <m/>
    <m/>
    <m/>
    <m/>
    <m/>
    <m/>
    <m/>
    <n v="0"/>
    <n v="0"/>
    <n v="0"/>
    <n v="0"/>
    <n v="0"/>
    <n v="0"/>
  </r>
  <r>
    <n v="2130"/>
    <x v="236"/>
    <s v="Between R15 000 and R10 000"/>
    <m/>
    <m/>
    <m/>
    <m/>
    <m/>
    <m/>
    <m/>
    <m/>
    <m/>
    <m/>
    <n v="0"/>
    <n v="0"/>
    <n v="0"/>
    <n v="0"/>
    <n v="0"/>
    <n v="0"/>
  </r>
  <r>
    <n v="2131"/>
    <x v="236"/>
    <s v="Between R10 000 and R5 000"/>
    <m/>
    <m/>
    <m/>
    <m/>
    <m/>
    <m/>
    <m/>
    <m/>
    <m/>
    <m/>
    <n v="0"/>
    <n v="0"/>
    <n v="0"/>
    <n v="0"/>
    <n v="0"/>
    <n v="0"/>
  </r>
  <r>
    <n v="2132"/>
    <x v="236"/>
    <s v="Between R5 000 and R2 500"/>
    <n v="3000"/>
    <n v="9"/>
    <n v="100"/>
    <n v="9"/>
    <m/>
    <m/>
    <m/>
    <n v="8"/>
    <n v="4"/>
    <n v="6"/>
    <n v="27000"/>
    <n v="27000"/>
    <n v="24000"/>
    <n v="12000"/>
    <n v="18000"/>
    <n v="0"/>
  </r>
  <r>
    <n v="2133"/>
    <x v="236"/>
    <s v="Below R2 500"/>
    <m/>
    <m/>
    <m/>
    <m/>
    <m/>
    <m/>
    <m/>
    <m/>
    <m/>
    <m/>
    <n v="0"/>
    <n v="0"/>
    <n v="0"/>
    <n v="0"/>
    <n v="0"/>
    <n v="0"/>
  </r>
  <r>
    <n v="2134"/>
    <x v="237"/>
    <s v="&gt;R75 000"/>
    <m/>
    <m/>
    <m/>
    <m/>
    <m/>
    <m/>
    <m/>
    <m/>
    <m/>
    <m/>
    <n v="0"/>
    <n v="0"/>
    <n v="0"/>
    <n v="0"/>
    <n v="0"/>
    <n v="0"/>
  </r>
  <r>
    <n v="2135"/>
    <x v="237"/>
    <s v="Between R75 000 and R50 000"/>
    <m/>
    <m/>
    <m/>
    <m/>
    <m/>
    <m/>
    <m/>
    <m/>
    <m/>
    <m/>
    <n v="0"/>
    <n v="0"/>
    <n v="0"/>
    <n v="0"/>
    <n v="0"/>
    <n v="0"/>
  </r>
  <r>
    <n v="2136"/>
    <x v="237"/>
    <s v="Between R50 000 and R25 000"/>
    <m/>
    <m/>
    <m/>
    <m/>
    <m/>
    <m/>
    <m/>
    <m/>
    <m/>
    <m/>
    <n v="0"/>
    <n v="0"/>
    <n v="0"/>
    <n v="0"/>
    <n v="0"/>
    <n v="0"/>
  </r>
  <r>
    <n v="2137"/>
    <x v="237"/>
    <s v="Between R25 000 and R20 000"/>
    <m/>
    <m/>
    <m/>
    <m/>
    <m/>
    <m/>
    <m/>
    <m/>
    <m/>
    <m/>
    <n v="0"/>
    <n v="0"/>
    <n v="0"/>
    <n v="0"/>
    <n v="0"/>
    <n v="0"/>
  </r>
  <r>
    <n v="2138"/>
    <x v="237"/>
    <s v="&gt;R75 000Between R20 000 and R15 000"/>
    <m/>
    <m/>
    <m/>
    <m/>
    <m/>
    <m/>
    <m/>
    <m/>
    <m/>
    <m/>
    <n v="0"/>
    <n v="0"/>
    <n v="0"/>
    <n v="0"/>
    <n v="0"/>
    <n v="0"/>
  </r>
  <r>
    <n v="2139"/>
    <x v="237"/>
    <s v="Between R15 000 and R10 000"/>
    <m/>
    <m/>
    <m/>
    <m/>
    <m/>
    <m/>
    <m/>
    <m/>
    <m/>
    <m/>
    <n v="0"/>
    <n v="0"/>
    <n v="0"/>
    <n v="0"/>
    <n v="0"/>
    <n v="0"/>
  </r>
  <r>
    <n v="2140"/>
    <x v="237"/>
    <s v="Between R10 000 and R5 000"/>
    <m/>
    <m/>
    <m/>
    <m/>
    <m/>
    <m/>
    <m/>
    <m/>
    <m/>
    <m/>
    <n v="0"/>
    <n v="0"/>
    <n v="0"/>
    <n v="0"/>
    <n v="0"/>
    <n v="0"/>
  </r>
  <r>
    <n v="2141"/>
    <x v="237"/>
    <s v="Between R5 000 and R2 500"/>
    <m/>
    <m/>
    <m/>
    <m/>
    <m/>
    <m/>
    <m/>
    <m/>
    <m/>
    <m/>
    <n v="0"/>
    <n v="0"/>
    <n v="0"/>
    <n v="0"/>
    <n v="0"/>
    <n v="0"/>
  </r>
  <r>
    <n v="2142"/>
    <x v="237"/>
    <s v="Below R2 500"/>
    <m/>
    <m/>
    <m/>
    <m/>
    <m/>
    <m/>
    <m/>
    <m/>
    <m/>
    <m/>
    <n v="0"/>
    <n v="0"/>
    <n v="0"/>
    <n v="0"/>
    <n v="0"/>
    <n v="0"/>
  </r>
  <r>
    <n v="2143"/>
    <x v="238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144"/>
    <x v="238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145"/>
    <x v="238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146"/>
    <x v="238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147"/>
    <x v="238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148"/>
    <x v="238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149"/>
    <x v="238"/>
    <s v="Between R10 000 and R5 000"/>
    <n v="8300"/>
    <n v="2"/>
    <n v="50"/>
    <n v="2"/>
    <n v="0"/>
    <n v="0"/>
    <n v="0"/>
    <n v="0"/>
    <n v="0"/>
    <n v="0"/>
    <n v="16600"/>
    <n v="16600"/>
    <n v="0"/>
    <n v="0"/>
    <n v="0"/>
    <n v="0"/>
  </r>
  <r>
    <n v="2150"/>
    <x v="238"/>
    <s v="Between R5 000 and R2 500"/>
    <n v="0"/>
    <n v="0"/>
    <n v="0"/>
    <n v="0"/>
    <n v="0"/>
    <n v="0"/>
    <n v="0"/>
    <n v="0"/>
    <n v="0"/>
    <n v="0"/>
    <n v="0"/>
    <n v="0"/>
    <n v="0"/>
    <n v="0"/>
    <n v="0"/>
    <n v="0"/>
  </r>
  <r>
    <n v="2151"/>
    <x v="238"/>
    <s v="Below R2 500"/>
    <n v="2150"/>
    <n v="2"/>
    <n v="50"/>
    <n v="2"/>
    <n v="0"/>
    <n v="0"/>
    <n v="0"/>
    <n v="0"/>
    <n v="0"/>
    <n v="0"/>
    <n v="4300"/>
    <n v="4300"/>
    <n v="0"/>
    <n v="0"/>
    <n v="0"/>
    <n v="0"/>
  </r>
  <r>
    <n v="2152"/>
    <x v="239"/>
    <s v="&gt;R75 000"/>
    <m/>
    <m/>
    <m/>
    <m/>
    <m/>
    <m/>
    <m/>
    <m/>
    <m/>
    <m/>
    <n v="0"/>
    <n v="0"/>
    <n v="0"/>
    <n v="0"/>
    <n v="0"/>
    <n v="0"/>
  </r>
  <r>
    <n v="2153"/>
    <x v="239"/>
    <s v="Between R75 000 and R50 000"/>
    <m/>
    <m/>
    <m/>
    <m/>
    <m/>
    <m/>
    <m/>
    <m/>
    <m/>
    <m/>
    <n v="0"/>
    <n v="0"/>
    <n v="0"/>
    <n v="0"/>
    <n v="0"/>
    <n v="0"/>
  </r>
  <r>
    <n v="2154"/>
    <x v="239"/>
    <s v="Between R50 000 and R25 000"/>
    <m/>
    <m/>
    <m/>
    <m/>
    <m/>
    <m/>
    <m/>
    <m/>
    <m/>
    <m/>
    <n v="0"/>
    <n v="0"/>
    <n v="0"/>
    <n v="0"/>
    <n v="0"/>
    <n v="0"/>
  </r>
  <r>
    <n v="2155"/>
    <x v="239"/>
    <s v="Between R25 000 and R20 000"/>
    <m/>
    <m/>
    <m/>
    <m/>
    <m/>
    <m/>
    <m/>
    <m/>
    <m/>
    <m/>
    <n v="0"/>
    <n v="0"/>
    <n v="0"/>
    <n v="0"/>
    <n v="0"/>
    <n v="0"/>
  </r>
  <r>
    <n v="2156"/>
    <x v="239"/>
    <s v="&gt;R75 000Between R20 000 and R15 000"/>
    <n v="15000"/>
    <n v="1"/>
    <n v="100"/>
    <m/>
    <n v="1"/>
    <m/>
    <m/>
    <m/>
    <m/>
    <m/>
    <n v="15000"/>
    <n v="15000"/>
    <n v="0"/>
    <n v="0"/>
    <n v="0"/>
    <n v="0"/>
  </r>
  <r>
    <n v="2157"/>
    <x v="239"/>
    <s v="Between R15 000 and R10 000"/>
    <m/>
    <m/>
    <m/>
    <m/>
    <m/>
    <m/>
    <m/>
    <m/>
    <m/>
    <m/>
    <n v="0"/>
    <n v="0"/>
    <n v="0"/>
    <n v="0"/>
    <n v="0"/>
    <n v="0"/>
  </r>
  <r>
    <n v="2158"/>
    <x v="239"/>
    <s v="Between R10 000 and R5 000"/>
    <m/>
    <m/>
    <m/>
    <m/>
    <m/>
    <m/>
    <m/>
    <m/>
    <m/>
    <m/>
    <n v="0"/>
    <n v="0"/>
    <n v="0"/>
    <n v="0"/>
    <n v="0"/>
    <n v="0"/>
  </r>
  <r>
    <n v="2159"/>
    <x v="239"/>
    <s v="Between R5 000 and R2 500"/>
    <m/>
    <m/>
    <m/>
    <m/>
    <m/>
    <m/>
    <m/>
    <m/>
    <m/>
    <m/>
    <n v="0"/>
    <n v="0"/>
    <n v="0"/>
    <n v="0"/>
    <n v="0"/>
    <n v="0"/>
  </r>
  <r>
    <n v="2160"/>
    <x v="239"/>
    <s v="Below R2 500"/>
    <m/>
    <m/>
    <m/>
    <m/>
    <m/>
    <m/>
    <m/>
    <m/>
    <m/>
    <m/>
    <n v="0"/>
    <n v="0"/>
    <n v="0"/>
    <n v="0"/>
    <n v="0"/>
    <n v="0"/>
  </r>
  <r>
    <n v="2161"/>
    <x v="240"/>
    <s v="&gt;R75 000"/>
    <m/>
    <m/>
    <m/>
    <m/>
    <m/>
    <m/>
    <m/>
    <m/>
    <m/>
    <m/>
    <n v="0"/>
    <n v="0"/>
    <n v="0"/>
    <n v="0"/>
    <n v="0"/>
    <n v="0"/>
  </r>
  <r>
    <n v="2162"/>
    <x v="240"/>
    <s v="Between R75 000 and R50 000"/>
    <m/>
    <m/>
    <m/>
    <m/>
    <m/>
    <m/>
    <m/>
    <m/>
    <m/>
    <m/>
    <n v="0"/>
    <n v="0"/>
    <n v="0"/>
    <n v="0"/>
    <n v="0"/>
    <n v="0"/>
  </r>
  <r>
    <n v="2163"/>
    <x v="240"/>
    <s v="Between R50 000 and R25 000"/>
    <m/>
    <m/>
    <m/>
    <m/>
    <m/>
    <m/>
    <m/>
    <m/>
    <m/>
    <m/>
    <n v="0"/>
    <n v="0"/>
    <n v="0"/>
    <n v="0"/>
    <n v="0"/>
    <n v="0"/>
  </r>
  <r>
    <n v="2164"/>
    <x v="240"/>
    <s v="Between R25 000 and R20 000"/>
    <m/>
    <m/>
    <m/>
    <m/>
    <m/>
    <m/>
    <m/>
    <m/>
    <m/>
    <m/>
    <n v="0"/>
    <n v="0"/>
    <n v="0"/>
    <n v="0"/>
    <n v="0"/>
    <n v="0"/>
  </r>
  <r>
    <n v="2165"/>
    <x v="240"/>
    <s v="&gt;R75 000Between R20 000 and R15 000"/>
    <m/>
    <m/>
    <m/>
    <m/>
    <m/>
    <m/>
    <m/>
    <m/>
    <m/>
    <m/>
    <n v="0"/>
    <n v="0"/>
    <n v="0"/>
    <n v="0"/>
    <n v="0"/>
    <n v="0"/>
  </r>
  <r>
    <n v="2166"/>
    <x v="240"/>
    <s v="Between R15 000 and R10 000"/>
    <m/>
    <m/>
    <m/>
    <m/>
    <m/>
    <m/>
    <m/>
    <m/>
    <m/>
    <m/>
    <n v="0"/>
    <n v="0"/>
    <n v="0"/>
    <n v="0"/>
    <n v="0"/>
    <n v="0"/>
  </r>
  <r>
    <n v="2167"/>
    <x v="240"/>
    <s v="Between R10 000 and R5 000"/>
    <m/>
    <m/>
    <m/>
    <m/>
    <m/>
    <m/>
    <m/>
    <m/>
    <m/>
    <m/>
    <n v="0"/>
    <n v="0"/>
    <n v="0"/>
    <n v="0"/>
    <n v="0"/>
    <n v="0"/>
  </r>
  <r>
    <n v="2168"/>
    <x v="240"/>
    <s v="Between R5 000 and R2 500"/>
    <m/>
    <m/>
    <m/>
    <m/>
    <m/>
    <m/>
    <m/>
    <m/>
    <m/>
    <m/>
    <n v="0"/>
    <n v="0"/>
    <n v="0"/>
    <n v="0"/>
    <n v="0"/>
    <n v="0"/>
  </r>
  <r>
    <n v="2169"/>
    <x v="240"/>
    <s v="Below R2 500"/>
    <m/>
    <m/>
    <m/>
    <m/>
    <m/>
    <m/>
    <m/>
    <m/>
    <m/>
    <m/>
    <n v="0"/>
    <n v="0"/>
    <n v="0"/>
    <n v="0"/>
    <n v="0"/>
    <n v="0"/>
  </r>
  <r>
    <n v="2170"/>
    <x v="241"/>
    <s v="&gt;R75 000"/>
    <m/>
    <m/>
    <m/>
    <m/>
    <m/>
    <m/>
    <m/>
    <m/>
    <m/>
    <m/>
    <n v="0"/>
    <n v="0"/>
    <n v="0"/>
    <n v="0"/>
    <n v="0"/>
    <n v="0"/>
  </r>
  <r>
    <n v="2171"/>
    <x v="241"/>
    <s v="Between R75 000 and R50 000"/>
    <m/>
    <m/>
    <m/>
    <m/>
    <m/>
    <m/>
    <m/>
    <m/>
    <m/>
    <m/>
    <n v="0"/>
    <n v="0"/>
    <n v="0"/>
    <n v="0"/>
    <n v="0"/>
    <n v="0"/>
  </r>
  <r>
    <n v="2174"/>
    <x v="241"/>
    <s v="&gt;R75 000Between R20 000 and R15 000"/>
    <m/>
    <m/>
    <m/>
    <m/>
    <m/>
    <m/>
    <m/>
    <m/>
    <m/>
    <m/>
    <n v="0"/>
    <n v="0"/>
    <n v="0"/>
    <n v="0"/>
    <n v="0"/>
    <n v="0"/>
  </r>
  <r>
    <n v="2175"/>
    <x v="241"/>
    <s v="Between R15 000 and R10 000"/>
    <n v="13500"/>
    <n v="3"/>
    <n v="12"/>
    <m/>
    <n v="3"/>
    <m/>
    <m/>
    <m/>
    <m/>
    <m/>
    <n v="40500"/>
    <n v="40500"/>
    <n v="0"/>
    <n v="0"/>
    <n v="0"/>
    <n v="0"/>
  </r>
  <r>
    <n v="2178"/>
    <x v="241"/>
    <s v="Below R2 500"/>
    <m/>
    <m/>
    <m/>
    <m/>
    <m/>
    <m/>
    <m/>
    <m/>
    <m/>
    <m/>
    <n v="0"/>
    <n v="0"/>
    <n v="0"/>
    <n v="0"/>
    <n v="0"/>
    <n v="0"/>
  </r>
  <r>
    <n v="2172"/>
    <x v="241"/>
    <s v="Between R50 000 and R25 000"/>
    <n v="3300"/>
    <n v="1"/>
    <n v="4"/>
    <m/>
    <m/>
    <m/>
    <m/>
    <m/>
    <m/>
    <m/>
    <n v="3300"/>
    <n v="0"/>
    <n v="0"/>
    <n v="0"/>
    <n v="0"/>
    <n v="1"/>
  </r>
  <r>
    <n v="2173"/>
    <x v="241"/>
    <s v="Between R25 000 and R20 000"/>
    <n v="23000"/>
    <n v="1"/>
    <n v="4"/>
    <m/>
    <m/>
    <m/>
    <m/>
    <m/>
    <m/>
    <m/>
    <n v="23000"/>
    <n v="0"/>
    <n v="0"/>
    <n v="0"/>
    <n v="0"/>
    <n v="1"/>
  </r>
  <r>
    <n v="2176"/>
    <x v="241"/>
    <s v="Between R10 000 and R5 000"/>
    <n v="6000"/>
    <n v="7"/>
    <n v="28"/>
    <n v="1"/>
    <n v="4"/>
    <m/>
    <m/>
    <n v="2"/>
    <m/>
    <m/>
    <n v="42000"/>
    <n v="30000"/>
    <n v="12000"/>
    <n v="0"/>
    <n v="0"/>
    <n v="2"/>
  </r>
  <r>
    <n v="2177"/>
    <x v="241"/>
    <s v="Between R5 000 and R2 500"/>
    <n v="4000"/>
    <n v="13"/>
    <n v="42"/>
    <n v="1"/>
    <n v="6"/>
    <m/>
    <m/>
    <n v="3"/>
    <m/>
    <m/>
    <n v="52000"/>
    <n v="28000"/>
    <n v="12000"/>
    <n v="0"/>
    <n v="0"/>
    <n v="6"/>
  </r>
  <r>
    <n v="2179"/>
    <x v="242"/>
    <s v="&gt;R75 000"/>
    <m/>
    <m/>
    <m/>
    <m/>
    <m/>
    <m/>
    <m/>
    <m/>
    <m/>
    <m/>
    <n v="0"/>
    <n v="0"/>
    <n v="0"/>
    <n v="0"/>
    <n v="0"/>
    <n v="0"/>
  </r>
  <r>
    <n v="2180"/>
    <x v="242"/>
    <s v="Between R75 000 and R50 000"/>
    <m/>
    <m/>
    <m/>
    <m/>
    <m/>
    <m/>
    <m/>
    <m/>
    <m/>
    <m/>
    <n v="0"/>
    <n v="0"/>
    <n v="0"/>
    <n v="0"/>
    <n v="0"/>
    <n v="0"/>
  </r>
  <r>
    <n v="2181"/>
    <x v="242"/>
    <s v="Between R50 000 and R25 000"/>
    <m/>
    <m/>
    <m/>
    <m/>
    <m/>
    <m/>
    <m/>
    <m/>
    <m/>
    <m/>
    <n v="0"/>
    <n v="0"/>
    <n v="0"/>
    <n v="0"/>
    <n v="0"/>
    <n v="0"/>
  </r>
  <r>
    <n v="2182"/>
    <x v="242"/>
    <s v="Between R25 000 and R20 000"/>
    <m/>
    <m/>
    <m/>
    <m/>
    <m/>
    <m/>
    <m/>
    <m/>
    <m/>
    <m/>
    <n v="0"/>
    <n v="0"/>
    <n v="0"/>
    <n v="0"/>
    <n v="0"/>
    <n v="0"/>
  </r>
  <r>
    <n v="2183"/>
    <x v="242"/>
    <s v="&gt;R75 000Between R20 000 and R15 000"/>
    <m/>
    <m/>
    <m/>
    <m/>
    <m/>
    <m/>
    <m/>
    <m/>
    <m/>
    <m/>
    <n v="0"/>
    <n v="0"/>
    <n v="0"/>
    <n v="0"/>
    <n v="0"/>
    <n v="0"/>
  </r>
  <r>
    <n v="2184"/>
    <x v="242"/>
    <s v="Between R15 000 and R10 000"/>
    <m/>
    <m/>
    <m/>
    <m/>
    <m/>
    <m/>
    <m/>
    <m/>
    <m/>
    <m/>
    <n v="0"/>
    <n v="0"/>
    <n v="0"/>
    <n v="0"/>
    <n v="0"/>
    <n v="0"/>
  </r>
  <r>
    <n v="2185"/>
    <x v="242"/>
    <s v="Between R10 000 and R5 000"/>
    <m/>
    <m/>
    <m/>
    <m/>
    <m/>
    <m/>
    <m/>
    <m/>
    <m/>
    <m/>
    <n v="0"/>
    <n v="0"/>
    <n v="0"/>
    <n v="0"/>
    <n v="0"/>
    <n v="0"/>
  </r>
  <r>
    <n v="2186"/>
    <x v="242"/>
    <s v="Between R5 000 and R2 500"/>
    <m/>
    <m/>
    <m/>
    <m/>
    <m/>
    <m/>
    <m/>
    <m/>
    <m/>
    <m/>
    <n v="0"/>
    <n v="0"/>
    <n v="0"/>
    <n v="0"/>
    <n v="0"/>
    <n v="0"/>
  </r>
  <r>
    <n v="2187"/>
    <x v="242"/>
    <s v="Below R2 500"/>
    <m/>
    <m/>
    <m/>
    <m/>
    <m/>
    <m/>
    <m/>
    <m/>
    <m/>
    <m/>
    <n v="0"/>
    <n v="0"/>
    <n v="0"/>
    <n v="0"/>
    <n v="0"/>
    <n v="0"/>
  </r>
  <r>
    <n v="2188"/>
    <x v="243"/>
    <s v="&gt;R75 000"/>
    <n v="0"/>
    <n v="0"/>
    <n v="0"/>
    <n v="0"/>
    <n v="0"/>
    <n v="0"/>
    <n v="0"/>
    <n v="0"/>
    <n v="0"/>
    <n v="0"/>
    <n v="0"/>
    <n v="0"/>
    <n v="0"/>
    <n v="0"/>
    <n v="0"/>
    <n v="0"/>
  </r>
  <r>
    <n v="2189"/>
    <x v="243"/>
    <s v="Between R75 000 and R50 000"/>
    <n v="0"/>
    <n v="0"/>
    <n v="0"/>
    <n v="0"/>
    <n v="0"/>
    <n v="0"/>
    <n v="0"/>
    <n v="0"/>
    <n v="0"/>
    <n v="0"/>
    <n v="0"/>
    <n v="0"/>
    <n v="0"/>
    <n v="0"/>
    <n v="0"/>
    <n v="0"/>
  </r>
  <r>
    <n v="2190"/>
    <x v="243"/>
    <s v="Between R50 000 and R25 000"/>
    <n v="0"/>
    <n v="0"/>
    <n v="0"/>
    <n v="0"/>
    <n v="0"/>
    <n v="0"/>
    <n v="0"/>
    <n v="0"/>
    <n v="0"/>
    <n v="0"/>
    <n v="0"/>
    <n v="0"/>
    <n v="0"/>
    <n v="0"/>
    <n v="0"/>
    <n v="0"/>
  </r>
  <r>
    <n v="2191"/>
    <x v="243"/>
    <s v="Between R25 000 and R20 000"/>
    <n v="0"/>
    <n v="0"/>
    <n v="0"/>
    <n v="0"/>
    <n v="0"/>
    <n v="0"/>
    <n v="0"/>
    <n v="0"/>
    <n v="0"/>
    <n v="0"/>
    <n v="0"/>
    <n v="0"/>
    <n v="0"/>
    <n v="0"/>
    <n v="0"/>
    <n v="0"/>
  </r>
  <r>
    <n v="2192"/>
    <x v="243"/>
    <s v="&gt;R75 000Between R20 000 and R15 000"/>
    <n v="0"/>
    <n v="0"/>
    <n v="0"/>
    <n v="0"/>
    <n v="0"/>
    <n v="0"/>
    <n v="0"/>
    <n v="0"/>
    <n v="0"/>
    <n v="0"/>
    <n v="0"/>
    <n v="0"/>
    <n v="0"/>
    <n v="0"/>
    <n v="0"/>
    <n v="0"/>
  </r>
  <r>
    <n v="2193"/>
    <x v="243"/>
    <s v="Between R15 000 and R10 000"/>
    <n v="0"/>
    <n v="0"/>
    <n v="0"/>
    <n v="0"/>
    <n v="0"/>
    <n v="0"/>
    <n v="0"/>
    <n v="0"/>
    <n v="0"/>
    <n v="0"/>
    <n v="0"/>
    <n v="0"/>
    <n v="0"/>
    <n v="0"/>
    <n v="0"/>
    <n v="0"/>
  </r>
  <r>
    <n v="2194"/>
    <x v="243"/>
    <s v="Between R10 000 and R5 000"/>
    <n v="0"/>
    <n v="0"/>
    <n v="0"/>
    <n v="0"/>
    <n v="0"/>
    <n v="0"/>
    <n v="0"/>
    <n v="0"/>
    <n v="0"/>
    <n v="0"/>
    <n v="0"/>
    <n v="0"/>
    <n v="0"/>
    <n v="0"/>
    <n v="0"/>
    <n v="0"/>
  </r>
  <r>
    <n v="2195"/>
    <x v="243"/>
    <s v="Between R5 000 and R2 500"/>
    <n v="2500"/>
    <n v="4"/>
    <n v="100"/>
    <n v="3"/>
    <n v="1"/>
    <n v="0"/>
    <n v="0"/>
    <n v="0"/>
    <n v="0"/>
    <n v="0"/>
    <n v="10000"/>
    <n v="10000"/>
    <n v="0"/>
    <n v="0"/>
    <n v="0"/>
    <n v="0"/>
  </r>
  <r>
    <n v="2196"/>
    <x v="243"/>
    <s v="Below R2 500"/>
    <n v="0"/>
    <n v="0"/>
    <n v="0"/>
    <n v="0"/>
    <n v="0"/>
    <n v="0"/>
    <n v="0"/>
    <n v="0"/>
    <n v="0"/>
    <n v="0"/>
    <n v="0"/>
    <n v="0"/>
    <n v="0"/>
    <n v="0"/>
    <n v="0"/>
    <n v="0"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  <r>
    <m/>
    <x v="244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F247" firstHeaderRow="0" firstDataRow="1" firstDataCol="1"/>
  <pivotFields count="19">
    <pivotField showAll="0"/>
    <pivotField axis="axisRow" showAll="0">
      <items count="2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2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Total Wage bill" fld="13" baseField="1" baseItem="0"/>
    <dataField name="Sum of PDI Wage Bill" fld="14" baseField="1" baseItem="0"/>
    <dataField name="Sum of FEMALE Wage bill" fld="15" baseField="1" baseItem="0"/>
    <dataField name="Sum of YOUTH Wage bill" fld="16" baseField="1" baseItem="0"/>
    <dataField name="Sum of DISABLED Wage bill" fld="17" baseField="1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">
      <pivotArea dataOnly="0" labelOnly="1" fieldPosition="0">
        <references count="1">
          <reference field="1" count="45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97"/>
  <sheetViews>
    <sheetView topLeftCell="C1" workbookViewId="0">
      <pane ySplit="1" topLeftCell="A2" activePane="bottomLeft" state="frozen"/>
      <selection pane="bottomLeft" activeCell="C1" sqref="A1:XFD1048576"/>
    </sheetView>
  </sheetViews>
  <sheetFormatPr defaultRowHeight="14.5" x14ac:dyDescent="0.35"/>
  <cols>
    <col min="1" max="1" width="0" style="2" hidden="1" customWidth="1"/>
    <col min="2" max="2" width="15.6328125" style="2" hidden="1" customWidth="1"/>
    <col min="3" max="3" width="8.7265625" style="2"/>
    <col min="4" max="4" width="33.90625" style="2" bestFit="1" customWidth="1"/>
    <col min="5" max="5" width="11" style="2" customWidth="1"/>
    <col min="6" max="6" width="11.453125" style="2" customWidth="1"/>
    <col min="7" max="7" width="11.36328125" style="2" customWidth="1"/>
    <col min="8" max="8" width="8.90625" style="2"/>
    <col min="9" max="9" width="10.08984375" style="2" customWidth="1"/>
    <col min="10" max="19" width="8.90625" style="2"/>
    <col min="20" max="16384" width="8.7265625" style="2"/>
  </cols>
  <sheetData>
    <row r="1" spans="1:19" s="1" customFormat="1" ht="40.9" customHeight="1" x14ac:dyDescent="0.35">
      <c r="A1" s="1" t="s">
        <v>41</v>
      </c>
      <c r="B1" s="1" t="s">
        <v>0</v>
      </c>
      <c r="C1" s="1" t="s">
        <v>541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23</v>
      </c>
      <c r="P1" s="1" t="s">
        <v>24</v>
      </c>
      <c r="Q1" s="1" t="s">
        <v>28</v>
      </c>
      <c r="R1" s="1" t="s">
        <v>33</v>
      </c>
      <c r="S1" s="1" t="s">
        <v>34</v>
      </c>
    </row>
    <row r="2" spans="1:19" x14ac:dyDescent="0.35">
      <c r="A2" s="2">
        <v>1</v>
      </c>
      <c r="B2" s="2" t="s">
        <v>245</v>
      </c>
      <c r="C2" s="2" t="str">
        <f>REPLACE(B2,6,3,"XXX")</f>
        <v>SPS21XXX</v>
      </c>
      <c r="D2" s="2" t="s">
        <v>12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f t="shared" ref="O2:O65" si="0">F2*$E2</f>
        <v>0</v>
      </c>
      <c r="P2" s="2">
        <f t="shared" ref="P2:P65" si="1">SUM(H2:K2)*$E2</f>
        <v>0</v>
      </c>
      <c r="Q2" s="2">
        <f t="shared" ref="Q2:Q65" si="2">L2*$E2</f>
        <v>0</v>
      </c>
      <c r="R2" s="2">
        <f t="shared" ref="R2:R65" si="3">M2*$E2</f>
        <v>0</v>
      </c>
      <c r="S2" s="2">
        <f t="shared" ref="S2:S65" si="4">N2*$E2</f>
        <v>0</v>
      </c>
    </row>
    <row r="3" spans="1:19" x14ac:dyDescent="0.35">
      <c r="A3" s="2">
        <v>2</v>
      </c>
      <c r="B3" s="2" t="s">
        <v>245</v>
      </c>
      <c r="C3" s="2" t="str">
        <f t="shared" ref="C3:C66" si="5">REPLACE(B3,6,3,"XXX")</f>
        <v>SPS21XXX</v>
      </c>
      <c r="D3" s="2" t="s">
        <v>13</v>
      </c>
      <c r="E3" s="2">
        <v>57771</v>
      </c>
      <c r="F3" s="2">
        <v>0.51</v>
      </c>
      <c r="G3" s="2">
        <v>0.2</v>
      </c>
      <c r="H3" s="2">
        <v>0.51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f t="shared" si="0"/>
        <v>29463.21</v>
      </c>
      <c r="P3" s="2">
        <f t="shared" si="1"/>
        <v>29463.21</v>
      </c>
      <c r="Q3" s="2">
        <f t="shared" si="2"/>
        <v>0</v>
      </c>
      <c r="R3" s="2">
        <f t="shared" si="3"/>
        <v>0</v>
      </c>
      <c r="S3" s="2">
        <f t="shared" si="4"/>
        <v>0</v>
      </c>
    </row>
    <row r="4" spans="1:19" x14ac:dyDescent="0.35">
      <c r="A4" s="2">
        <v>4</v>
      </c>
      <c r="B4" s="2" t="s">
        <v>245</v>
      </c>
      <c r="C4" s="2" t="str">
        <f t="shared" si="5"/>
        <v>SPS21XXX</v>
      </c>
      <c r="D4" s="2" t="s">
        <v>14</v>
      </c>
      <c r="E4" s="2">
        <v>24946</v>
      </c>
      <c r="F4" s="2">
        <v>0.51</v>
      </c>
      <c r="G4" s="2">
        <v>0.2</v>
      </c>
      <c r="H4" s="2">
        <v>0.51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f t="shared" si="0"/>
        <v>12722.460000000001</v>
      </c>
      <c r="P4" s="2">
        <f t="shared" si="1"/>
        <v>12722.460000000001</v>
      </c>
      <c r="Q4" s="2">
        <f t="shared" si="2"/>
        <v>0</v>
      </c>
      <c r="R4" s="2">
        <f t="shared" si="3"/>
        <v>0</v>
      </c>
      <c r="S4" s="2">
        <f t="shared" si="4"/>
        <v>0</v>
      </c>
    </row>
    <row r="5" spans="1:19" x14ac:dyDescent="0.35">
      <c r="A5" s="2">
        <v>5</v>
      </c>
      <c r="B5" s="2" t="s">
        <v>245</v>
      </c>
      <c r="C5" s="2" t="str">
        <f t="shared" si="5"/>
        <v>SPS21XXX</v>
      </c>
      <c r="D5" s="2" t="s">
        <v>15</v>
      </c>
      <c r="E5" s="2">
        <v>18593</v>
      </c>
      <c r="F5" s="2">
        <v>1.53</v>
      </c>
      <c r="G5" s="2">
        <v>0.59</v>
      </c>
      <c r="H5" s="2">
        <v>0.51</v>
      </c>
      <c r="I5" s="2">
        <v>1.02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f t="shared" si="0"/>
        <v>28447.29</v>
      </c>
      <c r="P5" s="2">
        <f t="shared" si="1"/>
        <v>28447.29</v>
      </c>
      <c r="Q5" s="2">
        <f t="shared" si="2"/>
        <v>0</v>
      </c>
      <c r="R5" s="2">
        <f t="shared" si="3"/>
        <v>0</v>
      </c>
      <c r="S5" s="2">
        <f t="shared" si="4"/>
        <v>0</v>
      </c>
    </row>
    <row r="6" spans="1:19" x14ac:dyDescent="0.35">
      <c r="A6" s="2">
        <v>6</v>
      </c>
      <c r="B6" s="2" t="s">
        <v>245</v>
      </c>
      <c r="C6" s="2" t="str">
        <f t="shared" si="5"/>
        <v>SPS21XXX</v>
      </c>
      <c r="D6" s="2" t="s">
        <v>537</v>
      </c>
      <c r="E6" s="2">
        <v>12400</v>
      </c>
      <c r="F6" s="2">
        <v>5.46</v>
      </c>
      <c r="G6" s="2">
        <v>2.1</v>
      </c>
      <c r="H6" s="2">
        <v>3.13</v>
      </c>
      <c r="I6" s="2">
        <v>1.82</v>
      </c>
      <c r="J6" s="2">
        <v>0</v>
      </c>
      <c r="K6" s="2">
        <v>0</v>
      </c>
      <c r="L6" s="2">
        <v>2.4</v>
      </c>
      <c r="M6" s="2">
        <v>1.31</v>
      </c>
      <c r="N6" s="2">
        <v>0</v>
      </c>
      <c r="O6" s="2">
        <f t="shared" si="0"/>
        <v>67704</v>
      </c>
      <c r="P6" s="2">
        <f t="shared" si="1"/>
        <v>61380</v>
      </c>
      <c r="Q6" s="2">
        <f t="shared" si="2"/>
        <v>29760</v>
      </c>
      <c r="R6" s="2">
        <f t="shared" si="3"/>
        <v>16244</v>
      </c>
      <c r="S6" s="2">
        <f t="shared" si="4"/>
        <v>0</v>
      </c>
    </row>
    <row r="7" spans="1:19" x14ac:dyDescent="0.35">
      <c r="A7" s="2">
        <v>3</v>
      </c>
      <c r="B7" s="2" t="s">
        <v>245</v>
      </c>
      <c r="C7" s="2" t="str">
        <f t="shared" si="5"/>
        <v>SPS21XXX</v>
      </c>
      <c r="D7" s="2" t="s">
        <v>16</v>
      </c>
      <c r="E7" s="2">
        <v>27161</v>
      </c>
      <c r="F7" s="2">
        <v>1.31</v>
      </c>
      <c r="G7" s="2">
        <v>0.5</v>
      </c>
      <c r="H7" s="2">
        <v>0</v>
      </c>
      <c r="I7" s="2">
        <v>0.8</v>
      </c>
      <c r="J7" s="2">
        <v>0</v>
      </c>
      <c r="K7" s="2">
        <v>0</v>
      </c>
      <c r="L7" s="2">
        <v>0.8</v>
      </c>
      <c r="M7" s="2">
        <v>0</v>
      </c>
      <c r="N7" s="2">
        <v>0</v>
      </c>
      <c r="O7" s="2">
        <f t="shared" si="0"/>
        <v>35580.910000000003</v>
      </c>
      <c r="P7" s="2">
        <f t="shared" si="1"/>
        <v>21728.800000000003</v>
      </c>
      <c r="Q7" s="2">
        <f t="shared" si="2"/>
        <v>21728.800000000003</v>
      </c>
      <c r="R7" s="2">
        <f t="shared" si="3"/>
        <v>0</v>
      </c>
      <c r="S7" s="2">
        <f t="shared" si="4"/>
        <v>0</v>
      </c>
    </row>
    <row r="8" spans="1:19" x14ac:dyDescent="0.35">
      <c r="A8" s="2">
        <v>7</v>
      </c>
      <c r="B8" s="2" t="s">
        <v>245</v>
      </c>
      <c r="C8" s="2" t="str">
        <f t="shared" si="5"/>
        <v>SPS21XXX</v>
      </c>
      <c r="D8" s="2" t="s">
        <v>17</v>
      </c>
      <c r="E8" s="2">
        <v>8808</v>
      </c>
      <c r="F8" s="2">
        <v>15.71</v>
      </c>
      <c r="G8" s="2">
        <v>6.05</v>
      </c>
      <c r="H8" s="2">
        <v>13.6</v>
      </c>
      <c r="I8" s="2">
        <v>1.6</v>
      </c>
      <c r="J8" s="2">
        <v>0</v>
      </c>
      <c r="K8" s="2">
        <v>0</v>
      </c>
      <c r="L8" s="2">
        <v>15.2</v>
      </c>
      <c r="M8" s="2">
        <v>7.2</v>
      </c>
      <c r="N8" s="2">
        <v>0</v>
      </c>
      <c r="O8" s="2">
        <f t="shared" si="0"/>
        <v>138373.68</v>
      </c>
      <c r="P8" s="2">
        <f t="shared" si="1"/>
        <v>133881.60000000001</v>
      </c>
      <c r="Q8" s="2">
        <f t="shared" si="2"/>
        <v>133881.60000000001</v>
      </c>
      <c r="R8" s="2">
        <f t="shared" si="3"/>
        <v>63417.599999999999</v>
      </c>
      <c r="S8" s="2">
        <f t="shared" si="4"/>
        <v>0</v>
      </c>
    </row>
    <row r="9" spans="1:19" x14ac:dyDescent="0.35">
      <c r="A9" s="2">
        <v>9</v>
      </c>
      <c r="B9" s="2" t="s">
        <v>245</v>
      </c>
      <c r="C9" s="2" t="str">
        <f t="shared" si="5"/>
        <v>SPS21XXX</v>
      </c>
      <c r="D9" s="2" t="s">
        <v>18</v>
      </c>
      <c r="E9" s="2">
        <v>860</v>
      </c>
      <c r="F9" s="2">
        <v>210.11</v>
      </c>
      <c r="G9" s="2">
        <v>80.92</v>
      </c>
      <c r="H9" s="2">
        <v>200</v>
      </c>
      <c r="I9" s="2">
        <v>9.6</v>
      </c>
      <c r="J9" s="2">
        <v>0</v>
      </c>
      <c r="K9" s="2">
        <v>0</v>
      </c>
      <c r="L9" s="2">
        <v>209.6</v>
      </c>
      <c r="M9" s="2">
        <v>161.6</v>
      </c>
      <c r="N9" s="2">
        <v>0</v>
      </c>
      <c r="O9" s="2">
        <f t="shared" si="0"/>
        <v>180694.6</v>
      </c>
      <c r="P9" s="2">
        <f t="shared" si="1"/>
        <v>180256</v>
      </c>
      <c r="Q9" s="2">
        <f t="shared" si="2"/>
        <v>180256</v>
      </c>
      <c r="R9" s="2">
        <f t="shared" si="3"/>
        <v>138976</v>
      </c>
      <c r="S9" s="2">
        <f t="shared" si="4"/>
        <v>0</v>
      </c>
    </row>
    <row r="10" spans="1:19" x14ac:dyDescent="0.35">
      <c r="A10" s="2">
        <v>8</v>
      </c>
      <c r="B10" s="2" t="s">
        <v>245</v>
      </c>
      <c r="C10" s="2" t="str">
        <f t="shared" si="5"/>
        <v>SPS21XXX</v>
      </c>
      <c r="D10" s="2" t="s">
        <v>19</v>
      </c>
      <c r="E10" s="2">
        <v>3580</v>
      </c>
      <c r="F10" s="2">
        <v>24.86</v>
      </c>
      <c r="G10" s="2">
        <v>9.44</v>
      </c>
      <c r="H10" s="2">
        <v>20.8</v>
      </c>
      <c r="I10" s="2">
        <v>3.2</v>
      </c>
      <c r="J10" s="2">
        <v>0</v>
      </c>
      <c r="K10" s="2">
        <v>0</v>
      </c>
      <c r="L10" s="2">
        <v>24</v>
      </c>
      <c r="M10" s="2">
        <v>17.600000000000001</v>
      </c>
      <c r="N10" s="2">
        <v>0</v>
      </c>
      <c r="O10" s="2">
        <f t="shared" si="0"/>
        <v>88998.8</v>
      </c>
      <c r="P10" s="2">
        <f t="shared" si="1"/>
        <v>85920</v>
      </c>
      <c r="Q10" s="2">
        <f t="shared" si="2"/>
        <v>85920</v>
      </c>
      <c r="R10" s="2">
        <f t="shared" si="3"/>
        <v>63008.000000000007</v>
      </c>
      <c r="S10" s="2">
        <f t="shared" si="4"/>
        <v>0</v>
      </c>
    </row>
    <row r="11" spans="1:19" x14ac:dyDescent="0.35">
      <c r="A11" s="2">
        <v>10</v>
      </c>
      <c r="B11" s="2" t="s">
        <v>327</v>
      </c>
      <c r="C11" s="2" t="str">
        <f t="shared" si="5"/>
        <v>SPS21XXX</v>
      </c>
      <c r="D11" s="2" t="s">
        <v>12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f t="shared" si="0"/>
        <v>0</v>
      </c>
      <c r="P11" s="2">
        <f t="shared" si="1"/>
        <v>0</v>
      </c>
      <c r="Q11" s="2">
        <f t="shared" si="2"/>
        <v>0</v>
      </c>
      <c r="R11" s="2">
        <f t="shared" si="3"/>
        <v>0</v>
      </c>
      <c r="S11" s="2">
        <f t="shared" si="4"/>
        <v>0</v>
      </c>
    </row>
    <row r="12" spans="1:19" x14ac:dyDescent="0.35">
      <c r="A12" s="2">
        <v>11</v>
      </c>
      <c r="B12" s="2" t="s">
        <v>327</v>
      </c>
      <c r="C12" s="2" t="str">
        <f t="shared" si="5"/>
        <v>SPS21XXX</v>
      </c>
      <c r="D12" s="2" t="s">
        <v>13</v>
      </c>
      <c r="E12" s="2">
        <v>57770.51</v>
      </c>
      <c r="F12" s="2">
        <v>7.0000000000000007E-2</v>
      </c>
      <c r="G12" s="2">
        <v>0.1</v>
      </c>
      <c r="H12" s="2">
        <v>7.0000000000000007E-2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f t="shared" si="0"/>
        <v>4043.9357000000005</v>
      </c>
      <c r="P12" s="2">
        <f t="shared" si="1"/>
        <v>4043.9357000000005</v>
      </c>
      <c r="Q12" s="2">
        <f t="shared" si="2"/>
        <v>0</v>
      </c>
      <c r="R12" s="2">
        <f t="shared" si="3"/>
        <v>0</v>
      </c>
      <c r="S12" s="2">
        <f t="shared" si="4"/>
        <v>0</v>
      </c>
    </row>
    <row r="13" spans="1:19" x14ac:dyDescent="0.35">
      <c r="A13" s="2">
        <v>13</v>
      </c>
      <c r="B13" s="2" t="s">
        <v>327</v>
      </c>
      <c r="C13" s="2" t="str">
        <f t="shared" si="5"/>
        <v>SPS21XXX</v>
      </c>
      <c r="D13" s="2" t="s">
        <v>14</v>
      </c>
      <c r="E13" s="2">
        <v>24945.51</v>
      </c>
      <c r="F13" s="2">
        <v>7.0000000000000007E-2</v>
      </c>
      <c r="G13" s="2">
        <v>0.1</v>
      </c>
      <c r="H13" s="2">
        <v>7.0000000000000007E-2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f t="shared" si="0"/>
        <v>1746.1857</v>
      </c>
      <c r="P13" s="2">
        <f t="shared" si="1"/>
        <v>1746.1857</v>
      </c>
      <c r="Q13" s="2">
        <f t="shared" si="2"/>
        <v>0</v>
      </c>
      <c r="R13" s="2">
        <f t="shared" si="3"/>
        <v>0</v>
      </c>
      <c r="S13" s="2">
        <f t="shared" si="4"/>
        <v>0</v>
      </c>
    </row>
    <row r="14" spans="1:19" x14ac:dyDescent="0.35">
      <c r="A14" s="2">
        <v>14</v>
      </c>
      <c r="B14" s="2" t="s">
        <v>327</v>
      </c>
      <c r="C14" s="2" t="str">
        <f t="shared" si="5"/>
        <v>SPS21XXX</v>
      </c>
      <c r="D14" s="2" t="s">
        <v>15</v>
      </c>
      <c r="E14" s="2">
        <v>18593.189999999999</v>
      </c>
      <c r="F14" s="2">
        <v>0.2</v>
      </c>
      <c r="G14" s="2">
        <v>0.3</v>
      </c>
      <c r="H14" s="2">
        <v>7.0000000000000007E-2</v>
      </c>
      <c r="I14" s="2">
        <v>0.13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f t="shared" si="0"/>
        <v>3718.6379999999999</v>
      </c>
      <c r="P14" s="2">
        <f t="shared" si="1"/>
        <v>3718.6379999999999</v>
      </c>
      <c r="Q14" s="2">
        <f t="shared" si="2"/>
        <v>0</v>
      </c>
      <c r="R14" s="2">
        <f t="shared" si="3"/>
        <v>0</v>
      </c>
      <c r="S14" s="2">
        <f t="shared" si="4"/>
        <v>0</v>
      </c>
    </row>
    <row r="15" spans="1:19" x14ac:dyDescent="0.35">
      <c r="A15" s="2">
        <v>18</v>
      </c>
      <c r="B15" s="2" t="s">
        <v>327</v>
      </c>
      <c r="C15" s="2" t="str">
        <f t="shared" si="5"/>
        <v>SPS21XXX</v>
      </c>
      <c r="D15" s="2" t="s">
        <v>537</v>
      </c>
      <c r="E15" s="2">
        <v>851.94</v>
      </c>
      <c r="F15" s="2">
        <v>61.05</v>
      </c>
      <c r="G15" s="2">
        <v>77.599999999999994</v>
      </c>
      <c r="H15" s="2">
        <v>43</v>
      </c>
      <c r="I15" s="2">
        <v>18</v>
      </c>
      <c r="J15" s="2">
        <v>0</v>
      </c>
      <c r="K15" s="2">
        <v>0</v>
      </c>
      <c r="L15" s="2">
        <v>3</v>
      </c>
      <c r="M15" s="2">
        <v>18</v>
      </c>
      <c r="N15" s="2">
        <v>0</v>
      </c>
      <c r="O15" s="2">
        <f t="shared" si="0"/>
        <v>52010.936999999998</v>
      </c>
      <c r="P15" s="2">
        <f t="shared" si="1"/>
        <v>51968.340000000004</v>
      </c>
      <c r="Q15" s="2">
        <f t="shared" si="2"/>
        <v>2555.8200000000002</v>
      </c>
      <c r="R15" s="2">
        <f t="shared" si="3"/>
        <v>15334.920000000002</v>
      </c>
      <c r="S15" s="2">
        <f t="shared" si="4"/>
        <v>0</v>
      </c>
    </row>
    <row r="16" spans="1:19" x14ac:dyDescent="0.35">
      <c r="A16" s="2">
        <v>12</v>
      </c>
      <c r="B16" s="2" t="s">
        <v>327</v>
      </c>
      <c r="C16" s="2" t="str">
        <f t="shared" si="5"/>
        <v>SPS21XXX</v>
      </c>
      <c r="D16" s="2" t="s">
        <v>16</v>
      </c>
      <c r="E16" s="2">
        <v>25624.7</v>
      </c>
      <c r="F16" s="2">
        <v>7.0000000000000007E-2</v>
      </c>
      <c r="G16" s="2">
        <v>0.1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f t="shared" si="0"/>
        <v>1793.7290000000003</v>
      </c>
      <c r="P16" s="2">
        <f t="shared" si="1"/>
        <v>0</v>
      </c>
      <c r="Q16" s="2">
        <f t="shared" si="2"/>
        <v>0</v>
      </c>
      <c r="R16" s="2">
        <f t="shared" si="3"/>
        <v>0</v>
      </c>
      <c r="S16" s="2">
        <f t="shared" si="4"/>
        <v>0</v>
      </c>
    </row>
    <row r="17" spans="1:19" x14ac:dyDescent="0.35">
      <c r="A17" s="2">
        <v>17</v>
      </c>
      <c r="B17" s="2" t="s">
        <v>327</v>
      </c>
      <c r="C17" s="2" t="str">
        <f t="shared" si="5"/>
        <v>SPS21XXX</v>
      </c>
      <c r="D17" s="2" t="s">
        <v>17</v>
      </c>
      <c r="E17" s="2">
        <v>3870.91</v>
      </c>
      <c r="F17" s="2">
        <v>10.07</v>
      </c>
      <c r="G17" s="2">
        <v>12.6</v>
      </c>
      <c r="H17" s="2">
        <v>10</v>
      </c>
      <c r="I17" s="2">
        <v>0</v>
      </c>
      <c r="J17" s="2">
        <v>0</v>
      </c>
      <c r="K17" s="2">
        <v>0</v>
      </c>
      <c r="L17" s="2">
        <v>0</v>
      </c>
      <c r="M17" s="2">
        <v>2</v>
      </c>
      <c r="N17" s="2">
        <v>0</v>
      </c>
      <c r="O17" s="2">
        <f t="shared" si="0"/>
        <v>38980.063699999999</v>
      </c>
      <c r="P17" s="2">
        <f t="shared" si="1"/>
        <v>38709.1</v>
      </c>
      <c r="Q17" s="2">
        <f t="shared" si="2"/>
        <v>0</v>
      </c>
      <c r="R17" s="2">
        <f t="shared" si="3"/>
        <v>7741.82</v>
      </c>
      <c r="S17" s="2">
        <f t="shared" si="4"/>
        <v>0</v>
      </c>
    </row>
    <row r="18" spans="1:19" x14ac:dyDescent="0.35">
      <c r="A18" s="2">
        <v>15</v>
      </c>
      <c r="B18" s="2" t="s">
        <v>327</v>
      </c>
      <c r="C18" s="2" t="str">
        <f t="shared" si="5"/>
        <v>SPS21XXX</v>
      </c>
      <c r="D18" s="2" t="s">
        <v>18</v>
      </c>
      <c r="E18" s="2">
        <v>12584.9</v>
      </c>
      <c r="F18" s="2">
        <v>3.4</v>
      </c>
      <c r="G18" s="2">
        <v>4.3</v>
      </c>
      <c r="H18" s="2">
        <v>1.2</v>
      </c>
      <c r="I18" s="2">
        <v>1.1299999999999999</v>
      </c>
      <c r="J18" s="2">
        <v>0</v>
      </c>
      <c r="K18" s="2">
        <v>0</v>
      </c>
      <c r="L18" s="2">
        <v>0</v>
      </c>
      <c r="M18" s="2">
        <v>1.07</v>
      </c>
      <c r="N18" s="2">
        <v>0</v>
      </c>
      <c r="O18" s="2">
        <f t="shared" si="0"/>
        <v>42788.659999999996</v>
      </c>
      <c r="P18" s="2">
        <f t="shared" si="1"/>
        <v>29322.816999999999</v>
      </c>
      <c r="Q18" s="2">
        <f t="shared" si="2"/>
        <v>0</v>
      </c>
      <c r="R18" s="2">
        <f t="shared" si="3"/>
        <v>13465.843000000001</v>
      </c>
      <c r="S18" s="2">
        <f t="shared" si="4"/>
        <v>0</v>
      </c>
    </row>
    <row r="19" spans="1:19" x14ac:dyDescent="0.35">
      <c r="A19" s="2">
        <v>16</v>
      </c>
      <c r="B19" s="2" t="s">
        <v>327</v>
      </c>
      <c r="C19" s="2" t="str">
        <f t="shared" si="5"/>
        <v>SPS21XXX</v>
      </c>
      <c r="D19" s="2" t="s">
        <v>19</v>
      </c>
      <c r="E19" s="2">
        <v>5581.23</v>
      </c>
      <c r="F19" s="2">
        <v>4.07</v>
      </c>
      <c r="G19" s="2">
        <v>5.0999999999999996</v>
      </c>
      <c r="H19" s="2">
        <v>3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f t="shared" si="0"/>
        <v>22715.606100000001</v>
      </c>
      <c r="P19" s="2">
        <f t="shared" si="1"/>
        <v>16743.689999999999</v>
      </c>
      <c r="Q19" s="2">
        <f t="shared" si="2"/>
        <v>0</v>
      </c>
      <c r="R19" s="2">
        <f t="shared" si="3"/>
        <v>5581.23</v>
      </c>
      <c r="S19" s="2">
        <f t="shared" si="4"/>
        <v>0</v>
      </c>
    </row>
    <row r="20" spans="1:19" x14ac:dyDescent="0.35">
      <c r="A20" s="2">
        <v>19</v>
      </c>
      <c r="B20" s="2" t="s">
        <v>329</v>
      </c>
      <c r="C20" s="2" t="str">
        <f t="shared" si="5"/>
        <v>SPS21XXX</v>
      </c>
      <c r="D20" s="2" t="s">
        <v>12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f t="shared" si="0"/>
        <v>0</v>
      </c>
      <c r="P20" s="2">
        <f t="shared" si="1"/>
        <v>0</v>
      </c>
      <c r="Q20" s="2">
        <f t="shared" si="2"/>
        <v>0</v>
      </c>
      <c r="R20" s="2">
        <f t="shared" si="3"/>
        <v>0</v>
      </c>
      <c r="S20" s="2">
        <f t="shared" si="4"/>
        <v>0</v>
      </c>
    </row>
    <row r="21" spans="1:19" x14ac:dyDescent="0.35">
      <c r="A21" s="2">
        <v>20</v>
      </c>
      <c r="B21" s="2" t="s">
        <v>329</v>
      </c>
      <c r="C21" s="2" t="str">
        <f t="shared" si="5"/>
        <v>SPS21XXX</v>
      </c>
      <c r="D21" s="2" t="s">
        <v>13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f t="shared" si="0"/>
        <v>0</v>
      </c>
      <c r="P21" s="2">
        <f t="shared" si="1"/>
        <v>0</v>
      </c>
      <c r="Q21" s="2">
        <f t="shared" si="2"/>
        <v>0</v>
      </c>
      <c r="R21" s="2">
        <f t="shared" si="3"/>
        <v>0</v>
      </c>
      <c r="S21" s="2">
        <f t="shared" si="4"/>
        <v>0</v>
      </c>
    </row>
    <row r="22" spans="1:19" x14ac:dyDescent="0.35">
      <c r="A22" s="2">
        <v>22</v>
      </c>
      <c r="B22" s="2" t="s">
        <v>329</v>
      </c>
      <c r="C22" s="2" t="str">
        <f t="shared" si="5"/>
        <v>SPS21XXX</v>
      </c>
      <c r="D22" s="2" t="s">
        <v>14</v>
      </c>
      <c r="E22" s="2">
        <v>23489</v>
      </c>
      <c r="F22" s="2">
        <v>2</v>
      </c>
      <c r="G22" s="2">
        <v>1</v>
      </c>
      <c r="H22" s="2">
        <v>1</v>
      </c>
      <c r="I22" s="2">
        <v>1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f t="shared" si="0"/>
        <v>46978</v>
      </c>
      <c r="P22" s="2">
        <f t="shared" si="1"/>
        <v>46978</v>
      </c>
      <c r="Q22" s="2">
        <f t="shared" si="2"/>
        <v>0</v>
      </c>
      <c r="R22" s="2">
        <f t="shared" si="3"/>
        <v>23489</v>
      </c>
      <c r="S22" s="2">
        <f t="shared" si="4"/>
        <v>0</v>
      </c>
    </row>
    <row r="23" spans="1:19" x14ac:dyDescent="0.35">
      <c r="A23" s="2">
        <v>21</v>
      </c>
      <c r="B23" s="2" t="s">
        <v>329</v>
      </c>
      <c r="C23" s="2" t="str">
        <f t="shared" si="5"/>
        <v>SPS21XXX</v>
      </c>
      <c r="D23" s="2" t="s">
        <v>15</v>
      </c>
      <c r="E23" s="2">
        <v>26584</v>
      </c>
      <c r="F23" s="2">
        <v>3</v>
      </c>
      <c r="G23" s="2">
        <v>1</v>
      </c>
      <c r="H23" s="2">
        <v>0</v>
      </c>
      <c r="I23" s="2">
        <v>1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f t="shared" si="0"/>
        <v>79752</v>
      </c>
      <c r="P23" s="2">
        <f t="shared" si="1"/>
        <v>26584</v>
      </c>
      <c r="Q23" s="2">
        <f t="shared" si="2"/>
        <v>26584</v>
      </c>
      <c r="R23" s="2">
        <f t="shared" si="3"/>
        <v>0</v>
      </c>
      <c r="S23" s="2">
        <f t="shared" si="4"/>
        <v>0</v>
      </c>
    </row>
    <row r="24" spans="1:19" x14ac:dyDescent="0.35">
      <c r="A24" s="2">
        <v>23</v>
      </c>
      <c r="B24" s="2" t="s">
        <v>329</v>
      </c>
      <c r="C24" s="2" t="str">
        <f t="shared" si="5"/>
        <v>SPS21XXX</v>
      </c>
      <c r="D24" s="2" t="s">
        <v>537</v>
      </c>
      <c r="E24" s="2">
        <v>18634</v>
      </c>
      <c r="F24" s="2">
        <v>3</v>
      </c>
      <c r="G24" s="2">
        <v>1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f t="shared" si="0"/>
        <v>55902</v>
      </c>
      <c r="P24" s="2">
        <f t="shared" si="1"/>
        <v>18634</v>
      </c>
      <c r="Q24" s="2">
        <f t="shared" si="2"/>
        <v>0</v>
      </c>
      <c r="R24" s="2">
        <f t="shared" si="3"/>
        <v>18634</v>
      </c>
      <c r="S24" s="2">
        <f t="shared" si="4"/>
        <v>0</v>
      </c>
    </row>
    <row r="25" spans="1:19" x14ac:dyDescent="0.35">
      <c r="A25" s="2">
        <v>26</v>
      </c>
      <c r="B25" s="2" t="s">
        <v>329</v>
      </c>
      <c r="C25" s="2" t="str">
        <f t="shared" si="5"/>
        <v>SPS21XXX</v>
      </c>
      <c r="D25" s="2" t="s">
        <v>16</v>
      </c>
      <c r="E25" s="2">
        <v>3743</v>
      </c>
      <c r="F25" s="2">
        <v>68</v>
      </c>
      <c r="G25" s="2">
        <v>23</v>
      </c>
      <c r="H25" s="2">
        <v>63</v>
      </c>
      <c r="I25" s="2">
        <v>3</v>
      </c>
      <c r="J25" s="2">
        <v>0</v>
      </c>
      <c r="K25" s="2">
        <v>0</v>
      </c>
      <c r="L25" s="2">
        <v>0</v>
      </c>
      <c r="M25" s="2">
        <v>24</v>
      </c>
      <c r="N25" s="2">
        <v>0</v>
      </c>
      <c r="O25" s="2">
        <f t="shared" si="0"/>
        <v>254524</v>
      </c>
      <c r="P25" s="2">
        <f t="shared" si="1"/>
        <v>247038</v>
      </c>
      <c r="Q25" s="2">
        <f t="shared" si="2"/>
        <v>0</v>
      </c>
      <c r="R25" s="2">
        <f t="shared" si="3"/>
        <v>89832</v>
      </c>
      <c r="S25" s="2">
        <f t="shared" si="4"/>
        <v>0</v>
      </c>
    </row>
    <row r="26" spans="1:19" x14ac:dyDescent="0.35">
      <c r="A26" s="2">
        <v>27</v>
      </c>
      <c r="B26" s="2" t="s">
        <v>329</v>
      </c>
      <c r="C26" s="2" t="str">
        <f t="shared" si="5"/>
        <v>SPS21XXX</v>
      </c>
      <c r="D26" s="2" t="s">
        <v>17</v>
      </c>
      <c r="E26" s="2">
        <v>982</v>
      </c>
      <c r="F26" s="2">
        <v>122</v>
      </c>
      <c r="G26" s="2">
        <v>41</v>
      </c>
      <c r="H26" s="2">
        <v>107</v>
      </c>
      <c r="I26" s="2">
        <v>11</v>
      </c>
      <c r="J26" s="2">
        <v>0</v>
      </c>
      <c r="K26" s="2">
        <v>0</v>
      </c>
      <c r="L26" s="2">
        <v>2</v>
      </c>
      <c r="M26" s="2">
        <v>43</v>
      </c>
      <c r="N26" s="2">
        <v>0</v>
      </c>
      <c r="O26" s="2">
        <f t="shared" si="0"/>
        <v>119804</v>
      </c>
      <c r="P26" s="2">
        <f t="shared" si="1"/>
        <v>115876</v>
      </c>
      <c r="Q26" s="2">
        <f t="shared" si="2"/>
        <v>1964</v>
      </c>
      <c r="R26" s="2">
        <f t="shared" si="3"/>
        <v>42226</v>
      </c>
      <c r="S26" s="2">
        <f t="shared" si="4"/>
        <v>0</v>
      </c>
    </row>
    <row r="27" spans="1:19" x14ac:dyDescent="0.35">
      <c r="A27" s="2">
        <v>24</v>
      </c>
      <c r="B27" s="2" t="s">
        <v>329</v>
      </c>
      <c r="C27" s="2" t="str">
        <f t="shared" si="5"/>
        <v>SPS21XXX</v>
      </c>
      <c r="D27" s="2" t="s">
        <v>18</v>
      </c>
      <c r="E27" s="2">
        <v>11752</v>
      </c>
      <c r="F27" s="2">
        <v>29</v>
      </c>
      <c r="G27" s="2">
        <v>10</v>
      </c>
      <c r="H27" s="2">
        <v>22</v>
      </c>
      <c r="I27" s="2">
        <v>1</v>
      </c>
      <c r="J27" s="2">
        <v>0</v>
      </c>
      <c r="K27" s="2">
        <v>0</v>
      </c>
      <c r="L27" s="2">
        <v>1</v>
      </c>
      <c r="M27" s="2">
        <v>7</v>
      </c>
      <c r="N27" s="2">
        <v>0</v>
      </c>
      <c r="O27" s="2">
        <f t="shared" si="0"/>
        <v>340808</v>
      </c>
      <c r="P27" s="2">
        <f t="shared" si="1"/>
        <v>270296</v>
      </c>
      <c r="Q27" s="2">
        <f t="shared" si="2"/>
        <v>11752</v>
      </c>
      <c r="R27" s="2">
        <f t="shared" si="3"/>
        <v>82264</v>
      </c>
      <c r="S27" s="2">
        <f t="shared" si="4"/>
        <v>0</v>
      </c>
    </row>
    <row r="28" spans="1:19" x14ac:dyDescent="0.35">
      <c r="A28" s="2">
        <v>25</v>
      </c>
      <c r="B28" s="2" t="s">
        <v>329</v>
      </c>
      <c r="C28" s="2" t="str">
        <f t="shared" si="5"/>
        <v>SPS21XXX</v>
      </c>
      <c r="D28" s="2" t="s">
        <v>19</v>
      </c>
      <c r="E28" s="2">
        <v>6907</v>
      </c>
      <c r="F28" s="2">
        <v>70</v>
      </c>
      <c r="G28" s="2">
        <v>24</v>
      </c>
      <c r="H28" s="2">
        <v>57</v>
      </c>
      <c r="I28" s="2">
        <v>7</v>
      </c>
      <c r="J28" s="2">
        <v>0</v>
      </c>
      <c r="K28" s="2">
        <v>0</v>
      </c>
      <c r="L28" s="2">
        <v>1</v>
      </c>
      <c r="M28" s="2">
        <v>24</v>
      </c>
      <c r="N28" s="2">
        <v>0</v>
      </c>
      <c r="O28" s="2">
        <f t="shared" si="0"/>
        <v>483490</v>
      </c>
      <c r="P28" s="2">
        <f t="shared" si="1"/>
        <v>442048</v>
      </c>
      <c r="Q28" s="2">
        <f t="shared" si="2"/>
        <v>6907</v>
      </c>
      <c r="R28" s="2">
        <f t="shared" si="3"/>
        <v>165768</v>
      </c>
      <c r="S28" s="2">
        <f t="shared" si="4"/>
        <v>0</v>
      </c>
    </row>
    <row r="29" spans="1:19" x14ac:dyDescent="0.35">
      <c r="A29" s="2">
        <v>28</v>
      </c>
      <c r="B29" s="2" t="s">
        <v>331</v>
      </c>
      <c r="C29" s="2" t="str">
        <f t="shared" si="5"/>
        <v>SPS21XXX</v>
      </c>
      <c r="D29" s="2" t="s">
        <v>12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f t="shared" si="0"/>
        <v>0</v>
      </c>
      <c r="P29" s="2">
        <f t="shared" si="1"/>
        <v>0</v>
      </c>
      <c r="Q29" s="2">
        <f t="shared" si="2"/>
        <v>0</v>
      </c>
      <c r="R29" s="2">
        <f t="shared" si="3"/>
        <v>0</v>
      </c>
      <c r="S29" s="2">
        <f t="shared" si="4"/>
        <v>0</v>
      </c>
    </row>
    <row r="30" spans="1:19" x14ac:dyDescent="0.35">
      <c r="A30" s="2">
        <v>29</v>
      </c>
      <c r="B30" s="2" t="s">
        <v>331</v>
      </c>
      <c r="C30" s="2" t="str">
        <f t="shared" si="5"/>
        <v>SPS21XXX</v>
      </c>
      <c r="D30" s="2" t="s">
        <v>13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f t="shared" si="0"/>
        <v>0</v>
      </c>
      <c r="P30" s="2">
        <f t="shared" si="1"/>
        <v>0</v>
      </c>
      <c r="Q30" s="2">
        <f t="shared" si="2"/>
        <v>0</v>
      </c>
      <c r="R30" s="2">
        <f t="shared" si="3"/>
        <v>0</v>
      </c>
      <c r="S30" s="2">
        <f t="shared" si="4"/>
        <v>0</v>
      </c>
    </row>
    <row r="31" spans="1:19" x14ac:dyDescent="0.35">
      <c r="A31" s="2">
        <v>31</v>
      </c>
      <c r="B31" s="2" t="s">
        <v>331</v>
      </c>
      <c r="C31" s="2" t="str">
        <f t="shared" si="5"/>
        <v>SPS21XXX</v>
      </c>
      <c r="D31" s="2" t="s">
        <v>14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f t="shared" si="0"/>
        <v>0</v>
      </c>
      <c r="P31" s="2">
        <f t="shared" si="1"/>
        <v>0</v>
      </c>
      <c r="Q31" s="2">
        <f t="shared" si="2"/>
        <v>0</v>
      </c>
      <c r="R31" s="2">
        <f t="shared" si="3"/>
        <v>0</v>
      </c>
      <c r="S31" s="2">
        <f t="shared" si="4"/>
        <v>0</v>
      </c>
    </row>
    <row r="32" spans="1:19" x14ac:dyDescent="0.35">
      <c r="A32" s="2">
        <v>35</v>
      </c>
      <c r="B32" s="2" t="s">
        <v>331</v>
      </c>
      <c r="C32" s="2" t="str">
        <f t="shared" si="5"/>
        <v>SPS21XXX</v>
      </c>
      <c r="D32" s="2" t="s">
        <v>15</v>
      </c>
      <c r="E32" s="2">
        <v>4106</v>
      </c>
      <c r="F32" s="2">
        <v>10</v>
      </c>
      <c r="G32" s="2">
        <v>14</v>
      </c>
      <c r="H32" s="2">
        <v>10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f t="shared" si="0"/>
        <v>41060</v>
      </c>
      <c r="P32" s="2">
        <f t="shared" si="1"/>
        <v>41060</v>
      </c>
      <c r="Q32" s="2">
        <f t="shared" si="2"/>
        <v>0</v>
      </c>
      <c r="R32" s="2">
        <f t="shared" si="3"/>
        <v>0</v>
      </c>
      <c r="S32" s="2">
        <f t="shared" si="4"/>
        <v>0</v>
      </c>
    </row>
    <row r="33" spans="1:19" x14ac:dyDescent="0.35">
      <c r="A33" s="2">
        <v>30</v>
      </c>
      <c r="B33" s="2" t="s">
        <v>331</v>
      </c>
      <c r="C33" s="2" t="str">
        <f t="shared" si="5"/>
        <v>SPS21XXX</v>
      </c>
      <c r="D33" s="2" t="s">
        <v>537</v>
      </c>
      <c r="E33" s="2">
        <v>26151</v>
      </c>
      <c r="F33" s="2">
        <v>1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f t="shared" si="0"/>
        <v>26151</v>
      </c>
      <c r="P33" s="2">
        <f t="shared" si="1"/>
        <v>0</v>
      </c>
      <c r="Q33" s="2">
        <f t="shared" si="2"/>
        <v>0</v>
      </c>
      <c r="R33" s="2">
        <f t="shared" si="3"/>
        <v>26151</v>
      </c>
      <c r="S33" s="2">
        <f t="shared" si="4"/>
        <v>0</v>
      </c>
    </row>
    <row r="34" spans="1:19" x14ac:dyDescent="0.35">
      <c r="A34" s="2">
        <v>32</v>
      </c>
      <c r="B34" s="2" t="s">
        <v>331</v>
      </c>
      <c r="C34" s="2" t="str">
        <f t="shared" si="5"/>
        <v>SPS21XXX</v>
      </c>
      <c r="D34" s="2" t="s">
        <v>16</v>
      </c>
      <c r="E34" s="2">
        <v>16234</v>
      </c>
      <c r="F34" s="2">
        <v>4</v>
      </c>
      <c r="G34" s="2">
        <v>6</v>
      </c>
      <c r="H34" s="2">
        <v>3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f t="shared" si="0"/>
        <v>64936</v>
      </c>
      <c r="P34" s="2">
        <f t="shared" si="1"/>
        <v>48702</v>
      </c>
      <c r="Q34" s="2">
        <f t="shared" si="2"/>
        <v>0</v>
      </c>
      <c r="R34" s="2">
        <f t="shared" si="3"/>
        <v>16234</v>
      </c>
      <c r="S34" s="2">
        <f t="shared" si="4"/>
        <v>0</v>
      </c>
    </row>
    <row r="35" spans="1:19" x14ac:dyDescent="0.35">
      <c r="A35" s="2">
        <v>33</v>
      </c>
      <c r="B35" s="2" t="s">
        <v>331</v>
      </c>
      <c r="C35" s="2" t="str">
        <f t="shared" si="5"/>
        <v>SPS21XXX</v>
      </c>
      <c r="D35" s="2" t="s">
        <v>17</v>
      </c>
      <c r="E35" s="2">
        <v>12335</v>
      </c>
      <c r="F35" s="2">
        <v>17</v>
      </c>
      <c r="G35" s="2">
        <v>24</v>
      </c>
      <c r="H35" s="2">
        <v>16</v>
      </c>
      <c r="I35" s="2">
        <v>0</v>
      </c>
      <c r="J35" s="2">
        <v>0</v>
      </c>
      <c r="K35" s="2">
        <v>0</v>
      </c>
      <c r="L35" s="2">
        <v>0</v>
      </c>
      <c r="M35" s="2">
        <v>3</v>
      </c>
      <c r="N35" s="2">
        <v>0</v>
      </c>
      <c r="O35" s="2">
        <f t="shared" si="0"/>
        <v>209695</v>
      </c>
      <c r="P35" s="2">
        <f t="shared" si="1"/>
        <v>197360</v>
      </c>
      <c r="Q35" s="2">
        <f t="shared" si="2"/>
        <v>0</v>
      </c>
      <c r="R35" s="2">
        <f t="shared" si="3"/>
        <v>37005</v>
      </c>
      <c r="S35" s="2">
        <f t="shared" si="4"/>
        <v>0</v>
      </c>
    </row>
    <row r="36" spans="1:19" x14ac:dyDescent="0.35">
      <c r="A36" s="2">
        <v>34</v>
      </c>
      <c r="B36" s="2" t="s">
        <v>331</v>
      </c>
      <c r="C36" s="2" t="str">
        <f t="shared" si="5"/>
        <v>SPS21XXX</v>
      </c>
      <c r="D36" s="2" t="s">
        <v>18</v>
      </c>
      <c r="E36" s="2">
        <v>6943</v>
      </c>
      <c r="F36" s="2">
        <v>26</v>
      </c>
      <c r="G36" s="2">
        <v>37</v>
      </c>
      <c r="H36" s="2">
        <v>25</v>
      </c>
      <c r="I36" s="2">
        <v>0</v>
      </c>
      <c r="J36" s="2">
        <v>0</v>
      </c>
      <c r="K36" s="2">
        <v>0</v>
      </c>
      <c r="L36" s="2">
        <v>0</v>
      </c>
      <c r="M36" s="2">
        <v>8</v>
      </c>
      <c r="N36" s="2">
        <v>0</v>
      </c>
      <c r="O36" s="2">
        <f t="shared" si="0"/>
        <v>180518</v>
      </c>
      <c r="P36" s="2">
        <f t="shared" si="1"/>
        <v>173575</v>
      </c>
      <c r="Q36" s="2">
        <f t="shared" si="2"/>
        <v>0</v>
      </c>
      <c r="R36" s="2">
        <f t="shared" si="3"/>
        <v>55544</v>
      </c>
      <c r="S36" s="2">
        <f t="shared" si="4"/>
        <v>0</v>
      </c>
    </row>
    <row r="37" spans="1:19" x14ac:dyDescent="0.35">
      <c r="A37" s="2">
        <v>36</v>
      </c>
      <c r="B37" s="2" t="s">
        <v>331</v>
      </c>
      <c r="C37" s="2" t="str">
        <f t="shared" si="5"/>
        <v>SPS21XXX</v>
      </c>
      <c r="D37" s="2" t="s">
        <v>19</v>
      </c>
      <c r="E37" s="2">
        <v>860</v>
      </c>
      <c r="F37" s="2">
        <v>13</v>
      </c>
      <c r="G37" s="2">
        <v>18</v>
      </c>
      <c r="H37" s="2">
        <v>10</v>
      </c>
      <c r="I37" s="2">
        <v>1</v>
      </c>
      <c r="J37" s="2">
        <v>0</v>
      </c>
      <c r="K37" s="2">
        <v>0</v>
      </c>
      <c r="L37" s="2">
        <v>5</v>
      </c>
      <c r="M37" s="2">
        <v>6</v>
      </c>
      <c r="N37" s="2">
        <v>0</v>
      </c>
      <c r="O37" s="2">
        <f t="shared" si="0"/>
        <v>11180</v>
      </c>
      <c r="P37" s="2">
        <f t="shared" si="1"/>
        <v>9460</v>
      </c>
      <c r="Q37" s="2">
        <f t="shared" si="2"/>
        <v>4300</v>
      </c>
      <c r="R37" s="2">
        <f t="shared" si="3"/>
        <v>5160</v>
      </c>
      <c r="S37" s="2">
        <f t="shared" si="4"/>
        <v>0</v>
      </c>
    </row>
    <row r="38" spans="1:19" x14ac:dyDescent="0.35">
      <c r="A38" s="2">
        <v>37</v>
      </c>
      <c r="B38" s="2" t="s">
        <v>333</v>
      </c>
      <c r="C38" s="2" t="str">
        <f t="shared" si="5"/>
        <v>SPS21XXX</v>
      </c>
      <c r="D38" s="2" t="s">
        <v>12</v>
      </c>
      <c r="O38" s="2">
        <f t="shared" si="0"/>
        <v>0</v>
      </c>
      <c r="P38" s="2">
        <f t="shared" si="1"/>
        <v>0</v>
      </c>
      <c r="Q38" s="2">
        <f t="shared" si="2"/>
        <v>0</v>
      </c>
      <c r="R38" s="2">
        <f t="shared" si="3"/>
        <v>0</v>
      </c>
      <c r="S38" s="2">
        <f t="shared" si="4"/>
        <v>0</v>
      </c>
    </row>
    <row r="39" spans="1:19" x14ac:dyDescent="0.35">
      <c r="A39" s="2">
        <v>38</v>
      </c>
      <c r="B39" s="2" t="s">
        <v>333</v>
      </c>
      <c r="C39" s="2" t="str">
        <f t="shared" si="5"/>
        <v>SPS21XXX</v>
      </c>
      <c r="D39" s="2" t="s">
        <v>13</v>
      </c>
      <c r="O39" s="2">
        <f t="shared" si="0"/>
        <v>0</v>
      </c>
      <c r="P39" s="2">
        <f t="shared" si="1"/>
        <v>0</v>
      </c>
      <c r="Q39" s="2">
        <f t="shared" si="2"/>
        <v>0</v>
      </c>
      <c r="R39" s="2">
        <f t="shared" si="3"/>
        <v>0</v>
      </c>
      <c r="S39" s="2">
        <f t="shared" si="4"/>
        <v>0</v>
      </c>
    </row>
    <row r="40" spans="1:19" x14ac:dyDescent="0.35">
      <c r="A40" s="2">
        <v>39</v>
      </c>
      <c r="B40" s="2" t="s">
        <v>333</v>
      </c>
      <c r="C40" s="2" t="str">
        <f t="shared" si="5"/>
        <v>SPS21XXX</v>
      </c>
      <c r="D40" s="2" t="s">
        <v>14</v>
      </c>
      <c r="O40" s="2">
        <f t="shared" si="0"/>
        <v>0</v>
      </c>
      <c r="P40" s="2">
        <f t="shared" si="1"/>
        <v>0</v>
      </c>
      <c r="Q40" s="2">
        <f t="shared" si="2"/>
        <v>0</v>
      </c>
      <c r="R40" s="2">
        <f t="shared" si="3"/>
        <v>0</v>
      </c>
      <c r="S40" s="2">
        <f t="shared" si="4"/>
        <v>0</v>
      </c>
    </row>
    <row r="41" spans="1:19" x14ac:dyDescent="0.35">
      <c r="A41" s="2">
        <v>40</v>
      </c>
      <c r="B41" s="2" t="s">
        <v>333</v>
      </c>
      <c r="C41" s="2" t="str">
        <f t="shared" si="5"/>
        <v>SPS21XXX</v>
      </c>
      <c r="D41" s="2" t="s">
        <v>15</v>
      </c>
      <c r="O41" s="2">
        <f t="shared" si="0"/>
        <v>0</v>
      </c>
      <c r="P41" s="2">
        <f t="shared" si="1"/>
        <v>0</v>
      </c>
      <c r="Q41" s="2">
        <f t="shared" si="2"/>
        <v>0</v>
      </c>
      <c r="R41" s="2">
        <f t="shared" si="3"/>
        <v>0</v>
      </c>
      <c r="S41" s="2">
        <f t="shared" si="4"/>
        <v>0</v>
      </c>
    </row>
    <row r="42" spans="1:19" x14ac:dyDescent="0.35">
      <c r="A42" s="2">
        <v>41</v>
      </c>
      <c r="B42" s="2" t="s">
        <v>333</v>
      </c>
      <c r="C42" s="2" t="str">
        <f t="shared" si="5"/>
        <v>SPS21XXX</v>
      </c>
      <c r="D42" s="2" t="s">
        <v>537</v>
      </c>
      <c r="O42" s="2">
        <f t="shared" si="0"/>
        <v>0</v>
      </c>
      <c r="P42" s="2">
        <f t="shared" si="1"/>
        <v>0</v>
      </c>
      <c r="Q42" s="2">
        <f t="shared" si="2"/>
        <v>0</v>
      </c>
      <c r="R42" s="2">
        <f t="shared" si="3"/>
        <v>0</v>
      </c>
      <c r="S42" s="2">
        <f t="shared" si="4"/>
        <v>0</v>
      </c>
    </row>
    <row r="43" spans="1:19" x14ac:dyDescent="0.35">
      <c r="A43" s="2">
        <v>42</v>
      </c>
      <c r="B43" s="2" t="s">
        <v>333</v>
      </c>
      <c r="C43" s="2" t="str">
        <f t="shared" si="5"/>
        <v>SPS21XXX</v>
      </c>
      <c r="D43" s="2" t="s">
        <v>16</v>
      </c>
      <c r="E43" s="2">
        <v>13111</v>
      </c>
      <c r="F43" s="2">
        <v>1</v>
      </c>
      <c r="G43" s="2">
        <v>11.11</v>
      </c>
      <c r="I43" s="2">
        <v>1</v>
      </c>
      <c r="M43" s="2">
        <v>1</v>
      </c>
      <c r="O43" s="2">
        <f t="shared" si="0"/>
        <v>13111</v>
      </c>
      <c r="P43" s="2">
        <f t="shared" si="1"/>
        <v>13111</v>
      </c>
      <c r="Q43" s="2">
        <f t="shared" si="2"/>
        <v>0</v>
      </c>
      <c r="R43" s="2">
        <f t="shared" si="3"/>
        <v>13111</v>
      </c>
      <c r="S43" s="2">
        <f t="shared" si="4"/>
        <v>0</v>
      </c>
    </row>
    <row r="44" spans="1:19" x14ac:dyDescent="0.35">
      <c r="A44" s="2">
        <v>43</v>
      </c>
      <c r="B44" s="2" t="s">
        <v>333</v>
      </c>
      <c r="C44" s="2" t="str">
        <f t="shared" si="5"/>
        <v>SPS21XXX</v>
      </c>
      <c r="D44" s="2" t="s">
        <v>17</v>
      </c>
      <c r="E44" s="2">
        <v>6971</v>
      </c>
      <c r="F44" s="2">
        <v>6</v>
      </c>
      <c r="G44" s="2">
        <v>66.67</v>
      </c>
      <c r="H44" s="2">
        <v>3</v>
      </c>
      <c r="I44" s="2">
        <v>3</v>
      </c>
      <c r="L44" s="2">
        <v>1</v>
      </c>
      <c r="O44" s="2">
        <f t="shared" si="0"/>
        <v>41826</v>
      </c>
      <c r="P44" s="2">
        <f t="shared" si="1"/>
        <v>41826</v>
      </c>
      <c r="Q44" s="2">
        <f t="shared" si="2"/>
        <v>6971</v>
      </c>
      <c r="R44" s="2">
        <f t="shared" si="3"/>
        <v>0</v>
      </c>
      <c r="S44" s="2">
        <f t="shared" si="4"/>
        <v>0</v>
      </c>
    </row>
    <row r="45" spans="1:19" x14ac:dyDescent="0.35">
      <c r="A45" s="2">
        <v>44</v>
      </c>
      <c r="B45" s="2" t="s">
        <v>333</v>
      </c>
      <c r="C45" s="2" t="str">
        <f t="shared" si="5"/>
        <v>SPS21XXX</v>
      </c>
      <c r="D45" s="2" t="s">
        <v>18</v>
      </c>
      <c r="E45" s="2">
        <v>3278</v>
      </c>
      <c r="F45" s="2">
        <v>2</v>
      </c>
      <c r="G45" s="2">
        <v>22.22</v>
      </c>
      <c r="I45" s="2">
        <v>2</v>
      </c>
      <c r="L45" s="2">
        <v>1</v>
      </c>
      <c r="O45" s="2">
        <f t="shared" si="0"/>
        <v>6556</v>
      </c>
      <c r="P45" s="2">
        <f t="shared" si="1"/>
        <v>6556</v>
      </c>
      <c r="Q45" s="2">
        <f t="shared" si="2"/>
        <v>3278</v>
      </c>
      <c r="R45" s="2">
        <f t="shared" si="3"/>
        <v>0</v>
      </c>
      <c r="S45" s="2">
        <f t="shared" si="4"/>
        <v>0</v>
      </c>
    </row>
    <row r="46" spans="1:19" x14ac:dyDescent="0.35">
      <c r="A46" s="2">
        <v>45</v>
      </c>
      <c r="B46" s="2" t="s">
        <v>333</v>
      </c>
      <c r="C46" s="2" t="str">
        <f t="shared" si="5"/>
        <v>SPS21XXX</v>
      </c>
      <c r="D46" s="2" t="s">
        <v>19</v>
      </c>
      <c r="O46" s="2">
        <f t="shared" si="0"/>
        <v>0</v>
      </c>
      <c r="P46" s="2">
        <f t="shared" si="1"/>
        <v>0</v>
      </c>
      <c r="Q46" s="2">
        <f t="shared" si="2"/>
        <v>0</v>
      </c>
      <c r="R46" s="2">
        <f t="shared" si="3"/>
        <v>0</v>
      </c>
      <c r="S46" s="2">
        <f t="shared" si="4"/>
        <v>0</v>
      </c>
    </row>
    <row r="47" spans="1:19" x14ac:dyDescent="0.35">
      <c r="A47" s="2">
        <v>46</v>
      </c>
      <c r="B47" s="2" t="s">
        <v>335</v>
      </c>
      <c r="C47" s="2" t="str">
        <f t="shared" si="5"/>
        <v>SPS21XXX</v>
      </c>
      <c r="D47" s="2" t="s">
        <v>12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f t="shared" si="0"/>
        <v>0</v>
      </c>
      <c r="P47" s="2">
        <f t="shared" si="1"/>
        <v>0</v>
      </c>
      <c r="Q47" s="2">
        <f t="shared" si="2"/>
        <v>0</v>
      </c>
      <c r="R47" s="2">
        <f t="shared" si="3"/>
        <v>0</v>
      </c>
      <c r="S47" s="2">
        <f t="shared" si="4"/>
        <v>0</v>
      </c>
    </row>
    <row r="48" spans="1:19" x14ac:dyDescent="0.35">
      <c r="A48" s="2">
        <v>47</v>
      </c>
      <c r="B48" s="2" t="s">
        <v>335</v>
      </c>
      <c r="C48" s="2" t="str">
        <f t="shared" si="5"/>
        <v>SPS21XXX</v>
      </c>
      <c r="D48" s="2" t="s">
        <v>13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f t="shared" si="0"/>
        <v>0</v>
      </c>
      <c r="P48" s="2">
        <f t="shared" si="1"/>
        <v>0</v>
      </c>
      <c r="Q48" s="2">
        <f t="shared" si="2"/>
        <v>0</v>
      </c>
      <c r="R48" s="2">
        <f t="shared" si="3"/>
        <v>0</v>
      </c>
      <c r="S48" s="2">
        <f t="shared" si="4"/>
        <v>0</v>
      </c>
    </row>
    <row r="49" spans="1:19" x14ac:dyDescent="0.35">
      <c r="A49" s="2">
        <v>49</v>
      </c>
      <c r="B49" s="2" t="s">
        <v>335</v>
      </c>
      <c r="C49" s="2" t="str">
        <f t="shared" si="5"/>
        <v>SPS21XXX</v>
      </c>
      <c r="D49" s="2" t="s">
        <v>14</v>
      </c>
      <c r="E49" s="2">
        <v>20059</v>
      </c>
      <c r="F49" s="2">
        <v>0.32</v>
      </c>
      <c r="G49" s="2">
        <v>0.54</v>
      </c>
      <c r="H49" s="2">
        <v>0.32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f t="shared" si="0"/>
        <v>6418.88</v>
      </c>
      <c r="P49" s="2">
        <f t="shared" si="1"/>
        <v>6418.88</v>
      </c>
      <c r="Q49" s="2">
        <f t="shared" si="2"/>
        <v>0</v>
      </c>
      <c r="R49" s="2">
        <f t="shared" si="3"/>
        <v>0</v>
      </c>
      <c r="S49" s="2">
        <f t="shared" si="4"/>
        <v>0</v>
      </c>
    </row>
    <row r="50" spans="1:19" x14ac:dyDescent="0.35">
      <c r="A50" s="2">
        <v>51</v>
      </c>
      <c r="B50" s="2" t="s">
        <v>335</v>
      </c>
      <c r="C50" s="2" t="str">
        <f t="shared" si="5"/>
        <v>SPS21XXX</v>
      </c>
      <c r="D50" s="2" t="s">
        <v>15</v>
      </c>
      <c r="E50" s="2">
        <v>11239</v>
      </c>
      <c r="F50" s="2">
        <v>2.16</v>
      </c>
      <c r="G50" s="2">
        <v>3.66</v>
      </c>
      <c r="H50" s="2">
        <v>2.0699999999999998</v>
      </c>
      <c r="I50" s="2">
        <v>0.09</v>
      </c>
      <c r="J50" s="2">
        <v>0</v>
      </c>
      <c r="K50" s="2">
        <v>0</v>
      </c>
      <c r="L50" s="2">
        <v>0.26</v>
      </c>
      <c r="M50" s="2">
        <v>0.09</v>
      </c>
      <c r="N50" s="2">
        <v>0</v>
      </c>
      <c r="O50" s="2">
        <f t="shared" si="0"/>
        <v>24276.240000000002</v>
      </c>
      <c r="P50" s="2">
        <f t="shared" si="1"/>
        <v>24276.239999999998</v>
      </c>
      <c r="Q50" s="2">
        <f t="shared" si="2"/>
        <v>2922.14</v>
      </c>
      <c r="R50" s="2">
        <f t="shared" si="3"/>
        <v>1011.51</v>
      </c>
      <c r="S50" s="2">
        <f t="shared" si="4"/>
        <v>0</v>
      </c>
    </row>
    <row r="51" spans="1:19" x14ac:dyDescent="0.35">
      <c r="A51" s="2">
        <v>53</v>
      </c>
      <c r="B51" s="2" t="s">
        <v>335</v>
      </c>
      <c r="C51" s="2" t="str">
        <f t="shared" si="5"/>
        <v>SPS21XXX</v>
      </c>
      <c r="D51" s="2" t="s">
        <v>537</v>
      </c>
      <c r="E51" s="2">
        <v>3343</v>
      </c>
      <c r="F51" s="2">
        <v>6.69</v>
      </c>
      <c r="G51" s="2">
        <v>11.34</v>
      </c>
      <c r="H51" s="2">
        <v>6.35</v>
      </c>
      <c r="I51" s="2">
        <v>0.34</v>
      </c>
      <c r="J51" s="2">
        <v>0</v>
      </c>
      <c r="K51" s="2">
        <v>0</v>
      </c>
      <c r="L51" s="2">
        <v>2.57</v>
      </c>
      <c r="M51" s="2">
        <v>4.1100000000000003</v>
      </c>
      <c r="N51" s="2">
        <v>0</v>
      </c>
      <c r="O51" s="2">
        <f t="shared" si="0"/>
        <v>22364.670000000002</v>
      </c>
      <c r="P51" s="2">
        <f t="shared" si="1"/>
        <v>22364.67</v>
      </c>
      <c r="Q51" s="2">
        <f t="shared" si="2"/>
        <v>8591.51</v>
      </c>
      <c r="R51" s="2">
        <f t="shared" si="3"/>
        <v>13739.730000000001</v>
      </c>
      <c r="S51" s="2">
        <f t="shared" si="4"/>
        <v>0</v>
      </c>
    </row>
    <row r="52" spans="1:19" x14ac:dyDescent="0.35">
      <c r="A52" s="2">
        <v>54</v>
      </c>
      <c r="B52" s="2" t="s">
        <v>335</v>
      </c>
      <c r="C52" s="2" t="str">
        <f t="shared" si="5"/>
        <v>SPS21XXX</v>
      </c>
      <c r="D52" s="2" t="s">
        <v>16</v>
      </c>
      <c r="E52" s="2">
        <v>896</v>
      </c>
      <c r="F52" s="2">
        <v>30.36</v>
      </c>
      <c r="G52" s="2">
        <v>51.46</v>
      </c>
      <c r="H52" s="2">
        <v>29.33</v>
      </c>
      <c r="I52" s="2">
        <v>1.03</v>
      </c>
      <c r="J52" s="2">
        <v>0</v>
      </c>
      <c r="K52" s="2">
        <v>0</v>
      </c>
      <c r="L52" s="2">
        <v>24.46</v>
      </c>
      <c r="M52" s="2">
        <v>22.9</v>
      </c>
      <c r="N52" s="2">
        <v>0</v>
      </c>
      <c r="O52" s="2">
        <f t="shared" si="0"/>
        <v>27202.559999999998</v>
      </c>
      <c r="P52" s="2">
        <f t="shared" si="1"/>
        <v>27202.559999999998</v>
      </c>
      <c r="Q52" s="2">
        <f t="shared" si="2"/>
        <v>21916.16</v>
      </c>
      <c r="R52" s="2">
        <f t="shared" si="3"/>
        <v>20518.399999999998</v>
      </c>
      <c r="S52" s="2">
        <f t="shared" si="4"/>
        <v>0</v>
      </c>
    </row>
    <row r="53" spans="1:19" x14ac:dyDescent="0.35">
      <c r="A53" s="2">
        <v>50</v>
      </c>
      <c r="B53" s="2" t="s">
        <v>335</v>
      </c>
      <c r="C53" s="2" t="str">
        <f t="shared" si="5"/>
        <v>SPS21XXX</v>
      </c>
      <c r="D53" s="2" t="s">
        <v>17</v>
      </c>
      <c r="E53" s="2">
        <v>16562</v>
      </c>
      <c r="F53" s="2">
        <v>0.95</v>
      </c>
      <c r="G53" s="2">
        <v>1.61</v>
      </c>
      <c r="H53" s="2">
        <v>0.32</v>
      </c>
      <c r="I53" s="2">
        <v>0.32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f t="shared" si="0"/>
        <v>15733.9</v>
      </c>
      <c r="P53" s="2">
        <f t="shared" si="1"/>
        <v>10599.68</v>
      </c>
      <c r="Q53" s="2">
        <f t="shared" si="2"/>
        <v>0</v>
      </c>
      <c r="R53" s="2">
        <f t="shared" si="3"/>
        <v>0</v>
      </c>
      <c r="S53" s="2">
        <f t="shared" si="4"/>
        <v>0</v>
      </c>
    </row>
    <row r="54" spans="1:19" x14ac:dyDescent="0.35">
      <c r="A54" s="2">
        <v>48</v>
      </c>
      <c r="B54" s="2" t="s">
        <v>335</v>
      </c>
      <c r="C54" s="2" t="str">
        <f t="shared" si="5"/>
        <v>SPS21XXX</v>
      </c>
      <c r="D54" s="2" t="s">
        <v>18</v>
      </c>
      <c r="E54" s="2">
        <v>28976</v>
      </c>
      <c r="F54" s="2">
        <v>1.35</v>
      </c>
      <c r="G54" s="2">
        <v>2.29</v>
      </c>
      <c r="H54" s="2">
        <v>0.32</v>
      </c>
      <c r="I54" s="2">
        <v>0.09</v>
      </c>
      <c r="J54" s="2">
        <v>0</v>
      </c>
      <c r="K54" s="2">
        <v>0</v>
      </c>
      <c r="L54" s="2">
        <v>0.09</v>
      </c>
      <c r="M54" s="2">
        <v>0</v>
      </c>
      <c r="N54" s="2">
        <v>0</v>
      </c>
      <c r="O54" s="2">
        <f t="shared" si="0"/>
        <v>39117.600000000006</v>
      </c>
      <c r="P54" s="2">
        <f t="shared" si="1"/>
        <v>11880.160000000002</v>
      </c>
      <c r="Q54" s="2">
        <f t="shared" si="2"/>
        <v>2607.8399999999997</v>
      </c>
      <c r="R54" s="2">
        <f t="shared" si="3"/>
        <v>0</v>
      </c>
      <c r="S54" s="2">
        <f t="shared" si="4"/>
        <v>0</v>
      </c>
    </row>
    <row r="55" spans="1:19" x14ac:dyDescent="0.35">
      <c r="A55" s="2">
        <v>52</v>
      </c>
      <c r="B55" s="2" t="s">
        <v>335</v>
      </c>
      <c r="C55" s="2" t="str">
        <f t="shared" si="5"/>
        <v>SPS21XXX</v>
      </c>
      <c r="D55" s="2" t="s">
        <v>19</v>
      </c>
      <c r="E55" s="2">
        <v>6799</v>
      </c>
      <c r="F55" s="2">
        <v>17.170000000000002</v>
      </c>
      <c r="G55" s="2">
        <v>29.09</v>
      </c>
      <c r="H55" s="2">
        <v>15.73</v>
      </c>
      <c r="I55" s="2">
        <v>0.49</v>
      </c>
      <c r="J55" s="2">
        <v>0</v>
      </c>
      <c r="K55" s="2">
        <v>0</v>
      </c>
      <c r="L55" s="2">
        <v>1.63</v>
      </c>
      <c r="M55" s="2">
        <v>4.58</v>
      </c>
      <c r="N55" s="2">
        <v>0</v>
      </c>
      <c r="O55" s="2">
        <f t="shared" si="0"/>
        <v>116738.83000000002</v>
      </c>
      <c r="P55" s="2">
        <f t="shared" si="1"/>
        <v>110279.78</v>
      </c>
      <c r="Q55" s="2">
        <f t="shared" si="2"/>
        <v>11082.369999999999</v>
      </c>
      <c r="R55" s="2">
        <f t="shared" si="3"/>
        <v>31139.420000000002</v>
      </c>
      <c r="S55" s="2">
        <f t="shared" si="4"/>
        <v>0</v>
      </c>
    </row>
    <row r="56" spans="1:19" x14ac:dyDescent="0.35">
      <c r="A56" s="2">
        <v>63</v>
      </c>
      <c r="B56" s="2" t="s">
        <v>336</v>
      </c>
      <c r="C56" s="2" t="str">
        <f t="shared" si="5"/>
        <v>SPS21XXX</v>
      </c>
      <c r="D56" s="2" t="s">
        <v>12</v>
      </c>
      <c r="E56" s="2">
        <v>1306</v>
      </c>
      <c r="F56" s="2">
        <v>1.53</v>
      </c>
      <c r="G56" s="2">
        <v>7</v>
      </c>
      <c r="H56" s="2">
        <v>1.54</v>
      </c>
      <c r="I56" s="2">
        <v>0</v>
      </c>
      <c r="J56" s="2">
        <v>0</v>
      </c>
      <c r="K56" s="2">
        <v>0</v>
      </c>
      <c r="L56" s="2">
        <v>0</v>
      </c>
      <c r="M56" s="2">
        <v>1.28</v>
      </c>
      <c r="N56" s="2">
        <v>0</v>
      </c>
      <c r="O56" s="2">
        <f t="shared" si="0"/>
        <v>1998.18</v>
      </c>
      <c r="P56" s="2">
        <f t="shared" si="1"/>
        <v>2011.24</v>
      </c>
      <c r="Q56" s="2">
        <f t="shared" si="2"/>
        <v>0</v>
      </c>
      <c r="R56" s="2">
        <f t="shared" si="3"/>
        <v>1671.68</v>
      </c>
      <c r="S56" s="2">
        <f t="shared" si="4"/>
        <v>0</v>
      </c>
    </row>
    <row r="57" spans="1:19" x14ac:dyDescent="0.35">
      <c r="A57" s="2">
        <v>55</v>
      </c>
      <c r="B57" s="2" t="s">
        <v>336</v>
      </c>
      <c r="C57" s="2" t="str">
        <f t="shared" si="5"/>
        <v>SPS21XXX</v>
      </c>
      <c r="D57" s="2" t="s">
        <v>13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f t="shared" si="0"/>
        <v>0</v>
      </c>
      <c r="P57" s="2">
        <f t="shared" si="1"/>
        <v>0</v>
      </c>
      <c r="Q57" s="2">
        <f t="shared" si="2"/>
        <v>0</v>
      </c>
      <c r="R57" s="2">
        <f t="shared" si="3"/>
        <v>0</v>
      </c>
      <c r="S57" s="2">
        <f t="shared" si="4"/>
        <v>0</v>
      </c>
    </row>
    <row r="58" spans="1:19" x14ac:dyDescent="0.35">
      <c r="A58" s="2">
        <v>56</v>
      </c>
      <c r="B58" s="2" t="s">
        <v>336</v>
      </c>
      <c r="C58" s="2" t="str">
        <f t="shared" si="5"/>
        <v>SPS21XXX</v>
      </c>
      <c r="D58" s="2" t="s">
        <v>14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f t="shared" si="0"/>
        <v>0</v>
      </c>
      <c r="P58" s="2">
        <f t="shared" si="1"/>
        <v>0</v>
      </c>
      <c r="Q58" s="2">
        <f t="shared" si="2"/>
        <v>0</v>
      </c>
      <c r="R58" s="2">
        <f t="shared" si="3"/>
        <v>0</v>
      </c>
      <c r="S58" s="2">
        <f t="shared" si="4"/>
        <v>0</v>
      </c>
    </row>
    <row r="59" spans="1:19" x14ac:dyDescent="0.35">
      <c r="A59" s="2">
        <v>58</v>
      </c>
      <c r="B59" s="2" t="s">
        <v>336</v>
      </c>
      <c r="C59" s="2" t="str">
        <f t="shared" si="5"/>
        <v>SPS21XXX</v>
      </c>
      <c r="D59" s="2" t="s">
        <v>15</v>
      </c>
      <c r="E59" s="2">
        <v>20059</v>
      </c>
      <c r="F59" s="2">
        <v>0.26</v>
      </c>
      <c r="G59" s="2">
        <v>1</v>
      </c>
      <c r="H59" s="2">
        <v>0.26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f t="shared" si="0"/>
        <v>5215.34</v>
      </c>
      <c r="P59" s="2">
        <f t="shared" si="1"/>
        <v>5215.34</v>
      </c>
      <c r="Q59" s="2">
        <f t="shared" si="2"/>
        <v>0</v>
      </c>
      <c r="R59" s="2">
        <f t="shared" si="3"/>
        <v>0</v>
      </c>
      <c r="S59" s="2">
        <f t="shared" si="4"/>
        <v>0</v>
      </c>
    </row>
    <row r="60" spans="1:19" x14ac:dyDescent="0.35">
      <c r="A60" s="2">
        <v>60</v>
      </c>
      <c r="B60" s="2" t="s">
        <v>336</v>
      </c>
      <c r="C60" s="2" t="str">
        <f t="shared" si="5"/>
        <v>SPS21XXX</v>
      </c>
      <c r="D60" s="2" t="s">
        <v>537</v>
      </c>
      <c r="E60" s="2">
        <v>10917</v>
      </c>
      <c r="F60" s="2">
        <v>1.54</v>
      </c>
      <c r="G60" s="2">
        <v>7</v>
      </c>
      <c r="H60" s="2">
        <v>1.54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f t="shared" si="0"/>
        <v>16812.18</v>
      </c>
      <c r="P60" s="2">
        <f t="shared" si="1"/>
        <v>16812.18</v>
      </c>
      <c r="Q60" s="2">
        <f t="shared" si="2"/>
        <v>0</v>
      </c>
      <c r="R60" s="2">
        <f t="shared" si="3"/>
        <v>0</v>
      </c>
      <c r="S60" s="2">
        <f t="shared" si="4"/>
        <v>0</v>
      </c>
    </row>
    <row r="61" spans="1:19" x14ac:dyDescent="0.35">
      <c r="A61" s="2">
        <v>62</v>
      </c>
      <c r="B61" s="2" t="s">
        <v>336</v>
      </c>
      <c r="C61" s="2" t="str">
        <f t="shared" si="5"/>
        <v>SPS21XXX</v>
      </c>
      <c r="D61" s="2" t="s">
        <v>16</v>
      </c>
      <c r="E61" s="2">
        <v>3264</v>
      </c>
      <c r="F61" s="2">
        <v>3.33</v>
      </c>
      <c r="G61" s="2">
        <v>16</v>
      </c>
      <c r="H61" s="2">
        <v>3.33</v>
      </c>
      <c r="I61" s="2">
        <v>0</v>
      </c>
      <c r="J61" s="2">
        <v>0</v>
      </c>
      <c r="K61" s="2">
        <v>0</v>
      </c>
      <c r="L61" s="2">
        <v>0</v>
      </c>
      <c r="M61" s="2">
        <v>1.79</v>
      </c>
      <c r="N61" s="2">
        <v>0</v>
      </c>
      <c r="O61" s="2">
        <f t="shared" si="0"/>
        <v>10869.12</v>
      </c>
      <c r="P61" s="2">
        <f t="shared" si="1"/>
        <v>10869.12</v>
      </c>
      <c r="Q61" s="2">
        <f t="shared" si="2"/>
        <v>0</v>
      </c>
      <c r="R61" s="2">
        <f t="shared" si="3"/>
        <v>5842.56</v>
      </c>
      <c r="S61" s="2">
        <f t="shared" si="4"/>
        <v>0</v>
      </c>
    </row>
    <row r="62" spans="1:19" x14ac:dyDescent="0.35">
      <c r="A62" s="2">
        <v>59</v>
      </c>
      <c r="B62" s="2" t="s">
        <v>336</v>
      </c>
      <c r="C62" s="2" t="str">
        <f t="shared" si="5"/>
        <v>SPS21XXX</v>
      </c>
      <c r="D62" s="2" t="s">
        <v>17</v>
      </c>
      <c r="E62" s="2">
        <v>16562</v>
      </c>
      <c r="F62" s="2">
        <v>0.77</v>
      </c>
      <c r="G62" s="2">
        <v>4</v>
      </c>
      <c r="H62" s="2">
        <v>0.26</v>
      </c>
      <c r="I62" s="2">
        <v>0.26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f t="shared" si="0"/>
        <v>12752.74</v>
      </c>
      <c r="P62" s="2">
        <f t="shared" si="1"/>
        <v>8612.24</v>
      </c>
      <c r="Q62" s="2">
        <f t="shared" si="2"/>
        <v>0</v>
      </c>
      <c r="R62" s="2">
        <f t="shared" si="3"/>
        <v>0</v>
      </c>
      <c r="S62" s="2">
        <f t="shared" si="4"/>
        <v>0</v>
      </c>
    </row>
    <row r="63" spans="1:19" x14ac:dyDescent="0.35">
      <c r="A63" s="2">
        <v>57</v>
      </c>
      <c r="B63" s="2" t="s">
        <v>336</v>
      </c>
      <c r="C63" s="2" t="str">
        <f t="shared" si="5"/>
        <v>SPS21XXX</v>
      </c>
      <c r="D63" s="2" t="s">
        <v>18</v>
      </c>
      <c r="E63" s="2">
        <v>30022</v>
      </c>
      <c r="F63" s="2">
        <v>1.02</v>
      </c>
      <c r="G63" s="2">
        <v>5</v>
      </c>
      <c r="H63" s="2">
        <v>0.26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f t="shared" si="0"/>
        <v>30622.440000000002</v>
      </c>
      <c r="P63" s="2">
        <f t="shared" si="1"/>
        <v>7805.72</v>
      </c>
      <c r="Q63" s="2">
        <f t="shared" si="2"/>
        <v>0</v>
      </c>
      <c r="R63" s="2">
        <f t="shared" si="3"/>
        <v>0</v>
      </c>
      <c r="S63" s="2">
        <f t="shared" si="4"/>
        <v>0</v>
      </c>
    </row>
    <row r="64" spans="1:19" x14ac:dyDescent="0.35">
      <c r="A64" s="2">
        <v>61</v>
      </c>
      <c r="B64" s="2" t="s">
        <v>336</v>
      </c>
      <c r="C64" s="2" t="str">
        <f t="shared" si="5"/>
        <v>SPS21XXX</v>
      </c>
      <c r="D64" s="2" t="s">
        <v>19</v>
      </c>
      <c r="E64" s="2">
        <v>7602</v>
      </c>
      <c r="F64" s="2">
        <v>12.55</v>
      </c>
      <c r="G64" s="2">
        <v>60</v>
      </c>
      <c r="H64" s="2">
        <v>11.52</v>
      </c>
      <c r="I64" s="2">
        <v>0.26</v>
      </c>
      <c r="J64" s="2">
        <v>0</v>
      </c>
      <c r="K64" s="2">
        <v>0</v>
      </c>
      <c r="L64" s="2">
        <v>0</v>
      </c>
      <c r="M64" s="2">
        <v>3.07</v>
      </c>
      <c r="N64" s="2">
        <v>0</v>
      </c>
      <c r="O64" s="2">
        <f t="shared" si="0"/>
        <v>95405.1</v>
      </c>
      <c r="P64" s="2">
        <f t="shared" si="1"/>
        <v>89551.56</v>
      </c>
      <c r="Q64" s="2">
        <f t="shared" si="2"/>
        <v>0</v>
      </c>
      <c r="R64" s="2">
        <f t="shared" si="3"/>
        <v>23338.14</v>
      </c>
      <c r="S64" s="2">
        <f t="shared" si="4"/>
        <v>0</v>
      </c>
    </row>
    <row r="65" spans="1:19" x14ac:dyDescent="0.35">
      <c r="A65" s="2">
        <v>64</v>
      </c>
      <c r="B65" s="2" t="s">
        <v>404</v>
      </c>
      <c r="C65" s="2" t="str">
        <f t="shared" si="5"/>
        <v>SPS21XXX</v>
      </c>
      <c r="D65" s="2" t="s">
        <v>12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f t="shared" si="0"/>
        <v>0</v>
      </c>
      <c r="P65" s="2">
        <f t="shared" si="1"/>
        <v>0</v>
      </c>
      <c r="Q65" s="2">
        <f t="shared" si="2"/>
        <v>0</v>
      </c>
      <c r="R65" s="2">
        <f t="shared" si="3"/>
        <v>0</v>
      </c>
      <c r="S65" s="2">
        <f t="shared" si="4"/>
        <v>0</v>
      </c>
    </row>
    <row r="66" spans="1:19" x14ac:dyDescent="0.35">
      <c r="A66" s="2">
        <v>65</v>
      </c>
      <c r="B66" s="2" t="s">
        <v>404</v>
      </c>
      <c r="C66" s="2" t="str">
        <f t="shared" si="5"/>
        <v>SPS21XXX</v>
      </c>
      <c r="D66" s="2" t="s">
        <v>13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f t="shared" ref="O66:O129" si="6">F66*$E66</f>
        <v>0</v>
      </c>
      <c r="P66" s="2">
        <f t="shared" ref="P66:P129" si="7">SUM(H66:K66)*$E66</f>
        <v>0</v>
      </c>
      <c r="Q66" s="2">
        <f t="shared" ref="Q66:Q129" si="8">L66*$E66</f>
        <v>0</v>
      </c>
      <c r="R66" s="2">
        <f t="shared" ref="R66:R129" si="9">M66*$E66</f>
        <v>0</v>
      </c>
      <c r="S66" s="2">
        <f t="shared" ref="S66:S129" si="10">N66*$E66</f>
        <v>0</v>
      </c>
    </row>
    <row r="67" spans="1:19" x14ac:dyDescent="0.35">
      <c r="A67" s="2">
        <v>66</v>
      </c>
      <c r="B67" s="2" t="s">
        <v>404</v>
      </c>
      <c r="C67" s="2" t="str">
        <f t="shared" ref="C67:C130" si="11">REPLACE(B67,6,3,"XXX")</f>
        <v>SPS21XXX</v>
      </c>
      <c r="D67" s="2" t="s">
        <v>14</v>
      </c>
      <c r="E67" s="2">
        <v>27929</v>
      </c>
      <c r="F67" s="2">
        <v>0.03</v>
      </c>
      <c r="G67" s="2">
        <v>0</v>
      </c>
      <c r="H67" s="2">
        <v>0</v>
      </c>
      <c r="I67" s="2">
        <v>0.03</v>
      </c>
      <c r="J67" s="2">
        <v>0</v>
      </c>
      <c r="K67" s="2">
        <v>0</v>
      </c>
      <c r="L67" s="2">
        <v>0.03</v>
      </c>
      <c r="M67" s="2">
        <v>0</v>
      </c>
      <c r="N67" s="2">
        <v>0</v>
      </c>
      <c r="O67" s="2">
        <f t="shared" si="6"/>
        <v>837.87</v>
      </c>
      <c r="P67" s="2">
        <f t="shared" si="7"/>
        <v>837.87</v>
      </c>
      <c r="Q67" s="2">
        <f t="shared" si="8"/>
        <v>837.87</v>
      </c>
      <c r="R67" s="2">
        <f t="shared" si="9"/>
        <v>0</v>
      </c>
      <c r="S67" s="2">
        <f t="shared" si="10"/>
        <v>0</v>
      </c>
    </row>
    <row r="68" spans="1:19" x14ac:dyDescent="0.35">
      <c r="A68" s="2">
        <v>67</v>
      </c>
      <c r="B68" s="2" t="s">
        <v>404</v>
      </c>
      <c r="C68" s="2" t="str">
        <f t="shared" si="11"/>
        <v>SPS21XXX</v>
      </c>
      <c r="D68" s="2" t="s">
        <v>15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f t="shared" si="6"/>
        <v>0</v>
      </c>
      <c r="P68" s="2">
        <f t="shared" si="7"/>
        <v>0</v>
      </c>
      <c r="Q68" s="2">
        <f t="shared" si="8"/>
        <v>0</v>
      </c>
      <c r="R68" s="2">
        <f t="shared" si="9"/>
        <v>0</v>
      </c>
      <c r="S68" s="2">
        <f t="shared" si="10"/>
        <v>0</v>
      </c>
    </row>
    <row r="69" spans="1:19" x14ac:dyDescent="0.35">
      <c r="A69" s="2">
        <v>68</v>
      </c>
      <c r="B69" s="2" t="s">
        <v>404</v>
      </c>
      <c r="C69" s="2" t="str">
        <f t="shared" si="11"/>
        <v>SPS21XXX</v>
      </c>
      <c r="D69" s="2" t="s">
        <v>537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f t="shared" si="6"/>
        <v>0</v>
      </c>
      <c r="P69" s="2">
        <f t="shared" si="7"/>
        <v>0</v>
      </c>
      <c r="Q69" s="2">
        <f t="shared" si="8"/>
        <v>0</v>
      </c>
      <c r="R69" s="2">
        <f t="shared" si="9"/>
        <v>0</v>
      </c>
      <c r="S69" s="2">
        <f t="shared" si="10"/>
        <v>0</v>
      </c>
    </row>
    <row r="70" spans="1:19" x14ac:dyDescent="0.35">
      <c r="A70" s="2">
        <v>69</v>
      </c>
      <c r="B70" s="2" t="s">
        <v>404</v>
      </c>
      <c r="C70" s="2" t="str">
        <f t="shared" si="11"/>
        <v>SPS21XXX</v>
      </c>
      <c r="D70" s="2" t="s">
        <v>16</v>
      </c>
      <c r="E70" s="2">
        <v>11561</v>
      </c>
      <c r="F70" s="2">
        <v>0.1</v>
      </c>
      <c r="G70" s="2">
        <v>1</v>
      </c>
      <c r="H70" s="2">
        <v>7.0000000000000007E-2</v>
      </c>
      <c r="I70" s="2">
        <v>0.03</v>
      </c>
      <c r="J70" s="2">
        <v>0</v>
      </c>
      <c r="K70" s="2">
        <v>0</v>
      </c>
      <c r="L70" s="2">
        <v>0.1</v>
      </c>
      <c r="M70" s="2">
        <v>0.03</v>
      </c>
      <c r="N70" s="2">
        <v>0</v>
      </c>
      <c r="O70" s="2">
        <f t="shared" si="6"/>
        <v>1156.1000000000001</v>
      </c>
      <c r="P70" s="2">
        <f t="shared" si="7"/>
        <v>1156.1000000000001</v>
      </c>
      <c r="Q70" s="2">
        <f t="shared" si="8"/>
        <v>1156.1000000000001</v>
      </c>
      <c r="R70" s="2">
        <f t="shared" si="9"/>
        <v>346.83</v>
      </c>
      <c r="S70" s="2">
        <f t="shared" si="10"/>
        <v>0</v>
      </c>
    </row>
    <row r="71" spans="1:19" x14ac:dyDescent="0.35">
      <c r="A71" s="2">
        <v>70</v>
      </c>
      <c r="B71" s="2" t="s">
        <v>404</v>
      </c>
      <c r="C71" s="2" t="str">
        <f t="shared" si="11"/>
        <v>SPS21XXX</v>
      </c>
      <c r="D71" s="2" t="s">
        <v>17</v>
      </c>
      <c r="E71" s="2">
        <v>5995</v>
      </c>
      <c r="F71" s="2">
        <v>0.66</v>
      </c>
      <c r="G71" s="2">
        <v>6</v>
      </c>
      <c r="H71" s="2">
        <v>0.59</v>
      </c>
      <c r="I71" s="2">
        <v>7.0000000000000007E-2</v>
      </c>
      <c r="J71" s="2">
        <v>0</v>
      </c>
      <c r="K71" s="2">
        <v>0</v>
      </c>
      <c r="L71" s="2">
        <v>0.66</v>
      </c>
      <c r="M71" s="2">
        <v>0.31</v>
      </c>
      <c r="N71" s="2">
        <v>0</v>
      </c>
      <c r="O71" s="2">
        <f t="shared" si="6"/>
        <v>3956.7000000000003</v>
      </c>
      <c r="P71" s="2">
        <f t="shared" si="7"/>
        <v>3956.6999999999994</v>
      </c>
      <c r="Q71" s="2">
        <f t="shared" si="8"/>
        <v>3956.7000000000003</v>
      </c>
      <c r="R71" s="2">
        <f t="shared" si="9"/>
        <v>1858.45</v>
      </c>
      <c r="S71" s="2">
        <f t="shared" si="10"/>
        <v>0</v>
      </c>
    </row>
    <row r="72" spans="1:19" x14ac:dyDescent="0.35">
      <c r="A72" s="2">
        <v>71</v>
      </c>
      <c r="B72" s="2" t="s">
        <v>404</v>
      </c>
      <c r="C72" s="2" t="str">
        <f t="shared" si="11"/>
        <v>SPS21XXX</v>
      </c>
      <c r="D72" s="2" t="s">
        <v>18</v>
      </c>
      <c r="E72" s="2">
        <v>3423</v>
      </c>
      <c r="F72" s="2">
        <v>1.05</v>
      </c>
      <c r="G72" s="2">
        <v>10</v>
      </c>
      <c r="H72" s="2">
        <v>0.91</v>
      </c>
      <c r="I72" s="2">
        <v>0.14000000000000001</v>
      </c>
      <c r="J72" s="2">
        <v>0</v>
      </c>
      <c r="K72" s="2">
        <v>0</v>
      </c>
      <c r="L72" s="2">
        <v>1.05</v>
      </c>
      <c r="M72" s="2">
        <v>0.77</v>
      </c>
      <c r="N72" s="2">
        <v>0</v>
      </c>
      <c r="O72" s="2">
        <f t="shared" si="6"/>
        <v>3594.15</v>
      </c>
      <c r="P72" s="2">
        <f t="shared" si="7"/>
        <v>3594.15</v>
      </c>
      <c r="Q72" s="2">
        <f t="shared" si="8"/>
        <v>3594.15</v>
      </c>
      <c r="R72" s="2">
        <f t="shared" si="9"/>
        <v>2635.71</v>
      </c>
      <c r="S72" s="2">
        <f t="shared" si="10"/>
        <v>0</v>
      </c>
    </row>
    <row r="73" spans="1:19" x14ac:dyDescent="0.35">
      <c r="A73" s="2">
        <v>72</v>
      </c>
      <c r="B73" s="2" t="s">
        <v>404</v>
      </c>
      <c r="C73" s="2" t="str">
        <f t="shared" si="11"/>
        <v>SPS21XXX</v>
      </c>
      <c r="D73" s="2" t="s">
        <v>19</v>
      </c>
      <c r="E73" s="2">
        <v>883</v>
      </c>
      <c r="F73" s="2">
        <v>9.16</v>
      </c>
      <c r="G73" s="2">
        <v>83</v>
      </c>
      <c r="H73" s="2">
        <v>8.73</v>
      </c>
      <c r="I73" s="2">
        <v>0.42</v>
      </c>
      <c r="J73" s="2">
        <v>0</v>
      </c>
      <c r="K73" s="2">
        <v>0</v>
      </c>
      <c r="L73" s="2">
        <v>9.15</v>
      </c>
      <c r="M73" s="2">
        <v>7.05</v>
      </c>
      <c r="N73" s="2">
        <v>0</v>
      </c>
      <c r="O73" s="2">
        <f t="shared" si="6"/>
        <v>8088.28</v>
      </c>
      <c r="P73" s="2">
        <f t="shared" si="7"/>
        <v>8079.4500000000007</v>
      </c>
      <c r="Q73" s="2">
        <f t="shared" si="8"/>
        <v>8079.4500000000007</v>
      </c>
      <c r="R73" s="2">
        <f t="shared" si="9"/>
        <v>6225.15</v>
      </c>
      <c r="S73" s="2">
        <f t="shared" si="10"/>
        <v>0</v>
      </c>
    </row>
    <row r="74" spans="1:19" x14ac:dyDescent="0.35">
      <c r="A74" s="2">
        <v>73</v>
      </c>
      <c r="B74" s="2" t="s">
        <v>405</v>
      </c>
      <c r="C74" s="2" t="str">
        <f t="shared" si="11"/>
        <v>SPS21XXX</v>
      </c>
      <c r="D74" s="2" t="s">
        <v>12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f t="shared" si="6"/>
        <v>0</v>
      </c>
      <c r="P74" s="2">
        <f t="shared" si="7"/>
        <v>0</v>
      </c>
      <c r="Q74" s="2">
        <f t="shared" si="8"/>
        <v>0</v>
      </c>
      <c r="R74" s="2">
        <f t="shared" si="9"/>
        <v>0</v>
      </c>
      <c r="S74" s="2">
        <f t="shared" si="10"/>
        <v>0</v>
      </c>
    </row>
    <row r="75" spans="1:19" x14ac:dyDescent="0.35">
      <c r="A75" s="2">
        <v>74</v>
      </c>
      <c r="B75" s="2" t="s">
        <v>405</v>
      </c>
      <c r="C75" s="2" t="str">
        <f t="shared" si="11"/>
        <v>SPS21XXX</v>
      </c>
      <c r="D75" s="2" t="s">
        <v>13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f t="shared" si="6"/>
        <v>0</v>
      </c>
      <c r="P75" s="2">
        <f t="shared" si="7"/>
        <v>0</v>
      </c>
      <c r="Q75" s="2">
        <f t="shared" si="8"/>
        <v>0</v>
      </c>
      <c r="R75" s="2">
        <f t="shared" si="9"/>
        <v>0</v>
      </c>
      <c r="S75" s="2">
        <f t="shared" si="10"/>
        <v>0</v>
      </c>
    </row>
    <row r="76" spans="1:19" x14ac:dyDescent="0.35">
      <c r="A76" s="2">
        <v>75</v>
      </c>
      <c r="B76" s="2" t="s">
        <v>405</v>
      </c>
      <c r="C76" s="2" t="str">
        <f t="shared" si="11"/>
        <v>SPS21XXX</v>
      </c>
      <c r="D76" s="2" t="s">
        <v>14</v>
      </c>
      <c r="E76" s="2">
        <v>27929</v>
      </c>
      <c r="F76" s="2">
        <v>0.03</v>
      </c>
      <c r="G76" s="2">
        <v>0</v>
      </c>
      <c r="H76" s="2">
        <v>0</v>
      </c>
      <c r="I76" s="2">
        <v>0.03</v>
      </c>
      <c r="J76" s="2">
        <v>0</v>
      </c>
      <c r="K76" s="2">
        <v>0</v>
      </c>
      <c r="L76" s="2">
        <v>0.03</v>
      </c>
      <c r="M76" s="2">
        <v>0</v>
      </c>
      <c r="N76" s="2">
        <v>0</v>
      </c>
      <c r="O76" s="2">
        <f t="shared" si="6"/>
        <v>837.87</v>
      </c>
      <c r="P76" s="2">
        <f t="shared" si="7"/>
        <v>837.87</v>
      </c>
      <c r="Q76" s="2">
        <f t="shared" si="8"/>
        <v>837.87</v>
      </c>
      <c r="R76" s="2">
        <f t="shared" si="9"/>
        <v>0</v>
      </c>
      <c r="S76" s="2">
        <f t="shared" si="10"/>
        <v>0</v>
      </c>
    </row>
    <row r="77" spans="1:19" x14ac:dyDescent="0.35">
      <c r="A77" s="2">
        <v>76</v>
      </c>
      <c r="B77" s="2" t="s">
        <v>405</v>
      </c>
      <c r="C77" s="2" t="str">
        <f t="shared" si="11"/>
        <v>SPS21XXX</v>
      </c>
      <c r="D77" s="2" t="s">
        <v>15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f t="shared" si="6"/>
        <v>0</v>
      </c>
      <c r="P77" s="2">
        <f t="shared" si="7"/>
        <v>0</v>
      </c>
      <c r="Q77" s="2">
        <f t="shared" si="8"/>
        <v>0</v>
      </c>
      <c r="R77" s="2">
        <f t="shared" si="9"/>
        <v>0</v>
      </c>
      <c r="S77" s="2">
        <f t="shared" si="10"/>
        <v>0</v>
      </c>
    </row>
    <row r="78" spans="1:19" x14ac:dyDescent="0.35">
      <c r="A78" s="2">
        <v>77</v>
      </c>
      <c r="B78" s="2" t="s">
        <v>405</v>
      </c>
      <c r="C78" s="2" t="str">
        <f t="shared" si="11"/>
        <v>SPS21XXX</v>
      </c>
      <c r="D78" s="2" t="s">
        <v>537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f t="shared" si="6"/>
        <v>0</v>
      </c>
      <c r="P78" s="2">
        <f t="shared" si="7"/>
        <v>0</v>
      </c>
      <c r="Q78" s="2">
        <f t="shared" si="8"/>
        <v>0</v>
      </c>
      <c r="R78" s="2">
        <f t="shared" si="9"/>
        <v>0</v>
      </c>
      <c r="S78" s="2">
        <f t="shared" si="10"/>
        <v>0</v>
      </c>
    </row>
    <row r="79" spans="1:19" x14ac:dyDescent="0.35">
      <c r="A79" s="2">
        <v>78</v>
      </c>
      <c r="B79" s="2" t="s">
        <v>405</v>
      </c>
      <c r="C79" s="2" t="str">
        <f t="shared" si="11"/>
        <v>SPS21XXX</v>
      </c>
      <c r="D79" s="2" t="s">
        <v>16</v>
      </c>
      <c r="E79" s="2">
        <v>11561</v>
      </c>
      <c r="F79" s="2">
        <v>0.1</v>
      </c>
      <c r="G79" s="2">
        <v>1</v>
      </c>
      <c r="H79" s="2">
        <v>7.0000000000000007E-2</v>
      </c>
      <c r="I79" s="2">
        <v>0.03</v>
      </c>
      <c r="J79" s="2">
        <v>0</v>
      </c>
      <c r="K79" s="2">
        <v>0</v>
      </c>
      <c r="L79" s="2">
        <v>0.1</v>
      </c>
      <c r="M79" s="2">
        <v>0.03</v>
      </c>
      <c r="N79" s="2">
        <v>0</v>
      </c>
      <c r="O79" s="2">
        <f t="shared" si="6"/>
        <v>1156.1000000000001</v>
      </c>
      <c r="P79" s="2">
        <f t="shared" si="7"/>
        <v>1156.1000000000001</v>
      </c>
      <c r="Q79" s="2">
        <f t="shared" si="8"/>
        <v>1156.1000000000001</v>
      </c>
      <c r="R79" s="2">
        <f t="shared" si="9"/>
        <v>346.83</v>
      </c>
      <c r="S79" s="2">
        <f t="shared" si="10"/>
        <v>0</v>
      </c>
    </row>
    <row r="80" spans="1:19" x14ac:dyDescent="0.35">
      <c r="A80" s="2">
        <v>79</v>
      </c>
      <c r="B80" s="2" t="s">
        <v>405</v>
      </c>
      <c r="C80" s="2" t="str">
        <f t="shared" si="11"/>
        <v>SPS21XXX</v>
      </c>
      <c r="D80" s="2" t="s">
        <v>17</v>
      </c>
      <c r="E80" s="2">
        <v>5995</v>
      </c>
      <c r="F80" s="2">
        <v>0.66</v>
      </c>
      <c r="G80" s="2">
        <v>6</v>
      </c>
      <c r="H80" s="2">
        <v>0.59</v>
      </c>
      <c r="I80" s="2">
        <v>7.0000000000000007E-2</v>
      </c>
      <c r="J80" s="2">
        <v>0</v>
      </c>
      <c r="K80" s="2">
        <v>0</v>
      </c>
      <c r="L80" s="2">
        <v>0.66</v>
      </c>
      <c r="M80" s="2">
        <v>0.31</v>
      </c>
      <c r="N80" s="2">
        <v>0</v>
      </c>
      <c r="O80" s="2">
        <f t="shared" si="6"/>
        <v>3956.7000000000003</v>
      </c>
      <c r="P80" s="2">
        <f t="shared" si="7"/>
        <v>3956.6999999999994</v>
      </c>
      <c r="Q80" s="2">
        <f t="shared" si="8"/>
        <v>3956.7000000000003</v>
      </c>
      <c r="R80" s="2">
        <f t="shared" si="9"/>
        <v>1858.45</v>
      </c>
      <c r="S80" s="2">
        <f t="shared" si="10"/>
        <v>0</v>
      </c>
    </row>
    <row r="81" spans="1:19" x14ac:dyDescent="0.35">
      <c r="A81" s="2">
        <v>80</v>
      </c>
      <c r="B81" s="2" t="s">
        <v>405</v>
      </c>
      <c r="C81" s="2" t="str">
        <f t="shared" si="11"/>
        <v>SPS21XXX</v>
      </c>
      <c r="D81" s="2" t="s">
        <v>18</v>
      </c>
      <c r="E81" s="2">
        <v>3423</v>
      </c>
      <c r="F81" s="2">
        <v>1.05</v>
      </c>
      <c r="G81" s="2">
        <v>10</v>
      </c>
      <c r="H81" s="2">
        <v>0.91</v>
      </c>
      <c r="I81" s="2">
        <v>0.14000000000000001</v>
      </c>
      <c r="J81" s="2">
        <v>0</v>
      </c>
      <c r="K81" s="2">
        <v>0</v>
      </c>
      <c r="L81" s="2">
        <v>1.05</v>
      </c>
      <c r="M81" s="2">
        <v>0.77</v>
      </c>
      <c r="N81" s="2">
        <v>0</v>
      </c>
      <c r="O81" s="2">
        <f t="shared" si="6"/>
        <v>3594.15</v>
      </c>
      <c r="P81" s="2">
        <f t="shared" si="7"/>
        <v>3594.15</v>
      </c>
      <c r="Q81" s="2">
        <f t="shared" si="8"/>
        <v>3594.15</v>
      </c>
      <c r="R81" s="2">
        <f t="shared" si="9"/>
        <v>2635.71</v>
      </c>
      <c r="S81" s="2">
        <f t="shared" si="10"/>
        <v>0</v>
      </c>
    </row>
    <row r="82" spans="1:19" x14ac:dyDescent="0.35">
      <c r="A82" s="2">
        <v>81</v>
      </c>
      <c r="B82" s="2" t="s">
        <v>405</v>
      </c>
      <c r="C82" s="2" t="str">
        <f t="shared" si="11"/>
        <v>SPS21XXX</v>
      </c>
      <c r="D82" s="2" t="s">
        <v>19</v>
      </c>
      <c r="E82" s="2">
        <v>883</v>
      </c>
      <c r="F82" s="2">
        <v>9.16</v>
      </c>
      <c r="G82" s="2">
        <v>83</v>
      </c>
      <c r="H82" s="2">
        <v>8.73</v>
      </c>
      <c r="I82" s="2">
        <v>0.42</v>
      </c>
      <c r="J82" s="2">
        <v>0</v>
      </c>
      <c r="K82" s="2">
        <v>0</v>
      </c>
      <c r="L82" s="2">
        <v>9.15</v>
      </c>
      <c r="M82" s="2">
        <v>7.05</v>
      </c>
      <c r="N82" s="2">
        <v>0</v>
      </c>
      <c r="O82" s="2">
        <f t="shared" si="6"/>
        <v>8088.28</v>
      </c>
      <c r="P82" s="2">
        <f t="shared" si="7"/>
        <v>8079.4500000000007</v>
      </c>
      <c r="Q82" s="2">
        <f t="shared" si="8"/>
        <v>8079.4500000000007</v>
      </c>
      <c r="R82" s="2">
        <f t="shared" si="9"/>
        <v>6225.15</v>
      </c>
      <c r="S82" s="2">
        <f t="shared" si="10"/>
        <v>0</v>
      </c>
    </row>
    <row r="83" spans="1:19" x14ac:dyDescent="0.35">
      <c r="A83" s="2">
        <v>82</v>
      </c>
      <c r="B83" s="2" t="s">
        <v>246</v>
      </c>
      <c r="C83" s="2" t="str">
        <f t="shared" si="11"/>
        <v>SPS21XXX</v>
      </c>
      <c r="D83" s="2" t="s">
        <v>12</v>
      </c>
      <c r="E83" s="2">
        <v>102250</v>
      </c>
      <c r="F83" s="2">
        <v>1</v>
      </c>
      <c r="G83" s="2">
        <v>33.299999999999997</v>
      </c>
      <c r="H83" s="2">
        <v>1</v>
      </c>
      <c r="I83" s="2">
        <v>0</v>
      </c>
      <c r="J83" s="2">
        <v>0</v>
      </c>
      <c r="K83" s="2">
        <v>0</v>
      </c>
      <c r="L83" s="2">
        <v>1</v>
      </c>
      <c r="M83" s="2">
        <v>0</v>
      </c>
      <c r="N83" s="2">
        <v>0</v>
      </c>
      <c r="O83" s="2">
        <f t="shared" si="6"/>
        <v>102250</v>
      </c>
      <c r="P83" s="2">
        <f t="shared" si="7"/>
        <v>102250</v>
      </c>
      <c r="Q83" s="2">
        <f t="shared" si="8"/>
        <v>102250</v>
      </c>
      <c r="R83" s="2">
        <f t="shared" si="9"/>
        <v>0</v>
      </c>
      <c r="S83" s="2">
        <f t="shared" si="10"/>
        <v>0</v>
      </c>
    </row>
    <row r="84" spans="1:19" x14ac:dyDescent="0.35">
      <c r="A84" s="2">
        <v>83</v>
      </c>
      <c r="B84" s="2" t="s">
        <v>246</v>
      </c>
      <c r="C84" s="2" t="str">
        <f t="shared" si="11"/>
        <v>SPS21XXX</v>
      </c>
      <c r="D84" s="2" t="s">
        <v>13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f t="shared" si="6"/>
        <v>0</v>
      </c>
      <c r="P84" s="2">
        <f t="shared" si="7"/>
        <v>0</v>
      </c>
      <c r="Q84" s="2">
        <f t="shared" si="8"/>
        <v>0</v>
      </c>
      <c r="R84" s="2">
        <f t="shared" si="9"/>
        <v>0</v>
      </c>
      <c r="S84" s="2">
        <f t="shared" si="10"/>
        <v>0</v>
      </c>
    </row>
    <row r="85" spans="1:19" x14ac:dyDescent="0.35">
      <c r="A85" s="2">
        <v>84</v>
      </c>
      <c r="B85" s="2" t="s">
        <v>246</v>
      </c>
      <c r="C85" s="2" t="str">
        <f t="shared" si="11"/>
        <v>SPS21XXX</v>
      </c>
      <c r="D85" s="2" t="s">
        <v>14</v>
      </c>
      <c r="E85" s="2">
        <v>33620</v>
      </c>
      <c r="F85" s="2">
        <v>1</v>
      </c>
      <c r="G85" s="2">
        <v>33.299999999999997</v>
      </c>
      <c r="H85" s="2">
        <v>1</v>
      </c>
      <c r="I85" s="2">
        <v>0</v>
      </c>
      <c r="J85" s="2">
        <v>0</v>
      </c>
      <c r="K85" s="2">
        <v>0</v>
      </c>
      <c r="L85" s="2">
        <v>1</v>
      </c>
      <c r="M85" s="2">
        <v>0</v>
      </c>
      <c r="N85" s="2">
        <v>0</v>
      </c>
      <c r="O85" s="2">
        <f t="shared" si="6"/>
        <v>33620</v>
      </c>
      <c r="P85" s="2">
        <f t="shared" si="7"/>
        <v>33620</v>
      </c>
      <c r="Q85" s="2">
        <f t="shared" si="8"/>
        <v>33620</v>
      </c>
      <c r="R85" s="2">
        <f t="shared" si="9"/>
        <v>0</v>
      </c>
      <c r="S85" s="2">
        <f t="shared" si="10"/>
        <v>0</v>
      </c>
    </row>
    <row r="86" spans="1:19" x14ac:dyDescent="0.35">
      <c r="A86" s="2">
        <v>85</v>
      </c>
      <c r="B86" s="2" t="s">
        <v>246</v>
      </c>
      <c r="C86" s="2" t="str">
        <f t="shared" si="11"/>
        <v>SPS21XXX</v>
      </c>
      <c r="D86" s="2" t="s">
        <v>15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f t="shared" si="6"/>
        <v>0</v>
      </c>
      <c r="P86" s="2">
        <f t="shared" si="7"/>
        <v>0</v>
      </c>
      <c r="Q86" s="2">
        <f t="shared" si="8"/>
        <v>0</v>
      </c>
      <c r="R86" s="2">
        <f t="shared" si="9"/>
        <v>0</v>
      </c>
      <c r="S86" s="2">
        <f t="shared" si="10"/>
        <v>0</v>
      </c>
    </row>
    <row r="87" spans="1:19" x14ac:dyDescent="0.35">
      <c r="A87" s="2">
        <v>86</v>
      </c>
      <c r="B87" s="2" t="s">
        <v>246</v>
      </c>
      <c r="C87" s="2" t="str">
        <f t="shared" si="11"/>
        <v>SPS21XXX</v>
      </c>
      <c r="D87" s="2" t="s">
        <v>537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f t="shared" si="6"/>
        <v>0</v>
      </c>
      <c r="P87" s="2">
        <f t="shared" si="7"/>
        <v>0</v>
      </c>
      <c r="Q87" s="2">
        <f t="shared" si="8"/>
        <v>0</v>
      </c>
      <c r="R87" s="2">
        <f t="shared" si="9"/>
        <v>0</v>
      </c>
      <c r="S87" s="2">
        <f t="shared" si="10"/>
        <v>0</v>
      </c>
    </row>
    <row r="88" spans="1:19" x14ac:dyDescent="0.35">
      <c r="A88" s="2">
        <v>87</v>
      </c>
      <c r="B88" s="2" t="s">
        <v>246</v>
      </c>
      <c r="C88" s="2" t="str">
        <f t="shared" si="11"/>
        <v>SPS21XXX</v>
      </c>
      <c r="D88" s="2" t="s">
        <v>16</v>
      </c>
      <c r="E88" s="2">
        <v>12500</v>
      </c>
      <c r="F88" s="2">
        <v>1</v>
      </c>
      <c r="G88" s="2">
        <v>33.299999999999997</v>
      </c>
      <c r="H88" s="2">
        <v>0</v>
      </c>
      <c r="I88" s="2">
        <v>1</v>
      </c>
      <c r="J88" s="2">
        <v>0</v>
      </c>
      <c r="K88" s="2">
        <v>0</v>
      </c>
      <c r="L88" s="2">
        <v>1</v>
      </c>
      <c r="M88" s="2">
        <v>0</v>
      </c>
      <c r="N88" s="2">
        <v>0</v>
      </c>
      <c r="O88" s="2">
        <f t="shared" si="6"/>
        <v>12500</v>
      </c>
      <c r="P88" s="2">
        <f t="shared" si="7"/>
        <v>12500</v>
      </c>
      <c r="Q88" s="2">
        <f t="shared" si="8"/>
        <v>12500</v>
      </c>
      <c r="R88" s="2">
        <f t="shared" si="9"/>
        <v>0</v>
      </c>
      <c r="S88" s="2">
        <f t="shared" si="10"/>
        <v>0</v>
      </c>
    </row>
    <row r="89" spans="1:19" x14ac:dyDescent="0.35">
      <c r="A89" s="2">
        <v>88</v>
      </c>
      <c r="B89" s="2" t="s">
        <v>246</v>
      </c>
      <c r="C89" s="2" t="str">
        <f t="shared" si="11"/>
        <v>SPS21XXX</v>
      </c>
      <c r="D89" s="2" t="s">
        <v>17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f t="shared" si="6"/>
        <v>0</v>
      </c>
      <c r="P89" s="2">
        <f t="shared" si="7"/>
        <v>0</v>
      </c>
      <c r="Q89" s="2">
        <f t="shared" si="8"/>
        <v>0</v>
      </c>
      <c r="R89" s="2">
        <f t="shared" si="9"/>
        <v>0</v>
      </c>
      <c r="S89" s="2">
        <f t="shared" si="10"/>
        <v>0</v>
      </c>
    </row>
    <row r="90" spans="1:19" x14ac:dyDescent="0.35">
      <c r="A90" s="2">
        <v>89</v>
      </c>
      <c r="B90" s="2" t="s">
        <v>246</v>
      </c>
      <c r="C90" s="2" t="str">
        <f t="shared" si="11"/>
        <v>SPS21XXX</v>
      </c>
      <c r="D90" s="2" t="s">
        <v>18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f t="shared" si="6"/>
        <v>0</v>
      </c>
      <c r="P90" s="2">
        <f t="shared" si="7"/>
        <v>0</v>
      </c>
      <c r="Q90" s="2">
        <f t="shared" si="8"/>
        <v>0</v>
      </c>
      <c r="R90" s="2">
        <f t="shared" si="9"/>
        <v>0</v>
      </c>
      <c r="S90" s="2">
        <f t="shared" si="10"/>
        <v>0</v>
      </c>
    </row>
    <row r="91" spans="1:19" x14ac:dyDescent="0.35">
      <c r="A91" s="2">
        <v>90</v>
      </c>
      <c r="B91" s="2" t="s">
        <v>246</v>
      </c>
      <c r="C91" s="2" t="str">
        <f t="shared" si="11"/>
        <v>SPS21XXX</v>
      </c>
      <c r="D91" s="2" t="s">
        <v>19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f t="shared" si="6"/>
        <v>0</v>
      </c>
      <c r="P91" s="2">
        <f t="shared" si="7"/>
        <v>0</v>
      </c>
      <c r="Q91" s="2">
        <f t="shared" si="8"/>
        <v>0</v>
      </c>
      <c r="R91" s="2">
        <f t="shared" si="9"/>
        <v>0</v>
      </c>
      <c r="S91" s="2">
        <f t="shared" si="10"/>
        <v>0</v>
      </c>
    </row>
    <row r="92" spans="1:19" x14ac:dyDescent="0.35">
      <c r="A92" s="2">
        <v>91</v>
      </c>
      <c r="B92" s="2" t="s">
        <v>406</v>
      </c>
      <c r="C92" s="2" t="str">
        <f t="shared" si="11"/>
        <v>SPS21XXX</v>
      </c>
      <c r="D92" s="2" t="s">
        <v>12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f t="shared" si="6"/>
        <v>0</v>
      </c>
      <c r="P92" s="2">
        <f t="shared" si="7"/>
        <v>0</v>
      </c>
      <c r="Q92" s="2">
        <f t="shared" si="8"/>
        <v>0</v>
      </c>
      <c r="R92" s="2">
        <f t="shared" si="9"/>
        <v>0</v>
      </c>
      <c r="S92" s="2">
        <f t="shared" si="10"/>
        <v>0</v>
      </c>
    </row>
    <row r="93" spans="1:19" x14ac:dyDescent="0.35">
      <c r="A93" s="2">
        <v>92</v>
      </c>
      <c r="B93" s="2" t="s">
        <v>406</v>
      </c>
      <c r="C93" s="2" t="str">
        <f t="shared" si="11"/>
        <v>SPS21XXX</v>
      </c>
      <c r="D93" s="2" t="s">
        <v>13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f t="shared" si="6"/>
        <v>0</v>
      </c>
      <c r="P93" s="2">
        <f t="shared" si="7"/>
        <v>0</v>
      </c>
      <c r="Q93" s="2">
        <f t="shared" si="8"/>
        <v>0</v>
      </c>
      <c r="R93" s="2">
        <f t="shared" si="9"/>
        <v>0</v>
      </c>
      <c r="S93" s="2">
        <f t="shared" si="10"/>
        <v>0</v>
      </c>
    </row>
    <row r="94" spans="1:19" x14ac:dyDescent="0.35">
      <c r="A94" s="2">
        <v>93</v>
      </c>
      <c r="B94" s="2" t="s">
        <v>406</v>
      </c>
      <c r="C94" s="2" t="str">
        <f t="shared" si="11"/>
        <v>SPS21XXX</v>
      </c>
      <c r="D94" s="2" t="s">
        <v>14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f t="shared" si="6"/>
        <v>0</v>
      </c>
      <c r="P94" s="2">
        <f t="shared" si="7"/>
        <v>0</v>
      </c>
      <c r="Q94" s="2">
        <f t="shared" si="8"/>
        <v>0</v>
      </c>
      <c r="R94" s="2">
        <f t="shared" si="9"/>
        <v>0</v>
      </c>
      <c r="S94" s="2">
        <f t="shared" si="10"/>
        <v>0</v>
      </c>
    </row>
    <row r="95" spans="1:19" x14ac:dyDescent="0.35">
      <c r="A95" s="2">
        <v>94</v>
      </c>
      <c r="B95" s="2" t="s">
        <v>406</v>
      </c>
      <c r="C95" s="2" t="str">
        <f t="shared" si="11"/>
        <v>SPS21XXX</v>
      </c>
      <c r="D95" s="2" t="s">
        <v>15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f t="shared" si="6"/>
        <v>0</v>
      </c>
      <c r="P95" s="2">
        <f t="shared" si="7"/>
        <v>0</v>
      </c>
      <c r="Q95" s="2">
        <f t="shared" si="8"/>
        <v>0</v>
      </c>
      <c r="R95" s="2">
        <f t="shared" si="9"/>
        <v>0</v>
      </c>
      <c r="S95" s="2">
        <f t="shared" si="10"/>
        <v>0</v>
      </c>
    </row>
    <row r="96" spans="1:19" x14ac:dyDescent="0.35">
      <c r="A96" s="2">
        <v>95</v>
      </c>
      <c r="B96" s="2" t="s">
        <v>406</v>
      </c>
      <c r="C96" s="2" t="str">
        <f t="shared" si="11"/>
        <v>SPS21XXX</v>
      </c>
      <c r="D96" s="2" t="s">
        <v>537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f t="shared" si="6"/>
        <v>0</v>
      </c>
      <c r="P96" s="2">
        <f t="shared" si="7"/>
        <v>0</v>
      </c>
      <c r="Q96" s="2">
        <f t="shared" si="8"/>
        <v>0</v>
      </c>
      <c r="R96" s="2">
        <f t="shared" si="9"/>
        <v>0</v>
      </c>
      <c r="S96" s="2">
        <f t="shared" si="10"/>
        <v>0</v>
      </c>
    </row>
    <row r="97" spans="1:19" x14ac:dyDescent="0.35">
      <c r="A97" s="2">
        <v>96</v>
      </c>
      <c r="B97" s="2" t="s">
        <v>406</v>
      </c>
      <c r="C97" s="2" t="str">
        <f t="shared" si="11"/>
        <v>SPS21XXX</v>
      </c>
      <c r="D97" s="2" t="s">
        <v>16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f t="shared" si="6"/>
        <v>0</v>
      </c>
      <c r="P97" s="2">
        <f t="shared" si="7"/>
        <v>0</v>
      </c>
      <c r="Q97" s="2">
        <f t="shared" si="8"/>
        <v>0</v>
      </c>
      <c r="R97" s="2">
        <f t="shared" si="9"/>
        <v>0</v>
      </c>
      <c r="S97" s="2">
        <f t="shared" si="10"/>
        <v>0</v>
      </c>
    </row>
    <row r="98" spans="1:19" x14ac:dyDescent="0.35">
      <c r="A98" s="2">
        <v>97</v>
      </c>
      <c r="B98" s="2" t="s">
        <v>406</v>
      </c>
      <c r="C98" s="2" t="str">
        <f t="shared" si="11"/>
        <v>SPS21XXX</v>
      </c>
      <c r="D98" s="2" t="s">
        <v>17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f t="shared" si="6"/>
        <v>0</v>
      </c>
      <c r="P98" s="2">
        <f t="shared" si="7"/>
        <v>0</v>
      </c>
      <c r="Q98" s="2">
        <f t="shared" si="8"/>
        <v>0</v>
      </c>
      <c r="R98" s="2">
        <f t="shared" si="9"/>
        <v>0</v>
      </c>
      <c r="S98" s="2">
        <f t="shared" si="10"/>
        <v>0</v>
      </c>
    </row>
    <row r="99" spans="1:19" x14ac:dyDescent="0.35">
      <c r="A99" s="2">
        <v>98</v>
      </c>
      <c r="B99" s="2" t="s">
        <v>406</v>
      </c>
      <c r="C99" s="2" t="str">
        <f t="shared" si="11"/>
        <v>SPS21XXX</v>
      </c>
      <c r="D99" s="2" t="s">
        <v>18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f t="shared" si="6"/>
        <v>0</v>
      </c>
      <c r="P99" s="2">
        <f t="shared" si="7"/>
        <v>0</v>
      </c>
      <c r="Q99" s="2">
        <f t="shared" si="8"/>
        <v>0</v>
      </c>
      <c r="R99" s="2">
        <f t="shared" si="9"/>
        <v>0</v>
      </c>
      <c r="S99" s="2">
        <f t="shared" si="10"/>
        <v>0</v>
      </c>
    </row>
    <row r="100" spans="1:19" x14ac:dyDescent="0.35">
      <c r="A100" s="2">
        <v>99</v>
      </c>
      <c r="B100" s="2" t="s">
        <v>406</v>
      </c>
      <c r="C100" s="2" t="str">
        <f t="shared" si="11"/>
        <v>SPS21XXX</v>
      </c>
      <c r="D100" s="2" t="s">
        <v>19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f t="shared" si="6"/>
        <v>0</v>
      </c>
      <c r="P100" s="2">
        <f t="shared" si="7"/>
        <v>0</v>
      </c>
      <c r="Q100" s="2">
        <f t="shared" si="8"/>
        <v>0</v>
      </c>
      <c r="R100" s="2">
        <f t="shared" si="9"/>
        <v>0</v>
      </c>
      <c r="S100" s="2">
        <f t="shared" si="10"/>
        <v>0</v>
      </c>
    </row>
    <row r="101" spans="1:19" x14ac:dyDescent="0.35">
      <c r="A101" s="2">
        <v>100</v>
      </c>
      <c r="B101" s="2" t="s">
        <v>247</v>
      </c>
      <c r="C101" s="2" t="str">
        <f t="shared" si="11"/>
        <v>SPS21XXX</v>
      </c>
      <c r="D101" s="2" t="s">
        <v>12</v>
      </c>
      <c r="O101" s="2">
        <f t="shared" si="6"/>
        <v>0</v>
      </c>
      <c r="P101" s="2">
        <f t="shared" si="7"/>
        <v>0</v>
      </c>
      <c r="Q101" s="2">
        <f t="shared" si="8"/>
        <v>0</v>
      </c>
      <c r="R101" s="2">
        <f t="shared" si="9"/>
        <v>0</v>
      </c>
      <c r="S101" s="2">
        <f t="shared" si="10"/>
        <v>0</v>
      </c>
    </row>
    <row r="102" spans="1:19" x14ac:dyDescent="0.35">
      <c r="A102" s="2">
        <v>101</v>
      </c>
      <c r="B102" s="2" t="s">
        <v>247</v>
      </c>
      <c r="C102" s="2" t="str">
        <f t="shared" si="11"/>
        <v>SPS21XXX</v>
      </c>
      <c r="D102" s="2" t="s">
        <v>13</v>
      </c>
      <c r="O102" s="2">
        <f t="shared" si="6"/>
        <v>0</v>
      </c>
      <c r="P102" s="2">
        <f t="shared" si="7"/>
        <v>0</v>
      </c>
      <c r="Q102" s="2">
        <f t="shared" si="8"/>
        <v>0</v>
      </c>
      <c r="R102" s="2">
        <f t="shared" si="9"/>
        <v>0</v>
      </c>
      <c r="S102" s="2">
        <f t="shared" si="10"/>
        <v>0</v>
      </c>
    </row>
    <row r="103" spans="1:19" x14ac:dyDescent="0.35">
      <c r="A103" s="2">
        <v>102</v>
      </c>
      <c r="B103" s="2" t="s">
        <v>247</v>
      </c>
      <c r="C103" s="2" t="str">
        <f t="shared" si="11"/>
        <v>SPS21XXX</v>
      </c>
      <c r="D103" s="2" t="s">
        <v>14</v>
      </c>
      <c r="O103" s="2">
        <f t="shared" si="6"/>
        <v>0</v>
      </c>
      <c r="P103" s="2">
        <f t="shared" si="7"/>
        <v>0</v>
      </c>
      <c r="Q103" s="2">
        <f t="shared" si="8"/>
        <v>0</v>
      </c>
      <c r="R103" s="2">
        <f t="shared" si="9"/>
        <v>0</v>
      </c>
      <c r="S103" s="2">
        <f t="shared" si="10"/>
        <v>0</v>
      </c>
    </row>
    <row r="104" spans="1:19" x14ac:dyDescent="0.35">
      <c r="A104" s="2">
        <v>103</v>
      </c>
      <c r="B104" s="2" t="s">
        <v>247</v>
      </c>
      <c r="C104" s="2" t="str">
        <f t="shared" si="11"/>
        <v>SPS21XXX</v>
      </c>
      <c r="D104" s="2" t="s">
        <v>15</v>
      </c>
      <c r="O104" s="2">
        <f t="shared" si="6"/>
        <v>0</v>
      </c>
      <c r="P104" s="2">
        <f t="shared" si="7"/>
        <v>0</v>
      </c>
      <c r="Q104" s="2">
        <f t="shared" si="8"/>
        <v>0</v>
      </c>
      <c r="R104" s="2">
        <f t="shared" si="9"/>
        <v>0</v>
      </c>
      <c r="S104" s="2">
        <f t="shared" si="10"/>
        <v>0</v>
      </c>
    </row>
    <row r="105" spans="1:19" x14ac:dyDescent="0.35">
      <c r="A105" s="2">
        <v>104</v>
      </c>
      <c r="B105" s="2" t="s">
        <v>247</v>
      </c>
      <c r="C105" s="2" t="str">
        <f t="shared" si="11"/>
        <v>SPS21XXX</v>
      </c>
      <c r="D105" s="2" t="s">
        <v>537</v>
      </c>
      <c r="E105" s="2">
        <v>20000</v>
      </c>
      <c r="F105" s="2">
        <v>2</v>
      </c>
      <c r="G105" s="2">
        <v>50</v>
      </c>
      <c r="I105" s="2">
        <v>2</v>
      </c>
      <c r="L105" s="2">
        <v>2</v>
      </c>
      <c r="M105" s="2">
        <v>1</v>
      </c>
      <c r="O105" s="2">
        <f t="shared" si="6"/>
        <v>40000</v>
      </c>
      <c r="P105" s="2">
        <f t="shared" si="7"/>
        <v>40000</v>
      </c>
      <c r="Q105" s="2">
        <f t="shared" si="8"/>
        <v>40000</v>
      </c>
      <c r="R105" s="2">
        <f t="shared" si="9"/>
        <v>20000</v>
      </c>
      <c r="S105" s="2">
        <f t="shared" si="10"/>
        <v>0</v>
      </c>
    </row>
    <row r="106" spans="1:19" x14ac:dyDescent="0.35">
      <c r="A106" s="2">
        <v>105</v>
      </c>
      <c r="B106" s="2" t="s">
        <v>247</v>
      </c>
      <c r="C106" s="2" t="str">
        <f t="shared" si="11"/>
        <v>SPS21XXX</v>
      </c>
      <c r="D106" s="2" t="s">
        <v>16</v>
      </c>
      <c r="E106" s="2">
        <v>10000</v>
      </c>
      <c r="F106" s="2">
        <v>1</v>
      </c>
      <c r="G106" s="2">
        <v>25</v>
      </c>
      <c r="I106" s="2">
        <v>1</v>
      </c>
      <c r="M106" s="2">
        <v>1</v>
      </c>
      <c r="N106" s="2">
        <v>1</v>
      </c>
      <c r="O106" s="2">
        <f t="shared" si="6"/>
        <v>10000</v>
      </c>
      <c r="P106" s="2">
        <f t="shared" si="7"/>
        <v>10000</v>
      </c>
      <c r="Q106" s="2">
        <f t="shared" si="8"/>
        <v>0</v>
      </c>
      <c r="R106" s="2">
        <f t="shared" si="9"/>
        <v>10000</v>
      </c>
      <c r="S106" s="2">
        <f t="shared" si="10"/>
        <v>10000</v>
      </c>
    </row>
    <row r="107" spans="1:19" x14ac:dyDescent="0.35">
      <c r="A107" s="2">
        <v>106</v>
      </c>
      <c r="B107" s="2" t="s">
        <v>247</v>
      </c>
      <c r="C107" s="2" t="str">
        <f t="shared" si="11"/>
        <v>SPS21XXX</v>
      </c>
      <c r="D107" s="2" t="s">
        <v>17</v>
      </c>
      <c r="E107" s="2">
        <v>5000</v>
      </c>
      <c r="F107" s="2">
        <v>1</v>
      </c>
      <c r="G107" s="2">
        <v>25</v>
      </c>
      <c r="H107" s="2">
        <v>1</v>
      </c>
      <c r="L107" s="2">
        <v>1</v>
      </c>
      <c r="O107" s="2">
        <f t="shared" si="6"/>
        <v>5000</v>
      </c>
      <c r="P107" s="2">
        <f t="shared" si="7"/>
        <v>5000</v>
      </c>
      <c r="Q107" s="2">
        <f t="shared" si="8"/>
        <v>5000</v>
      </c>
      <c r="R107" s="2">
        <f t="shared" si="9"/>
        <v>0</v>
      </c>
      <c r="S107" s="2">
        <f t="shared" si="10"/>
        <v>0</v>
      </c>
    </row>
    <row r="108" spans="1:19" x14ac:dyDescent="0.35">
      <c r="A108" s="2">
        <v>107</v>
      </c>
      <c r="B108" s="2" t="s">
        <v>247</v>
      </c>
      <c r="C108" s="2" t="str">
        <f t="shared" si="11"/>
        <v>SPS21XXX</v>
      </c>
      <c r="D108" s="2" t="s">
        <v>18</v>
      </c>
      <c r="O108" s="2">
        <f t="shared" si="6"/>
        <v>0</v>
      </c>
      <c r="P108" s="2">
        <f t="shared" si="7"/>
        <v>0</v>
      </c>
      <c r="Q108" s="2">
        <f t="shared" si="8"/>
        <v>0</v>
      </c>
      <c r="R108" s="2">
        <f t="shared" si="9"/>
        <v>0</v>
      </c>
      <c r="S108" s="2">
        <f t="shared" si="10"/>
        <v>0</v>
      </c>
    </row>
    <row r="109" spans="1:19" x14ac:dyDescent="0.35">
      <c r="A109" s="2">
        <v>108</v>
      </c>
      <c r="B109" s="2" t="s">
        <v>247</v>
      </c>
      <c r="C109" s="2" t="str">
        <f t="shared" si="11"/>
        <v>SPS21XXX</v>
      </c>
      <c r="D109" s="2" t="s">
        <v>19</v>
      </c>
      <c r="O109" s="2">
        <f t="shared" si="6"/>
        <v>0</v>
      </c>
      <c r="P109" s="2">
        <f t="shared" si="7"/>
        <v>0</v>
      </c>
      <c r="Q109" s="2">
        <f t="shared" si="8"/>
        <v>0</v>
      </c>
      <c r="R109" s="2">
        <f t="shared" si="9"/>
        <v>0</v>
      </c>
      <c r="S109" s="2">
        <f t="shared" si="10"/>
        <v>0</v>
      </c>
    </row>
    <row r="110" spans="1:19" x14ac:dyDescent="0.35">
      <c r="A110" s="2">
        <v>109</v>
      </c>
      <c r="B110" s="2" t="s">
        <v>407</v>
      </c>
      <c r="C110" s="2" t="str">
        <f t="shared" si="11"/>
        <v>SPS21XXX</v>
      </c>
      <c r="D110" s="2" t="s">
        <v>12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f t="shared" si="6"/>
        <v>0</v>
      </c>
      <c r="P110" s="2">
        <f t="shared" si="7"/>
        <v>0</v>
      </c>
      <c r="Q110" s="2">
        <f t="shared" si="8"/>
        <v>0</v>
      </c>
      <c r="R110" s="2">
        <f t="shared" si="9"/>
        <v>0</v>
      </c>
      <c r="S110" s="2">
        <f t="shared" si="10"/>
        <v>0</v>
      </c>
    </row>
    <row r="111" spans="1:19" x14ac:dyDescent="0.35">
      <c r="A111" s="2">
        <v>110</v>
      </c>
      <c r="B111" s="2" t="s">
        <v>407</v>
      </c>
      <c r="C111" s="2" t="str">
        <f t="shared" si="11"/>
        <v>SPS21XXX</v>
      </c>
      <c r="D111" s="2" t="s">
        <v>13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f t="shared" si="6"/>
        <v>0</v>
      </c>
      <c r="P111" s="2">
        <f t="shared" si="7"/>
        <v>0</v>
      </c>
      <c r="Q111" s="2">
        <f t="shared" si="8"/>
        <v>0</v>
      </c>
      <c r="R111" s="2">
        <f t="shared" si="9"/>
        <v>0</v>
      </c>
      <c r="S111" s="2">
        <f t="shared" si="10"/>
        <v>0</v>
      </c>
    </row>
    <row r="112" spans="1:19" x14ac:dyDescent="0.35">
      <c r="A112" s="2">
        <v>111</v>
      </c>
      <c r="B112" s="2" t="s">
        <v>407</v>
      </c>
      <c r="C112" s="2" t="str">
        <f t="shared" si="11"/>
        <v>SPS21XXX</v>
      </c>
      <c r="D112" s="2" t="s">
        <v>14</v>
      </c>
      <c r="E112" s="2">
        <v>27943</v>
      </c>
      <c r="F112" s="2">
        <v>1</v>
      </c>
      <c r="G112" s="2">
        <v>1.49</v>
      </c>
      <c r="H112" s="2">
        <v>0</v>
      </c>
      <c r="I112" s="2">
        <v>1</v>
      </c>
      <c r="J112" s="2">
        <v>0</v>
      </c>
      <c r="K112" s="2">
        <v>0</v>
      </c>
      <c r="L112" s="2">
        <v>1</v>
      </c>
      <c r="M112" s="2">
        <v>1</v>
      </c>
      <c r="N112" s="2">
        <v>0</v>
      </c>
      <c r="O112" s="2">
        <f t="shared" si="6"/>
        <v>27943</v>
      </c>
      <c r="P112" s="2">
        <f t="shared" si="7"/>
        <v>27943</v>
      </c>
      <c r="Q112" s="2">
        <f t="shared" si="8"/>
        <v>27943</v>
      </c>
      <c r="R112" s="2">
        <f t="shared" si="9"/>
        <v>27943</v>
      </c>
      <c r="S112" s="2">
        <f t="shared" si="10"/>
        <v>0</v>
      </c>
    </row>
    <row r="113" spans="1:19" x14ac:dyDescent="0.35">
      <c r="A113" s="2">
        <v>112</v>
      </c>
      <c r="B113" s="2" t="s">
        <v>407</v>
      </c>
      <c r="C113" s="2" t="str">
        <f t="shared" si="11"/>
        <v>SPS21XXX</v>
      </c>
      <c r="D113" s="2" t="s">
        <v>15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f t="shared" si="6"/>
        <v>0</v>
      </c>
      <c r="P113" s="2">
        <f t="shared" si="7"/>
        <v>0</v>
      </c>
      <c r="Q113" s="2">
        <f t="shared" si="8"/>
        <v>0</v>
      </c>
      <c r="R113" s="2">
        <f t="shared" si="9"/>
        <v>0</v>
      </c>
      <c r="S113" s="2">
        <f t="shared" si="10"/>
        <v>0</v>
      </c>
    </row>
    <row r="114" spans="1:19" x14ac:dyDescent="0.35">
      <c r="A114" s="2">
        <v>113</v>
      </c>
      <c r="B114" s="2" t="s">
        <v>407</v>
      </c>
      <c r="C114" s="2" t="str">
        <f t="shared" si="11"/>
        <v>SPS21XXX</v>
      </c>
      <c r="D114" s="2" t="s">
        <v>537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f t="shared" si="6"/>
        <v>0</v>
      </c>
      <c r="P114" s="2">
        <f t="shared" si="7"/>
        <v>0</v>
      </c>
      <c r="Q114" s="2">
        <f t="shared" si="8"/>
        <v>0</v>
      </c>
      <c r="R114" s="2">
        <f t="shared" si="9"/>
        <v>0</v>
      </c>
      <c r="S114" s="2">
        <f t="shared" si="10"/>
        <v>0</v>
      </c>
    </row>
    <row r="115" spans="1:19" x14ac:dyDescent="0.35">
      <c r="A115" s="2">
        <v>114</v>
      </c>
      <c r="B115" s="2" t="s">
        <v>407</v>
      </c>
      <c r="C115" s="2" t="str">
        <f t="shared" si="11"/>
        <v>SPS21XXX</v>
      </c>
      <c r="D115" s="2" t="s">
        <v>16</v>
      </c>
      <c r="E115" s="2">
        <v>10884</v>
      </c>
      <c r="F115" s="2">
        <v>5</v>
      </c>
      <c r="G115" s="2">
        <v>7.35</v>
      </c>
      <c r="H115" s="2">
        <v>1</v>
      </c>
      <c r="I115" s="2">
        <v>4</v>
      </c>
      <c r="J115" s="2">
        <v>0</v>
      </c>
      <c r="K115" s="2">
        <v>0</v>
      </c>
      <c r="L115" s="2">
        <v>1</v>
      </c>
      <c r="M115" s="2">
        <v>1</v>
      </c>
      <c r="N115" s="2">
        <v>0</v>
      </c>
      <c r="O115" s="2">
        <f t="shared" si="6"/>
        <v>54420</v>
      </c>
      <c r="P115" s="2">
        <f t="shared" si="7"/>
        <v>54420</v>
      </c>
      <c r="Q115" s="2">
        <f t="shared" si="8"/>
        <v>10884</v>
      </c>
      <c r="R115" s="2">
        <f t="shared" si="9"/>
        <v>10884</v>
      </c>
      <c r="S115" s="2">
        <f t="shared" si="10"/>
        <v>0</v>
      </c>
    </row>
    <row r="116" spans="1:19" x14ac:dyDescent="0.35">
      <c r="A116" s="2">
        <v>115</v>
      </c>
      <c r="B116" s="2" t="s">
        <v>407</v>
      </c>
      <c r="C116" s="2" t="str">
        <f t="shared" si="11"/>
        <v>SPS21XXX</v>
      </c>
      <c r="D116" s="2" t="s">
        <v>17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f t="shared" si="6"/>
        <v>0</v>
      </c>
      <c r="P116" s="2">
        <f t="shared" si="7"/>
        <v>0</v>
      </c>
      <c r="Q116" s="2">
        <f t="shared" si="8"/>
        <v>0</v>
      </c>
      <c r="R116" s="2">
        <f t="shared" si="9"/>
        <v>0</v>
      </c>
      <c r="S116" s="2">
        <f t="shared" si="10"/>
        <v>0</v>
      </c>
    </row>
    <row r="117" spans="1:19" x14ac:dyDescent="0.35">
      <c r="A117" s="2">
        <v>117</v>
      </c>
      <c r="B117" s="2" t="s">
        <v>407</v>
      </c>
      <c r="C117" s="2" t="str">
        <f t="shared" si="11"/>
        <v>SPS21XXX</v>
      </c>
      <c r="D117" s="2" t="s">
        <v>18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f t="shared" si="6"/>
        <v>0</v>
      </c>
      <c r="P117" s="2">
        <f t="shared" si="7"/>
        <v>0</v>
      </c>
      <c r="Q117" s="2">
        <f t="shared" si="8"/>
        <v>0</v>
      </c>
      <c r="R117" s="2">
        <f t="shared" si="9"/>
        <v>0</v>
      </c>
      <c r="S117" s="2">
        <f t="shared" si="10"/>
        <v>0</v>
      </c>
    </row>
    <row r="118" spans="1:19" x14ac:dyDescent="0.35">
      <c r="A118" s="2">
        <v>116</v>
      </c>
      <c r="B118" s="2" t="s">
        <v>407</v>
      </c>
      <c r="C118" s="2" t="str">
        <f t="shared" si="11"/>
        <v>SPS21XXX</v>
      </c>
      <c r="D118" s="2" t="s">
        <v>19</v>
      </c>
      <c r="E118" s="2">
        <v>3342</v>
      </c>
      <c r="F118" s="2">
        <v>62</v>
      </c>
      <c r="G118" s="2">
        <v>91.17</v>
      </c>
      <c r="H118" s="2">
        <v>8</v>
      </c>
      <c r="I118" s="2">
        <v>52</v>
      </c>
      <c r="J118" s="2">
        <v>0</v>
      </c>
      <c r="K118" s="2">
        <v>0</v>
      </c>
      <c r="L118" s="2">
        <v>40</v>
      </c>
      <c r="M118" s="2">
        <v>44</v>
      </c>
      <c r="N118" s="2">
        <v>0</v>
      </c>
      <c r="O118" s="2">
        <f t="shared" si="6"/>
        <v>207204</v>
      </c>
      <c r="P118" s="2">
        <f t="shared" si="7"/>
        <v>200520</v>
      </c>
      <c r="Q118" s="2">
        <f t="shared" si="8"/>
        <v>133680</v>
      </c>
      <c r="R118" s="2">
        <f t="shared" si="9"/>
        <v>147048</v>
      </c>
      <c r="S118" s="2">
        <f t="shared" si="10"/>
        <v>0</v>
      </c>
    </row>
    <row r="119" spans="1:19" x14ac:dyDescent="0.35">
      <c r="A119" s="2">
        <v>118</v>
      </c>
      <c r="B119" s="2" t="s">
        <v>408</v>
      </c>
      <c r="C119" s="2" t="str">
        <f t="shared" si="11"/>
        <v>SPS21XXX</v>
      </c>
      <c r="D119" s="2" t="s">
        <v>12</v>
      </c>
      <c r="E119" s="2">
        <v>4284</v>
      </c>
      <c r="F119" s="2">
        <v>1</v>
      </c>
      <c r="G119" s="2">
        <v>33</v>
      </c>
      <c r="H119" s="2">
        <v>0</v>
      </c>
      <c r="I119" s="2">
        <v>1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f t="shared" si="6"/>
        <v>4284</v>
      </c>
      <c r="P119" s="2">
        <f t="shared" si="7"/>
        <v>4284</v>
      </c>
      <c r="Q119" s="2">
        <f t="shared" si="8"/>
        <v>0</v>
      </c>
      <c r="R119" s="2">
        <f t="shared" si="9"/>
        <v>0</v>
      </c>
      <c r="S119" s="2">
        <f t="shared" si="10"/>
        <v>0</v>
      </c>
    </row>
    <row r="120" spans="1:19" x14ac:dyDescent="0.35">
      <c r="A120" s="2">
        <v>119</v>
      </c>
      <c r="B120" s="2" t="s">
        <v>408</v>
      </c>
      <c r="C120" s="2" t="str">
        <f t="shared" si="11"/>
        <v>SPS21XXX</v>
      </c>
      <c r="D120" s="2" t="s">
        <v>13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f t="shared" si="6"/>
        <v>0</v>
      </c>
      <c r="P120" s="2">
        <f t="shared" si="7"/>
        <v>0</v>
      </c>
      <c r="Q120" s="2">
        <f t="shared" si="8"/>
        <v>0</v>
      </c>
      <c r="R120" s="2">
        <f t="shared" si="9"/>
        <v>0</v>
      </c>
      <c r="S120" s="2">
        <f t="shared" si="10"/>
        <v>0</v>
      </c>
    </row>
    <row r="121" spans="1:19" x14ac:dyDescent="0.35">
      <c r="A121" s="2">
        <v>120</v>
      </c>
      <c r="B121" s="2" t="s">
        <v>408</v>
      </c>
      <c r="C121" s="2" t="str">
        <f t="shared" si="11"/>
        <v>SPS21XXX</v>
      </c>
      <c r="D121" s="2" t="s">
        <v>14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f t="shared" si="6"/>
        <v>0</v>
      </c>
      <c r="P121" s="2">
        <f t="shared" si="7"/>
        <v>0</v>
      </c>
      <c r="Q121" s="2">
        <f t="shared" si="8"/>
        <v>0</v>
      </c>
      <c r="R121" s="2">
        <f t="shared" si="9"/>
        <v>0</v>
      </c>
      <c r="S121" s="2">
        <f t="shared" si="10"/>
        <v>0</v>
      </c>
    </row>
    <row r="122" spans="1:19" x14ac:dyDescent="0.35">
      <c r="A122" s="2">
        <v>121</v>
      </c>
      <c r="B122" s="2" t="s">
        <v>408</v>
      </c>
      <c r="C122" s="2" t="str">
        <f t="shared" si="11"/>
        <v>SPS21XXX</v>
      </c>
      <c r="D122" s="2" t="s">
        <v>15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f t="shared" si="6"/>
        <v>0</v>
      </c>
      <c r="P122" s="2">
        <f t="shared" si="7"/>
        <v>0</v>
      </c>
      <c r="Q122" s="2">
        <f t="shared" si="8"/>
        <v>0</v>
      </c>
      <c r="R122" s="2">
        <f t="shared" si="9"/>
        <v>0</v>
      </c>
      <c r="S122" s="2">
        <f t="shared" si="10"/>
        <v>0</v>
      </c>
    </row>
    <row r="123" spans="1:19" x14ac:dyDescent="0.35">
      <c r="A123" s="2">
        <v>122</v>
      </c>
      <c r="B123" s="2" t="s">
        <v>408</v>
      </c>
      <c r="C123" s="2" t="str">
        <f t="shared" si="11"/>
        <v>SPS21XXX</v>
      </c>
      <c r="D123" s="2" t="s">
        <v>537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f t="shared" si="6"/>
        <v>0</v>
      </c>
      <c r="P123" s="2">
        <f t="shared" si="7"/>
        <v>0</v>
      </c>
      <c r="Q123" s="2">
        <f t="shared" si="8"/>
        <v>0</v>
      </c>
      <c r="R123" s="2">
        <f t="shared" si="9"/>
        <v>0</v>
      </c>
      <c r="S123" s="2">
        <f t="shared" si="10"/>
        <v>0</v>
      </c>
    </row>
    <row r="124" spans="1:19" x14ac:dyDescent="0.35">
      <c r="A124" s="2">
        <v>123</v>
      </c>
      <c r="B124" s="2" t="s">
        <v>408</v>
      </c>
      <c r="C124" s="2" t="str">
        <f t="shared" si="11"/>
        <v>SPS21XXX</v>
      </c>
      <c r="D124" s="2" t="s">
        <v>16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f t="shared" si="6"/>
        <v>0</v>
      </c>
      <c r="P124" s="2">
        <f t="shared" si="7"/>
        <v>0</v>
      </c>
      <c r="Q124" s="2">
        <f t="shared" si="8"/>
        <v>0</v>
      </c>
      <c r="R124" s="2">
        <f t="shared" si="9"/>
        <v>0</v>
      </c>
      <c r="S124" s="2">
        <f t="shared" si="10"/>
        <v>0</v>
      </c>
    </row>
    <row r="125" spans="1:19" x14ac:dyDescent="0.35">
      <c r="A125" s="2">
        <v>124</v>
      </c>
      <c r="B125" s="2" t="s">
        <v>408</v>
      </c>
      <c r="C125" s="2" t="str">
        <f t="shared" si="11"/>
        <v>SPS21XXX</v>
      </c>
      <c r="D125" s="2" t="s">
        <v>17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f t="shared" si="6"/>
        <v>0</v>
      </c>
      <c r="P125" s="2">
        <f t="shared" si="7"/>
        <v>0</v>
      </c>
      <c r="Q125" s="2">
        <f t="shared" si="8"/>
        <v>0</v>
      </c>
      <c r="R125" s="2">
        <f t="shared" si="9"/>
        <v>0</v>
      </c>
      <c r="S125" s="2">
        <f t="shared" si="10"/>
        <v>0</v>
      </c>
    </row>
    <row r="126" spans="1:19" x14ac:dyDescent="0.35">
      <c r="A126" s="2">
        <v>125</v>
      </c>
      <c r="B126" s="2" t="s">
        <v>408</v>
      </c>
      <c r="C126" s="2" t="str">
        <f t="shared" si="11"/>
        <v>SPS21XXX</v>
      </c>
      <c r="D126" s="2" t="s">
        <v>18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f t="shared" si="6"/>
        <v>0</v>
      </c>
      <c r="P126" s="2">
        <f t="shared" si="7"/>
        <v>0</v>
      </c>
      <c r="Q126" s="2">
        <f t="shared" si="8"/>
        <v>0</v>
      </c>
      <c r="R126" s="2">
        <f t="shared" si="9"/>
        <v>0</v>
      </c>
      <c r="S126" s="2">
        <f t="shared" si="10"/>
        <v>0</v>
      </c>
    </row>
    <row r="127" spans="1:19" x14ac:dyDescent="0.35">
      <c r="A127" s="2">
        <v>126</v>
      </c>
      <c r="B127" s="2" t="s">
        <v>408</v>
      </c>
      <c r="C127" s="2" t="str">
        <f t="shared" si="11"/>
        <v>SPS21XXX</v>
      </c>
      <c r="D127" s="2" t="s">
        <v>19</v>
      </c>
      <c r="E127" s="2">
        <v>2095</v>
      </c>
      <c r="F127" s="2">
        <v>2</v>
      </c>
      <c r="G127" s="2">
        <v>67</v>
      </c>
      <c r="H127" s="2">
        <v>2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f t="shared" si="6"/>
        <v>4190</v>
      </c>
      <c r="P127" s="2">
        <f t="shared" si="7"/>
        <v>4190</v>
      </c>
      <c r="Q127" s="2">
        <f t="shared" si="8"/>
        <v>0</v>
      </c>
      <c r="R127" s="2">
        <f t="shared" si="9"/>
        <v>0</v>
      </c>
      <c r="S127" s="2">
        <f t="shared" si="10"/>
        <v>0</v>
      </c>
    </row>
    <row r="128" spans="1:19" x14ac:dyDescent="0.35">
      <c r="A128" s="2">
        <v>127</v>
      </c>
      <c r="B128" s="2" t="s">
        <v>248</v>
      </c>
      <c r="C128" s="2" t="str">
        <f t="shared" si="11"/>
        <v>SPS21XXX</v>
      </c>
      <c r="D128" s="2" t="s">
        <v>12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f t="shared" si="6"/>
        <v>0</v>
      </c>
      <c r="P128" s="2">
        <f t="shared" si="7"/>
        <v>0</v>
      </c>
      <c r="Q128" s="2">
        <f t="shared" si="8"/>
        <v>0</v>
      </c>
      <c r="R128" s="2">
        <f t="shared" si="9"/>
        <v>0</v>
      </c>
      <c r="S128" s="2">
        <f t="shared" si="10"/>
        <v>0</v>
      </c>
    </row>
    <row r="129" spans="1:19" x14ac:dyDescent="0.35">
      <c r="A129" s="2">
        <v>128</v>
      </c>
      <c r="B129" s="2" t="s">
        <v>248</v>
      </c>
      <c r="C129" s="2" t="str">
        <f t="shared" si="11"/>
        <v>SPS21XXX</v>
      </c>
      <c r="D129" s="2" t="s">
        <v>13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f t="shared" si="6"/>
        <v>0</v>
      </c>
      <c r="P129" s="2">
        <f t="shared" si="7"/>
        <v>0</v>
      </c>
      <c r="Q129" s="2">
        <f t="shared" si="8"/>
        <v>0</v>
      </c>
      <c r="R129" s="2">
        <f t="shared" si="9"/>
        <v>0</v>
      </c>
      <c r="S129" s="2">
        <f t="shared" si="10"/>
        <v>0</v>
      </c>
    </row>
    <row r="130" spans="1:19" x14ac:dyDescent="0.35">
      <c r="A130" s="2">
        <v>129</v>
      </c>
      <c r="B130" s="2" t="s">
        <v>248</v>
      </c>
      <c r="C130" s="2" t="str">
        <f t="shared" si="11"/>
        <v>SPS21XXX</v>
      </c>
      <c r="D130" s="2" t="s">
        <v>14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f t="shared" ref="O130:O193" si="12">F130*$E130</f>
        <v>0</v>
      </c>
      <c r="P130" s="2">
        <f t="shared" ref="P130:P193" si="13">SUM(H130:K130)*$E130</f>
        <v>0</v>
      </c>
      <c r="Q130" s="2">
        <f t="shared" ref="Q130:Q193" si="14">L130*$E130</f>
        <v>0</v>
      </c>
      <c r="R130" s="2">
        <f t="shared" ref="R130:R193" si="15">M130*$E130</f>
        <v>0</v>
      </c>
      <c r="S130" s="2">
        <f t="shared" ref="S130:S193" si="16">N130*$E130</f>
        <v>0</v>
      </c>
    </row>
    <row r="131" spans="1:19" x14ac:dyDescent="0.35">
      <c r="A131" s="2">
        <v>130</v>
      </c>
      <c r="B131" s="2" t="s">
        <v>248</v>
      </c>
      <c r="C131" s="2" t="str">
        <f t="shared" ref="C131:C194" si="17">REPLACE(B131,6,3,"XXX")</f>
        <v>SPS21XXX</v>
      </c>
      <c r="D131" s="2" t="s">
        <v>15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f t="shared" si="12"/>
        <v>0</v>
      </c>
      <c r="P131" s="2">
        <f t="shared" si="13"/>
        <v>0</v>
      </c>
      <c r="Q131" s="2">
        <f t="shared" si="14"/>
        <v>0</v>
      </c>
      <c r="R131" s="2">
        <f t="shared" si="15"/>
        <v>0</v>
      </c>
      <c r="S131" s="2">
        <f t="shared" si="16"/>
        <v>0</v>
      </c>
    </row>
    <row r="132" spans="1:19" x14ac:dyDescent="0.35">
      <c r="A132" s="2">
        <v>131</v>
      </c>
      <c r="B132" s="2" t="s">
        <v>248</v>
      </c>
      <c r="C132" s="2" t="str">
        <f t="shared" si="17"/>
        <v>SPS21XXX</v>
      </c>
      <c r="D132" s="2" t="s">
        <v>537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f t="shared" si="12"/>
        <v>0</v>
      </c>
      <c r="P132" s="2">
        <f t="shared" si="13"/>
        <v>0</v>
      </c>
      <c r="Q132" s="2">
        <f t="shared" si="14"/>
        <v>0</v>
      </c>
      <c r="R132" s="2">
        <f t="shared" si="15"/>
        <v>0</v>
      </c>
      <c r="S132" s="2">
        <f t="shared" si="16"/>
        <v>0</v>
      </c>
    </row>
    <row r="133" spans="1:19" x14ac:dyDescent="0.35">
      <c r="A133" s="2">
        <v>132</v>
      </c>
      <c r="B133" s="2" t="s">
        <v>248</v>
      </c>
      <c r="C133" s="2" t="str">
        <f t="shared" si="17"/>
        <v>SPS21XXX</v>
      </c>
      <c r="D133" s="2" t="s">
        <v>16</v>
      </c>
      <c r="E133" s="2">
        <v>13080.75</v>
      </c>
      <c r="F133" s="2">
        <v>1</v>
      </c>
      <c r="G133" s="2">
        <v>7</v>
      </c>
      <c r="H133" s="2">
        <v>0</v>
      </c>
      <c r="I133" s="2">
        <v>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f t="shared" si="12"/>
        <v>13080.75</v>
      </c>
      <c r="P133" s="2">
        <f t="shared" si="13"/>
        <v>13080.75</v>
      </c>
      <c r="Q133" s="2">
        <f t="shared" si="14"/>
        <v>0</v>
      </c>
      <c r="R133" s="2">
        <f t="shared" si="15"/>
        <v>0</v>
      </c>
      <c r="S133" s="2">
        <f t="shared" si="16"/>
        <v>0</v>
      </c>
    </row>
    <row r="134" spans="1:19" x14ac:dyDescent="0.35">
      <c r="A134" s="2">
        <v>133</v>
      </c>
      <c r="B134" s="2" t="s">
        <v>248</v>
      </c>
      <c r="C134" s="2" t="str">
        <f t="shared" si="17"/>
        <v>SPS21XXX</v>
      </c>
      <c r="D134" s="2" t="s">
        <v>17</v>
      </c>
      <c r="E134" s="2">
        <v>5420.89</v>
      </c>
      <c r="F134" s="2">
        <v>1</v>
      </c>
      <c r="G134" s="2">
        <v>7</v>
      </c>
      <c r="H134" s="2">
        <v>1</v>
      </c>
      <c r="I134" s="2">
        <v>0</v>
      </c>
      <c r="J134" s="2">
        <v>0</v>
      </c>
      <c r="K134" s="2">
        <v>0</v>
      </c>
      <c r="L134" s="2">
        <v>0</v>
      </c>
      <c r="M134" s="2">
        <v>1</v>
      </c>
      <c r="N134" s="2">
        <v>0</v>
      </c>
      <c r="O134" s="2">
        <f t="shared" si="12"/>
        <v>5420.89</v>
      </c>
      <c r="P134" s="2">
        <f t="shared" si="13"/>
        <v>5420.89</v>
      </c>
      <c r="Q134" s="2">
        <f t="shared" si="14"/>
        <v>0</v>
      </c>
      <c r="R134" s="2">
        <f t="shared" si="15"/>
        <v>5420.89</v>
      </c>
      <c r="S134" s="2">
        <f t="shared" si="16"/>
        <v>0</v>
      </c>
    </row>
    <row r="135" spans="1:19" x14ac:dyDescent="0.35">
      <c r="A135" s="2">
        <v>134</v>
      </c>
      <c r="B135" s="2" t="s">
        <v>248</v>
      </c>
      <c r="C135" s="2" t="str">
        <f t="shared" si="17"/>
        <v>SPS21XXX</v>
      </c>
      <c r="D135" s="2" t="s">
        <v>18</v>
      </c>
      <c r="E135" s="2">
        <v>4741.0200000000004</v>
      </c>
      <c r="F135" s="2">
        <v>13</v>
      </c>
      <c r="G135" s="2">
        <v>87</v>
      </c>
      <c r="H135" s="2">
        <v>6</v>
      </c>
      <c r="I135" s="2">
        <v>7</v>
      </c>
      <c r="J135" s="2">
        <v>0</v>
      </c>
      <c r="K135" s="2">
        <v>0</v>
      </c>
      <c r="L135" s="2">
        <v>0</v>
      </c>
      <c r="M135" s="2">
        <v>1</v>
      </c>
      <c r="N135" s="2">
        <v>0</v>
      </c>
      <c r="O135" s="2">
        <f t="shared" si="12"/>
        <v>61633.260000000009</v>
      </c>
      <c r="P135" s="2">
        <f t="shared" si="13"/>
        <v>61633.260000000009</v>
      </c>
      <c r="Q135" s="2">
        <f t="shared" si="14"/>
        <v>0</v>
      </c>
      <c r="R135" s="2">
        <f t="shared" si="15"/>
        <v>4741.0200000000004</v>
      </c>
      <c r="S135" s="2">
        <f t="shared" si="16"/>
        <v>0</v>
      </c>
    </row>
    <row r="136" spans="1:19" x14ac:dyDescent="0.35">
      <c r="A136" s="2">
        <v>135</v>
      </c>
      <c r="B136" s="2" t="s">
        <v>248</v>
      </c>
      <c r="C136" s="2" t="str">
        <f t="shared" si="17"/>
        <v>SPS21XXX</v>
      </c>
      <c r="D136" s="2" t="s">
        <v>19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f t="shared" si="12"/>
        <v>0</v>
      </c>
      <c r="P136" s="2">
        <f t="shared" si="13"/>
        <v>0</v>
      </c>
      <c r="Q136" s="2">
        <f t="shared" si="14"/>
        <v>0</v>
      </c>
      <c r="R136" s="2">
        <f t="shared" si="15"/>
        <v>0</v>
      </c>
      <c r="S136" s="2">
        <f t="shared" si="16"/>
        <v>0</v>
      </c>
    </row>
    <row r="137" spans="1:19" x14ac:dyDescent="0.35">
      <c r="A137" s="2">
        <v>138</v>
      </c>
      <c r="B137" s="2" t="s">
        <v>249</v>
      </c>
      <c r="C137" s="2" t="str">
        <f t="shared" si="17"/>
        <v>SPS21XXX</v>
      </c>
      <c r="D137" s="2" t="s">
        <v>12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f t="shared" si="12"/>
        <v>0</v>
      </c>
      <c r="P137" s="2">
        <f t="shared" si="13"/>
        <v>0</v>
      </c>
      <c r="Q137" s="2">
        <f t="shared" si="14"/>
        <v>0</v>
      </c>
      <c r="R137" s="2">
        <f t="shared" si="15"/>
        <v>0</v>
      </c>
      <c r="S137" s="2">
        <f t="shared" si="16"/>
        <v>0</v>
      </c>
    </row>
    <row r="138" spans="1:19" x14ac:dyDescent="0.35">
      <c r="A138" s="2">
        <v>139</v>
      </c>
      <c r="B138" s="2" t="s">
        <v>249</v>
      </c>
      <c r="C138" s="2" t="str">
        <f t="shared" si="17"/>
        <v>SPS21XXX</v>
      </c>
      <c r="D138" s="2" t="s">
        <v>13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f t="shared" si="12"/>
        <v>0</v>
      </c>
      <c r="P138" s="2">
        <f t="shared" si="13"/>
        <v>0</v>
      </c>
      <c r="Q138" s="2">
        <f t="shared" si="14"/>
        <v>0</v>
      </c>
      <c r="R138" s="2">
        <f t="shared" si="15"/>
        <v>0</v>
      </c>
      <c r="S138" s="2">
        <f t="shared" si="16"/>
        <v>0</v>
      </c>
    </row>
    <row r="139" spans="1:19" x14ac:dyDescent="0.35">
      <c r="A139" s="2">
        <v>140</v>
      </c>
      <c r="B139" s="2" t="s">
        <v>249</v>
      </c>
      <c r="C139" s="2" t="str">
        <f t="shared" si="17"/>
        <v>SPS21XXX</v>
      </c>
      <c r="D139" s="2" t="s">
        <v>14</v>
      </c>
      <c r="E139" s="2">
        <v>14078.97</v>
      </c>
      <c r="F139" s="2">
        <v>1</v>
      </c>
      <c r="G139" s="2">
        <v>2.5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f t="shared" si="12"/>
        <v>14078.97</v>
      </c>
      <c r="P139" s="2">
        <f t="shared" si="13"/>
        <v>14078.97</v>
      </c>
      <c r="Q139" s="2">
        <f t="shared" si="14"/>
        <v>0</v>
      </c>
      <c r="R139" s="2">
        <f t="shared" si="15"/>
        <v>0</v>
      </c>
      <c r="S139" s="2">
        <f t="shared" si="16"/>
        <v>0</v>
      </c>
    </row>
    <row r="140" spans="1:19" x14ac:dyDescent="0.35">
      <c r="A140" s="2">
        <v>141</v>
      </c>
      <c r="B140" s="2" t="s">
        <v>249</v>
      </c>
      <c r="C140" s="2" t="str">
        <f t="shared" si="17"/>
        <v>SPS21XXX</v>
      </c>
      <c r="D140" s="2" t="s">
        <v>15</v>
      </c>
      <c r="E140" s="2">
        <v>10635.65</v>
      </c>
      <c r="F140" s="2">
        <v>3</v>
      </c>
      <c r="G140" s="2">
        <v>7.5</v>
      </c>
      <c r="H140" s="2">
        <v>3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f t="shared" si="12"/>
        <v>31906.949999999997</v>
      </c>
      <c r="P140" s="2">
        <f t="shared" si="13"/>
        <v>31906.949999999997</v>
      </c>
      <c r="Q140" s="2">
        <f t="shared" si="14"/>
        <v>0</v>
      </c>
      <c r="R140" s="2">
        <f t="shared" si="15"/>
        <v>0</v>
      </c>
      <c r="S140" s="2">
        <f t="shared" si="16"/>
        <v>0</v>
      </c>
    </row>
    <row r="141" spans="1:19" x14ac:dyDescent="0.35">
      <c r="A141" s="2">
        <v>143</v>
      </c>
      <c r="B141" s="2" t="s">
        <v>249</v>
      </c>
      <c r="C141" s="2" t="str">
        <f t="shared" si="17"/>
        <v>SPS21XXX</v>
      </c>
      <c r="D141" s="2" t="s">
        <v>537</v>
      </c>
      <c r="E141" s="2">
        <v>2500</v>
      </c>
      <c r="F141" s="2">
        <v>2</v>
      </c>
      <c r="G141" s="2">
        <v>5</v>
      </c>
      <c r="H141" s="2">
        <v>0</v>
      </c>
      <c r="I141" s="2">
        <v>2</v>
      </c>
      <c r="J141" s="2">
        <v>0</v>
      </c>
      <c r="K141" s="2">
        <v>0</v>
      </c>
      <c r="L141" s="2">
        <v>2</v>
      </c>
      <c r="M141" s="2">
        <v>0</v>
      </c>
      <c r="N141" s="2">
        <v>0</v>
      </c>
      <c r="O141" s="2">
        <f t="shared" si="12"/>
        <v>5000</v>
      </c>
      <c r="P141" s="2">
        <f t="shared" si="13"/>
        <v>5000</v>
      </c>
      <c r="Q141" s="2">
        <f t="shared" si="14"/>
        <v>5000</v>
      </c>
      <c r="R141" s="2">
        <f t="shared" si="15"/>
        <v>0</v>
      </c>
      <c r="S141" s="2">
        <f t="shared" si="16"/>
        <v>0</v>
      </c>
    </row>
    <row r="142" spans="1:19" x14ac:dyDescent="0.35">
      <c r="A142" s="2">
        <v>136</v>
      </c>
      <c r="B142" s="2" t="s">
        <v>249</v>
      </c>
      <c r="C142" s="2" t="str">
        <f t="shared" si="17"/>
        <v>SPS21XXX</v>
      </c>
      <c r="D142" s="2" t="s">
        <v>16</v>
      </c>
      <c r="E142" s="2">
        <v>99332.83</v>
      </c>
      <c r="F142" s="2">
        <v>1</v>
      </c>
      <c r="G142" s="2">
        <v>2.5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f t="shared" si="12"/>
        <v>99332.83</v>
      </c>
      <c r="P142" s="2">
        <f t="shared" si="13"/>
        <v>0</v>
      </c>
      <c r="Q142" s="2">
        <f t="shared" si="14"/>
        <v>0</v>
      </c>
      <c r="R142" s="2">
        <f t="shared" si="15"/>
        <v>0</v>
      </c>
      <c r="S142" s="2">
        <f t="shared" si="16"/>
        <v>0</v>
      </c>
    </row>
    <row r="143" spans="1:19" x14ac:dyDescent="0.35">
      <c r="A143" s="2">
        <v>137</v>
      </c>
      <c r="B143" s="2" t="s">
        <v>249</v>
      </c>
      <c r="C143" s="2" t="str">
        <f t="shared" si="17"/>
        <v>SPS21XXX</v>
      </c>
      <c r="D143" s="2" t="s">
        <v>17</v>
      </c>
      <c r="E143" s="2">
        <v>66897.23</v>
      </c>
      <c r="F143" s="2">
        <v>1</v>
      </c>
      <c r="G143" s="2">
        <v>2.5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f t="shared" si="12"/>
        <v>66897.23</v>
      </c>
      <c r="P143" s="2">
        <f t="shared" si="13"/>
        <v>0</v>
      </c>
      <c r="Q143" s="2">
        <f t="shared" si="14"/>
        <v>0</v>
      </c>
      <c r="R143" s="2">
        <f t="shared" si="15"/>
        <v>0</v>
      </c>
      <c r="S143" s="2">
        <f t="shared" si="16"/>
        <v>0</v>
      </c>
    </row>
    <row r="144" spans="1:19" x14ac:dyDescent="0.35">
      <c r="A144" s="2">
        <v>142</v>
      </c>
      <c r="B144" s="2" t="s">
        <v>249</v>
      </c>
      <c r="C144" s="2" t="str">
        <f t="shared" si="17"/>
        <v>SPS21XXX</v>
      </c>
      <c r="D144" s="2" t="s">
        <v>18</v>
      </c>
      <c r="E144" s="2">
        <v>5965.77</v>
      </c>
      <c r="F144" s="2">
        <v>31</v>
      </c>
      <c r="G144" s="2">
        <v>77.5</v>
      </c>
      <c r="H144" s="2">
        <v>19</v>
      </c>
      <c r="I144" s="2">
        <v>11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f t="shared" si="12"/>
        <v>184938.87000000002</v>
      </c>
      <c r="P144" s="2">
        <f t="shared" si="13"/>
        <v>178973.1</v>
      </c>
      <c r="Q144" s="2">
        <f t="shared" si="14"/>
        <v>0</v>
      </c>
      <c r="R144" s="2">
        <f t="shared" si="15"/>
        <v>0</v>
      </c>
      <c r="S144" s="2">
        <f t="shared" si="16"/>
        <v>0</v>
      </c>
    </row>
    <row r="145" spans="1:19" x14ac:dyDescent="0.35">
      <c r="A145" s="2">
        <v>144</v>
      </c>
      <c r="B145" s="2" t="s">
        <v>249</v>
      </c>
      <c r="C145" s="2" t="str">
        <f t="shared" si="17"/>
        <v>SPS21XXX</v>
      </c>
      <c r="D145" s="2" t="s">
        <v>19</v>
      </c>
      <c r="E145" s="2">
        <v>1000</v>
      </c>
      <c r="F145" s="2">
        <v>1</v>
      </c>
      <c r="G145" s="2">
        <v>2.5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f t="shared" si="12"/>
        <v>1000</v>
      </c>
      <c r="P145" s="2">
        <f t="shared" si="13"/>
        <v>0</v>
      </c>
      <c r="Q145" s="2">
        <f t="shared" si="14"/>
        <v>0</v>
      </c>
      <c r="R145" s="2">
        <f t="shared" si="15"/>
        <v>0</v>
      </c>
      <c r="S145" s="2">
        <f t="shared" si="16"/>
        <v>0</v>
      </c>
    </row>
    <row r="146" spans="1:19" x14ac:dyDescent="0.35">
      <c r="A146" s="2">
        <v>145</v>
      </c>
      <c r="B146" s="2" t="s">
        <v>251</v>
      </c>
      <c r="C146" s="2" t="str">
        <f t="shared" si="17"/>
        <v>SPS21XXX</v>
      </c>
      <c r="D146" s="2" t="s">
        <v>12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f t="shared" si="12"/>
        <v>0</v>
      </c>
      <c r="P146" s="2">
        <f t="shared" si="13"/>
        <v>0</v>
      </c>
      <c r="Q146" s="2">
        <f t="shared" si="14"/>
        <v>0</v>
      </c>
      <c r="R146" s="2">
        <f t="shared" si="15"/>
        <v>0</v>
      </c>
      <c r="S146" s="2">
        <f t="shared" si="16"/>
        <v>0</v>
      </c>
    </row>
    <row r="147" spans="1:19" x14ac:dyDescent="0.35">
      <c r="A147" s="2">
        <v>146</v>
      </c>
      <c r="B147" s="2" t="s">
        <v>251</v>
      </c>
      <c r="C147" s="2" t="str">
        <f t="shared" si="17"/>
        <v>SPS21XXX</v>
      </c>
      <c r="D147" s="2" t="s">
        <v>13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f t="shared" si="12"/>
        <v>0</v>
      </c>
      <c r="P147" s="2">
        <f t="shared" si="13"/>
        <v>0</v>
      </c>
      <c r="Q147" s="2">
        <f t="shared" si="14"/>
        <v>0</v>
      </c>
      <c r="R147" s="2">
        <f t="shared" si="15"/>
        <v>0</v>
      </c>
      <c r="S147" s="2">
        <f t="shared" si="16"/>
        <v>0</v>
      </c>
    </row>
    <row r="148" spans="1:19" x14ac:dyDescent="0.35">
      <c r="A148" s="2">
        <v>147</v>
      </c>
      <c r="B148" s="2" t="s">
        <v>251</v>
      </c>
      <c r="C148" s="2" t="str">
        <f t="shared" si="17"/>
        <v>SPS21XXX</v>
      </c>
      <c r="D148" s="2" t="s">
        <v>14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f t="shared" si="12"/>
        <v>0</v>
      </c>
      <c r="P148" s="2">
        <f t="shared" si="13"/>
        <v>0</v>
      </c>
      <c r="Q148" s="2">
        <f t="shared" si="14"/>
        <v>0</v>
      </c>
      <c r="R148" s="2">
        <f t="shared" si="15"/>
        <v>0</v>
      </c>
      <c r="S148" s="2">
        <f t="shared" si="16"/>
        <v>0</v>
      </c>
    </row>
    <row r="149" spans="1:19" x14ac:dyDescent="0.35">
      <c r="A149" s="2">
        <v>148</v>
      </c>
      <c r="B149" s="2" t="s">
        <v>251</v>
      </c>
      <c r="C149" s="2" t="str">
        <f t="shared" si="17"/>
        <v>SPS21XXX</v>
      </c>
      <c r="D149" s="2" t="s">
        <v>15</v>
      </c>
      <c r="E149" s="2">
        <v>23061</v>
      </c>
      <c r="F149" s="2">
        <v>1</v>
      </c>
      <c r="G149" s="2">
        <v>10</v>
      </c>
      <c r="H149" s="2">
        <v>0</v>
      </c>
      <c r="I149" s="2">
        <v>1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f t="shared" si="12"/>
        <v>23061</v>
      </c>
      <c r="P149" s="2">
        <f t="shared" si="13"/>
        <v>23061</v>
      </c>
      <c r="Q149" s="2">
        <f t="shared" si="14"/>
        <v>0</v>
      </c>
      <c r="R149" s="2">
        <f t="shared" si="15"/>
        <v>0</v>
      </c>
      <c r="S149" s="2">
        <f t="shared" si="16"/>
        <v>0</v>
      </c>
    </row>
    <row r="150" spans="1:19" x14ac:dyDescent="0.35">
      <c r="A150" s="2">
        <v>150</v>
      </c>
      <c r="B150" s="2" t="s">
        <v>251</v>
      </c>
      <c r="C150" s="2" t="str">
        <f t="shared" si="17"/>
        <v>SPS21XXX</v>
      </c>
      <c r="D150" s="2" t="s">
        <v>537</v>
      </c>
      <c r="E150" s="2">
        <v>10000</v>
      </c>
      <c r="F150" s="2">
        <v>1</v>
      </c>
      <c r="G150" s="2">
        <v>10</v>
      </c>
      <c r="H150" s="2">
        <v>0</v>
      </c>
      <c r="I150" s="2">
        <v>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f t="shared" si="12"/>
        <v>10000</v>
      </c>
      <c r="P150" s="2">
        <f t="shared" si="13"/>
        <v>10000</v>
      </c>
      <c r="Q150" s="2">
        <f t="shared" si="14"/>
        <v>0</v>
      </c>
      <c r="R150" s="2">
        <f t="shared" si="15"/>
        <v>0</v>
      </c>
      <c r="S150" s="2">
        <f t="shared" si="16"/>
        <v>0</v>
      </c>
    </row>
    <row r="151" spans="1:19" x14ac:dyDescent="0.35">
      <c r="A151" s="2">
        <v>152</v>
      </c>
      <c r="B151" s="2" t="s">
        <v>251</v>
      </c>
      <c r="C151" s="2" t="str">
        <f t="shared" si="17"/>
        <v>SPS21XXX</v>
      </c>
      <c r="D151" s="2" t="s">
        <v>16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f t="shared" si="12"/>
        <v>0</v>
      </c>
      <c r="P151" s="2">
        <f t="shared" si="13"/>
        <v>0</v>
      </c>
      <c r="Q151" s="2">
        <f t="shared" si="14"/>
        <v>0</v>
      </c>
      <c r="R151" s="2">
        <f t="shared" si="15"/>
        <v>0</v>
      </c>
      <c r="S151" s="2">
        <f t="shared" si="16"/>
        <v>0</v>
      </c>
    </row>
    <row r="152" spans="1:19" x14ac:dyDescent="0.35">
      <c r="A152" s="2">
        <v>153</v>
      </c>
      <c r="B152" s="2" t="s">
        <v>251</v>
      </c>
      <c r="C152" s="2" t="str">
        <f t="shared" si="17"/>
        <v>SPS21XXX</v>
      </c>
      <c r="D152" s="2" t="s">
        <v>17</v>
      </c>
      <c r="E152" s="2">
        <v>2245</v>
      </c>
      <c r="F152" s="2">
        <v>2</v>
      </c>
      <c r="G152" s="2">
        <v>2</v>
      </c>
      <c r="H152" s="2">
        <v>0</v>
      </c>
      <c r="I152" s="2">
        <v>1</v>
      </c>
      <c r="J152" s="2">
        <v>0</v>
      </c>
      <c r="K152" s="2">
        <v>0</v>
      </c>
      <c r="L152" s="2">
        <v>0</v>
      </c>
      <c r="M152" s="2">
        <v>1</v>
      </c>
      <c r="N152" s="2">
        <v>0</v>
      </c>
      <c r="O152" s="2">
        <f t="shared" si="12"/>
        <v>4490</v>
      </c>
      <c r="P152" s="2">
        <f t="shared" si="13"/>
        <v>2245</v>
      </c>
      <c r="Q152" s="2">
        <f t="shared" si="14"/>
        <v>0</v>
      </c>
      <c r="R152" s="2">
        <f t="shared" si="15"/>
        <v>2245</v>
      </c>
      <c r="S152" s="2">
        <f t="shared" si="16"/>
        <v>0</v>
      </c>
    </row>
    <row r="153" spans="1:19" x14ac:dyDescent="0.35">
      <c r="A153" s="2">
        <v>149</v>
      </c>
      <c r="B153" s="2" t="s">
        <v>251</v>
      </c>
      <c r="C153" s="2" t="str">
        <f t="shared" si="17"/>
        <v>SPS21XXX</v>
      </c>
      <c r="D153" s="2" t="s">
        <v>18</v>
      </c>
      <c r="E153" s="2">
        <v>18003</v>
      </c>
      <c r="F153" s="2">
        <v>2</v>
      </c>
      <c r="G153" s="2">
        <v>20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2</v>
      </c>
      <c r="N153" s="2">
        <v>0</v>
      </c>
      <c r="O153" s="2">
        <f t="shared" si="12"/>
        <v>36006</v>
      </c>
      <c r="P153" s="2">
        <f t="shared" si="13"/>
        <v>0</v>
      </c>
      <c r="Q153" s="2">
        <f t="shared" si="14"/>
        <v>0</v>
      </c>
      <c r="R153" s="2">
        <f t="shared" si="15"/>
        <v>36006</v>
      </c>
      <c r="S153" s="2">
        <f t="shared" si="16"/>
        <v>0</v>
      </c>
    </row>
    <row r="154" spans="1:19" x14ac:dyDescent="0.35">
      <c r="A154" s="2">
        <v>151</v>
      </c>
      <c r="B154" s="2" t="s">
        <v>251</v>
      </c>
      <c r="C154" s="2" t="str">
        <f t="shared" si="17"/>
        <v>SPS21XXX</v>
      </c>
      <c r="D154" s="2" t="s">
        <v>19</v>
      </c>
      <c r="E154" s="2">
        <v>7666</v>
      </c>
      <c r="F154" s="2">
        <v>4</v>
      </c>
      <c r="G154" s="2">
        <v>40</v>
      </c>
      <c r="H154" s="2">
        <v>0</v>
      </c>
      <c r="I154" s="2">
        <v>1</v>
      </c>
      <c r="J154" s="2">
        <v>0</v>
      </c>
      <c r="K154" s="2">
        <v>0</v>
      </c>
      <c r="L154" s="2">
        <v>0</v>
      </c>
      <c r="M154" s="2">
        <v>1</v>
      </c>
      <c r="N154" s="2">
        <v>1</v>
      </c>
      <c r="O154" s="2">
        <f t="shared" si="12"/>
        <v>30664</v>
      </c>
      <c r="P154" s="2">
        <f t="shared" si="13"/>
        <v>7666</v>
      </c>
      <c r="Q154" s="2">
        <f t="shared" si="14"/>
        <v>0</v>
      </c>
      <c r="R154" s="2">
        <f t="shared" si="15"/>
        <v>7666</v>
      </c>
      <c r="S154" s="2">
        <f t="shared" si="16"/>
        <v>7666</v>
      </c>
    </row>
    <row r="155" spans="1:19" x14ac:dyDescent="0.35">
      <c r="A155" s="2">
        <v>154</v>
      </c>
      <c r="B155" s="2" t="s">
        <v>252</v>
      </c>
      <c r="C155" s="2" t="str">
        <f t="shared" si="17"/>
        <v>SPS21XXX</v>
      </c>
      <c r="D155" s="2" t="s">
        <v>12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f t="shared" si="12"/>
        <v>0</v>
      </c>
      <c r="P155" s="2">
        <f t="shared" si="13"/>
        <v>0</v>
      </c>
      <c r="Q155" s="2">
        <f t="shared" si="14"/>
        <v>0</v>
      </c>
      <c r="R155" s="2">
        <f t="shared" si="15"/>
        <v>0</v>
      </c>
      <c r="S155" s="2">
        <f t="shared" si="16"/>
        <v>0</v>
      </c>
    </row>
    <row r="156" spans="1:19" x14ac:dyDescent="0.35">
      <c r="A156" s="2">
        <v>155</v>
      </c>
      <c r="B156" s="2" t="s">
        <v>252</v>
      </c>
      <c r="C156" s="2" t="str">
        <f t="shared" si="17"/>
        <v>SPS21XXX</v>
      </c>
      <c r="D156" s="2" t="s">
        <v>13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f t="shared" si="12"/>
        <v>0</v>
      </c>
      <c r="P156" s="2">
        <f t="shared" si="13"/>
        <v>0</v>
      </c>
      <c r="Q156" s="2">
        <f t="shared" si="14"/>
        <v>0</v>
      </c>
      <c r="R156" s="2">
        <f t="shared" si="15"/>
        <v>0</v>
      </c>
      <c r="S156" s="2">
        <f t="shared" si="16"/>
        <v>0</v>
      </c>
    </row>
    <row r="157" spans="1:19" x14ac:dyDescent="0.35">
      <c r="A157" s="2">
        <v>156</v>
      </c>
      <c r="B157" s="2" t="s">
        <v>252</v>
      </c>
      <c r="C157" s="2" t="str">
        <f t="shared" si="17"/>
        <v>SPS21XXX</v>
      </c>
      <c r="D157" s="2" t="s">
        <v>14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f t="shared" si="12"/>
        <v>0</v>
      </c>
      <c r="P157" s="2">
        <f t="shared" si="13"/>
        <v>0</v>
      </c>
      <c r="Q157" s="2">
        <f t="shared" si="14"/>
        <v>0</v>
      </c>
      <c r="R157" s="2">
        <f t="shared" si="15"/>
        <v>0</v>
      </c>
      <c r="S157" s="2">
        <f t="shared" si="16"/>
        <v>0</v>
      </c>
    </row>
    <row r="158" spans="1:19" x14ac:dyDescent="0.35">
      <c r="A158" s="2">
        <v>157</v>
      </c>
      <c r="B158" s="2" t="s">
        <v>252</v>
      </c>
      <c r="C158" s="2" t="str">
        <f t="shared" si="17"/>
        <v>SPS21XXX</v>
      </c>
      <c r="D158" s="2" t="s">
        <v>15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f t="shared" si="12"/>
        <v>0</v>
      </c>
      <c r="P158" s="2">
        <f t="shared" si="13"/>
        <v>0</v>
      </c>
      <c r="Q158" s="2">
        <f t="shared" si="14"/>
        <v>0</v>
      </c>
      <c r="R158" s="2">
        <f t="shared" si="15"/>
        <v>0</v>
      </c>
      <c r="S158" s="2">
        <f t="shared" si="16"/>
        <v>0</v>
      </c>
    </row>
    <row r="159" spans="1:19" x14ac:dyDescent="0.35">
      <c r="A159" s="2">
        <v>158</v>
      </c>
      <c r="B159" s="2" t="s">
        <v>252</v>
      </c>
      <c r="C159" s="2" t="str">
        <f t="shared" si="17"/>
        <v>SPS21XXX</v>
      </c>
      <c r="D159" s="2" t="s">
        <v>537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f t="shared" si="12"/>
        <v>0</v>
      </c>
      <c r="P159" s="2">
        <f t="shared" si="13"/>
        <v>0</v>
      </c>
      <c r="Q159" s="2">
        <f t="shared" si="14"/>
        <v>0</v>
      </c>
      <c r="R159" s="2">
        <f t="shared" si="15"/>
        <v>0</v>
      </c>
      <c r="S159" s="2">
        <f t="shared" si="16"/>
        <v>0</v>
      </c>
    </row>
    <row r="160" spans="1:19" x14ac:dyDescent="0.35">
      <c r="A160" s="2">
        <v>159</v>
      </c>
      <c r="B160" s="2" t="s">
        <v>252</v>
      </c>
      <c r="C160" s="2" t="str">
        <f t="shared" si="17"/>
        <v>SPS21XXX</v>
      </c>
      <c r="D160" s="2" t="s">
        <v>16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f t="shared" si="12"/>
        <v>0</v>
      </c>
      <c r="P160" s="2">
        <f t="shared" si="13"/>
        <v>0</v>
      </c>
      <c r="Q160" s="2">
        <f t="shared" si="14"/>
        <v>0</v>
      </c>
      <c r="R160" s="2">
        <f t="shared" si="15"/>
        <v>0</v>
      </c>
      <c r="S160" s="2">
        <f t="shared" si="16"/>
        <v>0</v>
      </c>
    </row>
    <row r="161" spans="1:19" x14ac:dyDescent="0.35">
      <c r="A161" s="2">
        <v>160</v>
      </c>
      <c r="B161" s="2" t="s">
        <v>252</v>
      </c>
      <c r="C161" s="2" t="str">
        <f t="shared" si="17"/>
        <v>SPS21XXX</v>
      </c>
      <c r="D161" s="2" t="s">
        <v>17</v>
      </c>
      <c r="E161" s="2">
        <v>7131.21</v>
      </c>
      <c r="F161" s="2">
        <v>4</v>
      </c>
      <c r="G161" s="2">
        <v>44</v>
      </c>
      <c r="H161" s="2">
        <v>0</v>
      </c>
      <c r="I161" s="2">
        <v>4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f t="shared" si="12"/>
        <v>28524.84</v>
      </c>
      <c r="P161" s="2">
        <f t="shared" si="13"/>
        <v>28524.84</v>
      </c>
      <c r="Q161" s="2">
        <f t="shared" si="14"/>
        <v>7131.21</v>
      </c>
      <c r="R161" s="2">
        <f t="shared" si="15"/>
        <v>0</v>
      </c>
      <c r="S161" s="2">
        <f t="shared" si="16"/>
        <v>0</v>
      </c>
    </row>
    <row r="162" spans="1:19" x14ac:dyDescent="0.35">
      <c r="A162" s="2">
        <v>161</v>
      </c>
      <c r="B162" s="2" t="s">
        <v>252</v>
      </c>
      <c r="C162" s="2" t="str">
        <f t="shared" si="17"/>
        <v>SPS21XXX</v>
      </c>
      <c r="D162" s="2" t="s">
        <v>18</v>
      </c>
      <c r="E162" s="2">
        <v>3907.42</v>
      </c>
      <c r="F162" s="2">
        <v>5</v>
      </c>
      <c r="G162" s="2">
        <v>56</v>
      </c>
      <c r="H162" s="2">
        <v>2</v>
      </c>
      <c r="I162" s="2">
        <v>3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f t="shared" si="12"/>
        <v>19537.099999999999</v>
      </c>
      <c r="P162" s="2">
        <f t="shared" si="13"/>
        <v>19537.099999999999</v>
      </c>
      <c r="Q162" s="2">
        <f t="shared" si="14"/>
        <v>0</v>
      </c>
      <c r="R162" s="2">
        <f t="shared" si="15"/>
        <v>0</v>
      </c>
      <c r="S162" s="2">
        <f t="shared" si="16"/>
        <v>0</v>
      </c>
    </row>
    <row r="163" spans="1:19" x14ac:dyDescent="0.35">
      <c r="A163" s="2">
        <v>162</v>
      </c>
      <c r="B163" s="2" t="s">
        <v>252</v>
      </c>
      <c r="C163" s="2" t="str">
        <f t="shared" si="17"/>
        <v>SPS21XXX</v>
      </c>
      <c r="D163" s="2" t="s">
        <v>19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f t="shared" si="12"/>
        <v>0</v>
      </c>
      <c r="P163" s="2">
        <f t="shared" si="13"/>
        <v>0</v>
      </c>
      <c r="Q163" s="2">
        <f t="shared" si="14"/>
        <v>0</v>
      </c>
      <c r="R163" s="2">
        <f t="shared" si="15"/>
        <v>0</v>
      </c>
      <c r="S163" s="2">
        <f t="shared" si="16"/>
        <v>0</v>
      </c>
    </row>
    <row r="164" spans="1:19" x14ac:dyDescent="0.35">
      <c r="A164" s="2">
        <v>163</v>
      </c>
      <c r="B164" s="2" t="s">
        <v>337</v>
      </c>
      <c r="C164" s="2" t="str">
        <f t="shared" si="17"/>
        <v>SPS21XXX</v>
      </c>
      <c r="D164" s="2" t="s">
        <v>12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f t="shared" si="12"/>
        <v>0</v>
      </c>
      <c r="P164" s="2">
        <f t="shared" si="13"/>
        <v>0</v>
      </c>
      <c r="Q164" s="2">
        <f t="shared" si="14"/>
        <v>0</v>
      </c>
      <c r="R164" s="2">
        <f t="shared" si="15"/>
        <v>0</v>
      </c>
      <c r="S164" s="2">
        <f t="shared" si="16"/>
        <v>0</v>
      </c>
    </row>
    <row r="165" spans="1:19" x14ac:dyDescent="0.35">
      <c r="A165" s="2">
        <v>164</v>
      </c>
      <c r="B165" s="2" t="s">
        <v>337</v>
      </c>
      <c r="C165" s="2" t="str">
        <f t="shared" si="17"/>
        <v>SPS21XXX</v>
      </c>
      <c r="D165" s="2" t="s">
        <v>13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f t="shared" si="12"/>
        <v>0</v>
      </c>
      <c r="P165" s="2">
        <f t="shared" si="13"/>
        <v>0</v>
      </c>
      <c r="Q165" s="2">
        <f t="shared" si="14"/>
        <v>0</v>
      </c>
      <c r="R165" s="2">
        <f t="shared" si="15"/>
        <v>0</v>
      </c>
      <c r="S165" s="2">
        <f t="shared" si="16"/>
        <v>0</v>
      </c>
    </row>
    <row r="166" spans="1:19" x14ac:dyDescent="0.35">
      <c r="A166" s="2">
        <v>165</v>
      </c>
      <c r="B166" s="2" t="s">
        <v>337</v>
      </c>
      <c r="C166" s="2" t="str">
        <f t="shared" si="17"/>
        <v>SPS21XXX</v>
      </c>
      <c r="D166" s="2" t="s">
        <v>14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f t="shared" si="12"/>
        <v>0</v>
      </c>
      <c r="P166" s="2">
        <f t="shared" si="13"/>
        <v>0</v>
      </c>
      <c r="Q166" s="2">
        <f t="shared" si="14"/>
        <v>0</v>
      </c>
      <c r="R166" s="2">
        <f t="shared" si="15"/>
        <v>0</v>
      </c>
      <c r="S166" s="2">
        <f t="shared" si="16"/>
        <v>0</v>
      </c>
    </row>
    <row r="167" spans="1:19" x14ac:dyDescent="0.35">
      <c r="A167" s="2">
        <v>166</v>
      </c>
      <c r="B167" s="2" t="s">
        <v>337</v>
      </c>
      <c r="C167" s="2" t="str">
        <f t="shared" si="17"/>
        <v>SPS21XXX</v>
      </c>
      <c r="D167" s="2" t="s">
        <v>15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f t="shared" si="12"/>
        <v>0</v>
      </c>
      <c r="P167" s="2">
        <f t="shared" si="13"/>
        <v>0</v>
      </c>
      <c r="Q167" s="2">
        <f t="shared" si="14"/>
        <v>0</v>
      </c>
      <c r="R167" s="2">
        <f t="shared" si="15"/>
        <v>0</v>
      </c>
      <c r="S167" s="2">
        <f t="shared" si="16"/>
        <v>0</v>
      </c>
    </row>
    <row r="168" spans="1:19" x14ac:dyDescent="0.35">
      <c r="A168" s="2">
        <v>167</v>
      </c>
      <c r="B168" s="2" t="s">
        <v>337</v>
      </c>
      <c r="C168" s="2" t="str">
        <f t="shared" si="17"/>
        <v>SPS21XXX</v>
      </c>
      <c r="D168" s="2" t="s">
        <v>537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f t="shared" si="12"/>
        <v>0</v>
      </c>
      <c r="P168" s="2">
        <f t="shared" si="13"/>
        <v>0</v>
      </c>
      <c r="Q168" s="2">
        <f t="shared" si="14"/>
        <v>0</v>
      </c>
      <c r="R168" s="2">
        <f t="shared" si="15"/>
        <v>0</v>
      </c>
      <c r="S168" s="2">
        <f t="shared" si="16"/>
        <v>0</v>
      </c>
    </row>
    <row r="169" spans="1:19" x14ac:dyDescent="0.35">
      <c r="A169" s="2">
        <v>169</v>
      </c>
      <c r="B169" s="2" t="s">
        <v>337</v>
      </c>
      <c r="C169" s="2" t="str">
        <f t="shared" si="17"/>
        <v>SPS21XXX</v>
      </c>
      <c r="D169" s="2" t="s">
        <v>16</v>
      </c>
      <c r="E169" s="2">
        <v>5553.66</v>
      </c>
      <c r="F169" s="2">
        <v>1</v>
      </c>
      <c r="G169" s="2">
        <v>9</v>
      </c>
      <c r="H169" s="2">
        <v>0</v>
      </c>
      <c r="I169" s="2">
        <v>1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f t="shared" si="12"/>
        <v>5553.66</v>
      </c>
      <c r="P169" s="2">
        <f t="shared" si="13"/>
        <v>5553.66</v>
      </c>
      <c r="Q169" s="2">
        <f t="shared" si="14"/>
        <v>0</v>
      </c>
      <c r="R169" s="2">
        <f t="shared" si="15"/>
        <v>0</v>
      </c>
      <c r="S169" s="2">
        <f t="shared" si="16"/>
        <v>0</v>
      </c>
    </row>
    <row r="170" spans="1:19" x14ac:dyDescent="0.35">
      <c r="A170" s="2">
        <v>170</v>
      </c>
      <c r="B170" s="2" t="s">
        <v>337</v>
      </c>
      <c r="C170" s="2" t="str">
        <f t="shared" si="17"/>
        <v>SPS21XXX</v>
      </c>
      <c r="D170" s="2" t="s">
        <v>17</v>
      </c>
      <c r="E170" s="2">
        <v>3934.83</v>
      </c>
      <c r="F170" s="2">
        <v>8</v>
      </c>
      <c r="G170" s="2">
        <v>73</v>
      </c>
      <c r="H170" s="2">
        <v>2</v>
      </c>
      <c r="I170" s="2">
        <v>6</v>
      </c>
      <c r="J170" s="2">
        <v>0</v>
      </c>
      <c r="K170" s="2">
        <v>0</v>
      </c>
      <c r="L170" s="2">
        <v>1</v>
      </c>
      <c r="M170" s="2">
        <v>0</v>
      </c>
      <c r="N170" s="2">
        <v>0</v>
      </c>
      <c r="O170" s="2">
        <f t="shared" si="12"/>
        <v>31478.639999999999</v>
      </c>
      <c r="P170" s="2">
        <f t="shared" si="13"/>
        <v>31478.639999999999</v>
      </c>
      <c r="Q170" s="2">
        <f t="shared" si="14"/>
        <v>3934.83</v>
      </c>
      <c r="R170" s="2">
        <f t="shared" si="15"/>
        <v>0</v>
      </c>
      <c r="S170" s="2">
        <f t="shared" si="16"/>
        <v>0</v>
      </c>
    </row>
    <row r="171" spans="1:19" x14ac:dyDescent="0.35">
      <c r="A171" s="2">
        <v>171</v>
      </c>
      <c r="B171" s="2" t="s">
        <v>337</v>
      </c>
      <c r="C171" s="2" t="str">
        <f t="shared" si="17"/>
        <v>SPS21XXX</v>
      </c>
      <c r="D171" s="2" t="s">
        <v>18</v>
      </c>
      <c r="E171" s="2">
        <v>1839.71</v>
      </c>
      <c r="F171" s="2">
        <v>1</v>
      </c>
      <c r="G171" s="2">
        <v>9</v>
      </c>
      <c r="H171" s="2">
        <v>1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f t="shared" si="12"/>
        <v>1839.71</v>
      </c>
      <c r="P171" s="2">
        <f t="shared" si="13"/>
        <v>1839.71</v>
      </c>
      <c r="Q171" s="2">
        <f t="shared" si="14"/>
        <v>0</v>
      </c>
      <c r="R171" s="2">
        <f t="shared" si="15"/>
        <v>0</v>
      </c>
      <c r="S171" s="2">
        <f t="shared" si="16"/>
        <v>0</v>
      </c>
    </row>
    <row r="172" spans="1:19" x14ac:dyDescent="0.35">
      <c r="A172" s="2">
        <v>168</v>
      </c>
      <c r="B172" s="2" t="s">
        <v>337</v>
      </c>
      <c r="C172" s="2" t="str">
        <f t="shared" si="17"/>
        <v>SPS21XXX</v>
      </c>
      <c r="D172" s="2" t="s">
        <v>19</v>
      </c>
      <c r="E172" s="2">
        <v>11396.04</v>
      </c>
      <c r="F172" s="2">
        <v>1</v>
      </c>
      <c r="G172" s="2">
        <v>9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f t="shared" si="12"/>
        <v>11396.04</v>
      </c>
      <c r="P172" s="2">
        <f t="shared" si="13"/>
        <v>0</v>
      </c>
      <c r="Q172" s="2">
        <f t="shared" si="14"/>
        <v>0</v>
      </c>
      <c r="R172" s="2">
        <f t="shared" si="15"/>
        <v>0</v>
      </c>
      <c r="S172" s="2">
        <f t="shared" si="16"/>
        <v>0</v>
      </c>
    </row>
    <row r="173" spans="1:19" x14ac:dyDescent="0.35">
      <c r="A173" s="2">
        <v>172</v>
      </c>
      <c r="B173" s="2" t="s">
        <v>409</v>
      </c>
      <c r="C173" s="2" t="str">
        <f t="shared" si="17"/>
        <v>SPS21XXX</v>
      </c>
      <c r="D173" s="2" t="s">
        <v>12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f t="shared" si="12"/>
        <v>0</v>
      </c>
      <c r="P173" s="2">
        <f t="shared" si="13"/>
        <v>0</v>
      </c>
      <c r="Q173" s="2">
        <f t="shared" si="14"/>
        <v>0</v>
      </c>
      <c r="R173" s="2">
        <f t="shared" si="15"/>
        <v>0</v>
      </c>
      <c r="S173" s="2">
        <f t="shared" si="16"/>
        <v>0</v>
      </c>
    </row>
    <row r="174" spans="1:19" x14ac:dyDescent="0.35">
      <c r="A174" s="2">
        <v>173</v>
      </c>
      <c r="B174" s="2" t="s">
        <v>409</v>
      </c>
      <c r="C174" s="2" t="str">
        <f t="shared" si="17"/>
        <v>SPS21XXX</v>
      </c>
      <c r="D174" s="2" t="s">
        <v>13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f t="shared" si="12"/>
        <v>0</v>
      </c>
      <c r="P174" s="2">
        <f t="shared" si="13"/>
        <v>0</v>
      </c>
      <c r="Q174" s="2">
        <f t="shared" si="14"/>
        <v>0</v>
      </c>
      <c r="R174" s="2">
        <f t="shared" si="15"/>
        <v>0</v>
      </c>
      <c r="S174" s="2">
        <f t="shared" si="16"/>
        <v>0</v>
      </c>
    </row>
    <row r="175" spans="1:19" x14ac:dyDescent="0.35">
      <c r="A175" s="2">
        <v>174</v>
      </c>
      <c r="B175" s="2" t="s">
        <v>409</v>
      </c>
      <c r="C175" s="2" t="str">
        <f t="shared" si="17"/>
        <v>SPS21XXX</v>
      </c>
      <c r="D175" s="2" t="s">
        <v>14</v>
      </c>
      <c r="E175" s="2">
        <v>40000</v>
      </c>
      <c r="F175" s="2">
        <v>1</v>
      </c>
      <c r="G175" s="2">
        <v>5</v>
      </c>
      <c r="H175" s="2">
        <v>0</v>
      </c>
      <c r="I175" s="2">
        <v>1</v>
      </c>
      <c r="J175" s="2">
        <v>0</v>
      </c>
      <c r="K175" s="2">
        <v>0</v>
      </c>
      <c r="L175" s="2">
        <v>1</v>
      </c>
      <c r="M175" s="2">
        <v>0</v>
      </c>
      <c r="N175" s="2">
        <v>0</v>
      </c>
      <c r="O175" s="2">
        <f t="shared" si="12"/>
        <v>40000</v>
      </c>
      <c r="P175" s="2">
        <f t="shared" si="13"/>
        <v>40000</v>
      </c>
      <c r="Q175" s="2">
        <f t="shared" si="14"/>
        <v>40000</v>
      </c>
      <c r="R175" s="2">
        <f t="shared" si="15"/>
        <v>0</v>
      </c>
      <c r="S175" s="2">
        <f t="shared" si="16"/>
        <v>0</v>
      </c>
    </row>
    <row r="176" spans="1:19" x14ac:dyDescent="0.35">
      <c r="A176" s="2">
        <v>175</v>
      </c>
      <c r="B176" s="2" t="s">
        <v>409</v>
      </c>
      <c r="C176" s="2" t="str">
        <f t="shared" si="17"/>
        <v>SPS21XXX</v>
      </c>
      <c r="D176" s="2" t="s">
        <v>15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f t="shared" si="12"/>
        <v>0</v>
      </c>
      <c r="P176" s="2">
        <f t="shared" si="13"/>
        <v>0</v>
      </c>
      <c r="Q176" s="2">
        <f t="shared" si="14"/>
        <v>0</v>
      </c>
      <c r="R176" s="2">
        <f t="shared" si="15"/>
        <v>0</v>
      </c>
      <c r="S176" s="2">
        <f t="shared" si="16"/>
        <v>0</v>
      </c>
    </row>
    <row r="177" spans="1:19" x14ac:dyDescent="0.35">
      <c r="A177" s="2">
        <v>176</v>
      </c>
      <c r="B177" s="2" t="s">
        <v>409</v>
      </c>
      <c r="C177" s="2" t="str">
        <f t="shared" si="17"/>
        <v>SPS21XXX</v>
      </c>
      <c r="D177" s="2" t="s">
        <v>537</v>
      </c>
      <c r="E177" s="2">
        <v>18333</v>
      </c>
      <c r="F177" s="2">
        <v>1</v>
      </c>
      <c r="G177" s="2">
        <v>5</v>
      </c>
      <c r="H177" s="2">
        <v>0</v>
      </c>
      <c r="I177" s="2">
        <v>0</v>
      </c>
      <c r="J177" s="2">
        <v>0</v>
      </c>
      <c r="K177" s="2">
        <v>1</v>
      </c>
      <c r="L177" s="2">
        <v>0</v>
      </c>
      <c r="M177" s="2">
        <v>0</v>
      </c>
      <c r="N177" s="2">
        <v>0</v>
      </c>
      <c r="O177" s="2">
        <f t="shared" si="12"/>
        <v>18333</v>
      </c>
      <c r="P177" s="2">
        <f t="shared" si="13"/>
        <v>18333</v>
      </c>
      <c r="Q177" s="2">
        <f t="shared" si="14"/>
        <v>0</v>
      </c>
      <c r="R177" s="2">
        <f t="shared" si="15"/>
        <v>0</v>
      </c>
      <c r="S177" s="2">
        <f t="shared" si="16"/>
        <v>0</v>
      </c>
    </row>
    <row r="178" spans="1:19" x14ac:dyDescent="0.35">
      <c r="A178" s="2">
        <v>177</v>
      </c>
      <c r="B178" s="2" t="s">
        <v>409</v>
      </c>
      <c r="C178" s="2" t="str">
        <f t="shared" si="17"/>
        <v>SPS21XXX</v>
      </c>
      <c r="D178" s="2" t="s">
        <v>16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f t="shared" si="12"/>
        <v>0</v>
      </c>
      <c r="P178" s="2">
        <f t="shared" si="13"/>
        <v>0</v>
      </c>
      <c r="Q178" s="2">
        <f t="shared" si="14"/>
        <v>0</v>
      </c>
      <c r="R178" s="2">
        <f t="shared" si="15"/>
        <v>0</v>
      </c>
      <c r="S178" s="2">
        <f t="shared" si="16"/>
        <v>0</v>
      </c>
    </row>
    <row r="179" spans="1:19" x14ac:dyDescent="0.35">
      <c r="A179" s="2">
        <v>178</v>
      </c>
      <c r="B179" s="2" t="s">
        <v>409</v>
      </c>
      <c r="C179" s="2" t="str">
        <f t="shared" si="17"/>
        <v>SPS21XXX</v>
      </c>
      <c r="D179" s="2" t="s">
        <v>17</v>
      </c>
      <c r="E179" s="2">
        <v>5222</v>
      </c>
      <c r="F179" s="2">
        <v>1</v>
      </c>
      <c r="G179" s="2">
        <v>5</v>
      </c>
      <c r="H179" s="2">
        <v>0</v>
      </c>
      <c r="I179" s="2">
        <v>1</v>
      </c>
      <c r="J179" s="2">
        <v>0</v>
      </c>
      <c r="K179" s="2">
        <v>0</v>
      </c>
      <c r="L179" s="2">
        <v>1</v>
      </c>
      <c r="M179" s="2">
        <v>0</v>
      </c>
      <c r="N179" s="2">
        <v>0</v>
      </c>
      <c r="O179" s="2">
        <f t="shared" si="12"/>
        <v>5222</v>
      </c>
      <c r="P179" s="2">
        <f t="shared" si="13"/>
        <v>5222</v>
      </c>
      <c r="Q179" s="2">
        <f t="shared" si="14"/>
        <v>5222</v>
      </c>
      <c r="R179" s="2">
        <f t="shared" si="15"/>
        <v>0</v>
      </c>
      <c r="S179" s="2">
        <f t="shared" si="16"/>
        <v>0</v>
      </c>
    </row>
    <row r="180" spans="1:19" x14ac:dyDescent="0.35">
      <c r="A180" s="2">
        <v>179</v>
      </c>
      <c r="B180" s="2" t="s">
        <v>409</v>
      </c>
      <c r="C180" s="2" t="str">
        <f t="shared" si="17"/>
        <v>SPS21XXX</v>
      </c>
      <c r="D180" s="2" t="s">
        <v>18</v>
      </c>
      <c r="E180" s="2">
        <v>3555</v>
      </c>
      <c r="F180" s="2">
        <v>16</v>
      </c>
      <c r="G180" s="2">
        <v>85</v>
      </c>
      <c r="H180" s="2">
        <v>5</v>
      </c>
      <c r="I180" s="2">
        <v>11</v>
      </c>
      <c r="J180" s="2">
        <v>0</v>
      </c>
      <c r="K180" s="2">
        <v>0</v>
      </c>
      <c r="L180" s="2">
        <v>13</v>
      </c>
      <c r="M180" s="2">
        <v>4</v>
      </c>
      <c r="N180" s="2">
        <v>0</v>
      </c>
      <c r="O180" s="2">
        <f t="shared" si="12"/>
        <v>56880</v>
      </c>
      <c r="P180" s="2">
        <f t="shared" si="13"/>
        <v>56880</v>
      </c>
      <c r="Q180" s="2">
        <f t="shared" si="14"/>
        <v>46215</v>
      </c>
      <c r="R180" s="2">
        <f t="shared" si="15"/>
        <v>14220</v>
      </c>
      <c r="S180" s="2">
        <f t="shared" si="16"/>
        <v>0</v>
      </c>
    </row>
    <row r="181" spans="1:19" x14ac:dyDescent="0.35">
      <c r="A181" s="2">
        <v>180</v>
      </c>
      <c r="B181" s="2" t="s">
        <v>409</v>
      </c>
      <c r="C181" s="2" t="str">
        <f t="shared" si="17"/>
        <v>SPS21XXX</v>
      </c>
      <c r="D181" s="2" t="s">
        <v>19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f t="shared" si="12"/>
        <v>0</v>
      </c>
      <c r="P181" s="2">
        <f t="shared" si="13"/>
        <v>0</v>
      </c>
      <c r="Q181" s="2">
        <f t="shared" si="14"/>
        <v>0</v>
      </c>
      <c r="R181" s="2">
        <f t="shared" si="15"/>
        <v>0</v>
      </c>
      <c r="S181" s="2">
        <f t="shared" si="16"/>
        <v>0</v>
      </c>
    </row>
    <row r="182" spans="1:19" x14ac:dyDescent="0.35">
      <c r="A182" s="2">
        <v>181</v>
      </c>
      <c r="B182" s="2" t="s">
        <v>410</v>
      </c>
      <c r="C182" s="2" t="str">
        <f t="shared" si="17"/>
        <v>SPS21XXX</v>
      </c>
      <c r="D182" s="2" t="s">
        <v>12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f t="shared" si="12"/>
        <v>0</v>
      </c>
      <c r="P182" s="2">
        <f t="shared" si="13"/>
        <v>0</v>
      </c>
      <c r="Q182" s="2">
        <f t="shared" si="14"/>
        <v>0</v>
      </c>
      <c r="R182" s="2">
        <f t="shared" si="15"/>
        <v>0</v>
      </c>
      <c r="S182" s="2">
        <f t="shared" si="16"/>
        <v>0</v>
      </c>
    </row>
    <row r="183" spans="1:19" x14ac:dyDescent="0.35">
      <c r="A183" s="2">
        <v>182</v>
      </c>
      <c r="B183" s="2" t="s">
        <v>410</v>
      </c>
      <c r="C183" s="2" t="str">
        <f t="shared" si="17"/>
        <v>SPS21XXX</v>
      </c>
      <c r="D183" s="2" t="s">
        <v>13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f t="shared" si="12"/>
        <v>0</v>
      </c>
      <c r="P183" s="2">
        <f t="shared" si="13"/>
        <v>0</v>
      </c>
      <c r="Q183" s="2">
        <f t="shared" si="14"/>
        <v>0</v>
      </c>
      <c r="R183" s="2">
        <f t="shared" si="15"/>
        <v>0</v>
      </c>
      <c r="S183" s="2">
        <f t="shared" si="16"/>
        <v>0</v>
      </c>
    </row>
    <row r="184" spans="1:19" x14ac:dyDescent="0.35">
      <c r="A184" s="2">
        <v>184</v>
      </c>
      <c r="B184" s="2" t="s">
        <v>410</v>
      </c>
      <c r="C184" s="2" t="str">
        <f t="shared" si="17"/>
        <v>SPS21XXX</v>
      </c>
      <c r="D184" s="2" t="s">
        <v>14</v>
      </c>
      <c r="E184" s="2">
        <v>19000</v>
      </c>
      <c r="F184" s="2">
        <v>1</v>
      </c>
      <c r="G184" s="2">
        <v>9.09</v>
      </c>
      <c r="H184" s="2">
        <v>0</v>
      </c>
      <c r="I184" s="2">
        <v>1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f t="shared" si="12"/>
        <v>19000</v>
      </c>
      <c r="P184" s="2">
        <f t="shared" si="13"/>
        <v>19000</v>
      </c>
      <c r="Q184" s="2">
        <f t="shared" si="14"/>
        <v>0</v>
      </c>
      <c r="R184" s="2">
        <f t="shared" si="15"/>
        <v>0</v>
      </c>
      <c r="S184" s="2">
        <f t="shared" si="16"/>
        <v>0</v>
      </c>
    </row>
    <row r="185" spans="1:19" x14ac:dyDescent="0.35">
      <c r="A185" s="2">
        <v>186</v>
      </c>
      <c r="B185" s="2" t="s">
        <v>410</v>
      </c>
      <c r="C185" s="2" t="str">
        <f t="shared" si="17"/>
        <v>SPS21XXX</v>
      </c>
      <c r="D185" s="2" t="s">
        <v>15</v>
      </c>
      <c r="E185" s="2">
        <v>14000</v>
      </c>
      <c r="F185" s="2">
        <v>4</v>
      </c>
      <c r="G185" s="2">
        <v>36.36</v>
      </c>
      <c r="H185" s="2">
        <v>3</v>
      </c>
      <c r="I185" s="2">
        <v>1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f t="shared" si="12"/>
        <v>56000</v>
      </c>
      <c r="P185" s="2">
        <f t="shared" si="13"/>
        <v>56000</v>
      </c>
      <c r="Q185" s="2">
        <f t="shared" si="14"/>
        <v>0</v>
      </c>
      <c r="R185" s="2">
        <f t="shared" si="15"/>
        <v>0</v>
      </c>
      <c r="S185" s="2">
        <f t="shared" si="16"/>
        <v>0</v>
      </c>
    </row>
    <row r="186" spans="1:19" x14ac:dyDescent="0.35">
      <c r="A186" s="2">
        <v>187</v>
      </c>
      <c r="B186" s="2" t="s">
        <v>410</v>
      </c>
      <c r="C186" s="2" t="str">
        <f t="shared" si="17"/>
        <v>SPS21XXX</v>
      </c>
      <c r="D186" s="2" t="s">
        <v>537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f t="shared" si="12"/>
        <v>0</v>
      </c>
      <c r="P186" s="2">
        <f t="shared" si="13"/>
        <v>0</v>
      </c>
      <c r="Q186" s="2">
        <f t="shared" si="14"/>
        <v>0</v>
      </c>
      <c r="R186" s="2">
        <f t="shared" si="15"/>
        <v>0</v>
      </c>
      <c r="S186" s="2">
        <f t="shared" si="16"/>
        <v>0</v>
      </c>
    </row>
    <row r="187" spans="1:19" x14ac:dyDescent="0.35">
      <c r="A187" s="2">
        <v>188</v>
      </c>
      <c r="B187" s="2" t="s">
        <v>410</v>
      </c>
      <c r="C187" s="2" t="str">
        <f t="shared" si="17"/>
        <v>SPS21XXX</v>
      </c>
      <c r="D187" s="2" t="s">
        <v>16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f t="shared" si="12"/>
        <v>0</v>
      </c>
      <c r="P187" s="2">
        <f t="shared" si="13"/>
        <v>0</v>
      </c>
      <c r="Q187" s="2">
        <f t="shared" si="14"/>
        <v>0</v>
      </c>
      <c r="R187" s="2">
        <f t="shared" si="15"/>
        <v>0</v>
      </c>
      <c r="S187" s="2">
        <f t="shared" si="16"/>
        <v>0</v>
      </c>
    </row>
    <row r="188" spans="1:19" x14ac:dyDescent="0.35">
      <c r="A188" s="2">
        <v>189</v>
      </c>
      <c r="B188" s="2" t="s">
        <v>410</v>
      </c>
      <c r="C188" s="2" t="str">
        <f t="shared" si="17"/>
        <v>SPS21XXX</v>
      </c>
      <c r="D188" s="2" t="s">
        <v>17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f t="shared" si="12"/>
        <v>0</v>
      </c>
      <c r="P188" s="2">
        <f t="shared" si="13"/>
        <v>0</v>
      </c>
      <c r="Q188" s="2">
        <f t="shared" si="14"/>
        <v>0</v>
      </c>
      <c r="R188" s="2">
        <f t="shared" si="15"/>
        <v>0</v>
      </c>
      <c r="S188" s="2">
        <f t="shared" si="16"/>
        <v>0</v>
      </c>
    </row>
    <row r="189" spans="1:19" x14ac:dyDescent="0.35">
      <c r="A189" s="2">
        <v>183</v>
      </c>
      <c r="B189" s="2" t="s">
        <v>410</v>
      </c>
      <c r="C189" s="2" t="str">
        <f t="shared" si="17"/>
        <v>SPS21XXX</v>
      </c>
      <c r="D189" s="2" t="s">
        <v>18</v>
      </c>
      <c r="E189" s="2">
        <v>42500</v>
      </c>
      <c r="F189" s="2">
        <v>2</v>
      </c>
      <c r="G189" s="2">
        <v>18.18</v>
      </c>
      <c r="H189" s="2">
        <v>1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f t="shared" si="12"/>
        <v>85000</v>
      </c>
      <c r="P189" s="2">
        <f t="shared" si="13"/>
        <v>42500</v>
      </c>
      <c r="Q189" s="2">
        <f t="shared" si="14"/>
        <v>0</v>
      </c>
      <c r="R189" s="2">
        <f t="shared" si="15"/>
        <v>0</v>
      </c>
      <c r="S189" s="2">
        <f t="shared" si="16"/>
        <v>0</v>
      </c>
    </row>
    <row r="190" spans="1:19" x14ac:dyDescent="0.35">
      <c r="A190" s="2">
        <v>185</v>
      </c>
      <c r="B190" s="2" t="s">
        <v>410</v>
      </c>
      <c r="C190" s="2" t="str">
        <f t="shared" si="17"/>
        <v>SPS21XXX</v>
      </c>
      <c r="D190" s="2" t="s">
        <v>19</v>
      </c>
      <c r="E190" s="2">
        <v>17600</v>
      </c>
      <c r="F190" s="2">
        <v>4</v>
      </c>
      <c r="G190" s="2">
        <v>36.36</v>
      </c>
      <c r="H190" s="2">
        <v>1</v>
      </c>
      <c r="I190" s="2">
        <v>2</v>
      </c>
      <c r="J190" s="2">
        <v>0</v>
      </c>
      <c r="K190" s="2">
        <v>0</v>
      </c>
      <c r="L190" s="2">
        <v>0</v>
      </c>
      <c r="M190" s="2">
        <v>1</v>
      </c>
      <c r="N190" s="2">
        <v>0</v>
      </c>
      <c r="O190" s="2">
        <f t="shared" si="12"/>
        <v>70400</v>
      </c>
      <c r="P190" s="2">
        <f t="shared" si="13"/>
        <v>52800</v>
      </c>
      <c r="Q190" s="2">
        <f t="shared" si="14"/>
        <v>0</v>
      </c>
      <c r="R190" s="2">
        <f t="shared" si="15"/>
        <v>17600</v>
      </c>
      <c r="S190" s="2">
        <f t="shared" si="16"/>
        <v>0</v>
      </c>
    </row>
    <row r="191" spans="1:19" x14ac:dyDescent="0.35">
      <c r="A191" s="2">
        <v>190</v>
      </c>
      <c r="B191" s="2" t="s">
        <v>411</v>
      </c>
      <c r="C191" s="2" t="str">
        <f t="shared" si="17"/>
        <v>SPS21XXX</v>
      </c>
      <c r="D191" s="2" t="s">
        <v>12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f t="shared" si="12"/>
        <v>0</v>
      </c>
      <c r="P191" s="2">
        <f t="shared" si="13"/>
        <v>0</v>
      </c>
      <c r="Q191" s="2">
        <f t="shared" si="14"/>
        <v>0</v>
      </c>
      <c r="R191" s="2">
        <f t="shared" si="15"/>
        <v>0</v>
      </c>
      <c r="S191" s="2">
        <f t="shared" si="16"/>
        <v>0</v>
      </c>
    </row>
    <row r="192" spans="1:19" x14ac:dyDescent="0.35">
      <c r="A192" s="2">
        <v>191</v>
      </c>
      <c r="B192" s="2" t="s">
        <v>411</v>
      </c>
      <c r="C192" s="2" t="str">
        <f t="shared" si="17"/>
        <v>SPS21XXX</v>
      </c>
      <c r="D192" s="2" t="s">
        <v>13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f t="shared" si="12"/>
        <v>0</v>
      </c>
      <c r="P192" s="2">
        <f t="shared" si="13"/>
        <v>0</v>
      </c>
      <c r="Q192" s="2">
        <f t="shared" si="14"/>
        <v>0</v>
      </c>
      <c r="R192" s="2">
        <f t="shared" si="15"/>
        <v>0</v>
      </c>
      <c r="S192" s="2">
        <f t="shared" si="16"/>
        <v>0</v>
      </c>
    </row>
    <row r="193" spans="1:19" x14ac:dyDescent="0.35">
      <c r="A193" s="2">
        <v>192</v>
      </c>
      <c r="B193" s="2" t="s">
        <v>411</v>
      </c>
      <c r="C193" s="2" t="str">
        <f t="shared" si="17"/>
        <v>SPS21XXX</v>
      </c>
      <c r="D193" s="2" t="s">
        <v>14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f t="shared" si="12"/>
        <v>0</v>
      </c>
      <c r="P193" s="2">
        <f t="shared" si="13"/>
        <v>0</v>
      </c>
      <c r="Q193" s="2">
        <f t="shared" si="14"/>
        <v>0</v>
      </c>
      <c r="R193" s="2">
        <f t="shared" si="15"/>
        <v>0</v>
      </c>
      <c r="S193" s="2">
        <f t="shared" si="16"/>
        <v>0</v>
      </c>
    </row>
    <row r="194" spans="1:19" x14ac:dyDescent="0.35">
      <c r="A194" s="2">
        <v>193</v>
      </c>
      <c r="B194" s="2" t="s">
        <v>411</v>
      </c>
      <c r="C194" s="2" t="str">
        <f t="shared" si="17"/>
        <v>SPS21XXX</v>
      </c>
      <c r="D194" s="2" t="s">
        <v>15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f t="shared" ref="O194:O257" si="18">F194*$E194</f>
        <v>0</v>
      </c>
      <c r="P194" s="2">
        <f t="shared" ref="P194:P257" si="19">SUM(H194:K194)*$E194</f>
        <v>0</v>
      </c>
      <c r="Q194" s="2">
        <f t="shared" ref="Q194:Q257" si="20">L194*$E194</f>
        <v>0</v>
      </c>
      <c r="R194" s="2">
        <f t="shared" ref="R194:R257" si="21">M194*$E194</f>
        <v>0</v>
      </c>
      <c r="S194" s="2">
        <f t="shared" ref="S194:S257" si="22">N194*$E194</f>
        <v>0</v>
      </c>
    </row>
    <row r="195" spans="1:19" x14ac:dyDescent="0.35">
      <c r="A195" s="2">
        <v>194</v>
      </c>
      <c r="B195" s="2" t="s">
        <v>411</v>
      </c>
      <c r="C195" s="2" t="str">
        <f t="shared" ref="C195:C258" si="23">REPLACE(B195,6,3,"XXX")</f>
        <v>SPS21XXX</v>
      </c>
      <c r="D195" s="2" t="s">
        <v>537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f t="shared" si="18"/>
        <v>0</v>
      </c>
      <c r="P195" s="2">
        <f t="shared" si="19"/>
        <v>0</v>
      </c>
      <c r="Q195" s="2">
        <f t="shared" si="20"/>
        <v>0</v>
      </c>
      <c r="R195" s="2">
        <f t="shared" si="21"/>
        <v>0</v>
      </c>
      <c r="S195" s="2">
        <f t="shared" si="22"/>
        <v>0</v>
      </c>
    </row>
    <row r="196" spans="1:19" x14ac:dyDescent="0.35">
      <c r="A196" s="2">
        <v>195</v>
      </c>
      <c r="B196" s="2" t="s">
        <v>411</v>
      </c>
      <c r="C196" s="2" t="str">
        <f t="shared" si="23"/>
        <v>SPS21XXX</v>
      </c>
      <c r="D196" s="2" t="s">
        <v>16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f t="shared" si="18"/>
        <v>0</v>
      </c>
      <c r="P196" s="2">
        <f t="shared" si="19"/>
        <v>0</v>
      </c>
      <c r="Q196" s="2">
        <f t="shared" si="20"/>
        <v>0</v>
      </c>
      <c r="R196" s="2">
        <f t="shared" si="21"/>
        <v>0</v>
      </c>
      <c r="S196" s="2">
        <f t="shared" si="22"/>
        <v>0</v>
      </c>
    </row>
    <row r="197" spans="1:19" x14ac:dyDescent="0.35">
      <c r="A197" s="2">
        <v>196</v>
      </c>
      <c r="B197" s="2" t="s">
        <v>411</v>
      </c>
      <c r="C197" s="2" t="str">
        <f t="shared" si="23"/>
        <v>SPS21XXX</v>
      </c>
      <c r="D197" s="2" t="s">
        <v>17</v>
      </c>
      <c r="E197" s="2">
        <v>5381</v>
      </c>
      <c r="F197" s="2">
        <v>20</v>
      </c>
      <c r="G197" s="2">
        <v>100</v>
      </c>
      <c r="H197" s="2">
        <v>0</v>
      </c>
      <c r="I197" s="2">
        <v>19</v>
      </c>
      <c r="J197" s="2">
        <v>1</v>
      </c>
      <c r="K197" s="2">
        <v>0</v>
      </c>
      <c r="L197" s="2">
        <v>1</v>
      </c>
      <c r="M197" s="2">
        <v>20</v>
      </c>
      <c r="N197" s="2">
        <v>0</v>
      </c>
      <c r="O197" s="2">
        <f t="shared" si="18"/>
        <v>107620</v>
      </c>
      <c r="P197" s="2">
        <f t="shared" si="19"/>
        <v>107620</v>
      </c>
      <c r="Q197" s="2">
        <f t="shared" si="20"/>
        <v>5381</v>
      </c>
      <c r="R197" s="2">
        <f t="shared" si="21"/>
        <v>107620</v>
      </c>
      <c r="S197" s="2">
        <f t="shared" si="22"/>
        <v>0</v>
      </c>
    </row>
    <row r="198" spans="1:19" x14ac:dyDescent="0.35">
      <c r="A198" s="2">
        <v>197</v>
      </c>
      <c r="B198" s="2" t="s">
        <v>411</v>
      </c>
      <c r="C198" s="2" t="str">
        <f t="shared" si="23"/>
        <v>SPS21XXX</v>
      </c>
      <c r="D198" s="2" t="s">
        <v>18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f t="shared" si="18"/>
        <v>0</v>
      </c>
      <c r="P198" s="2">
        <f t="shared" si="19"/>
        <v>0</v>
      </c>
      <c r="Q198" s="2">
        <f t="shared" si="20"/>
        <v>0</v>
      </c>
      <c r="R198" s="2">
        <f t="shared" si="21"/>
        <v>0</v>
      </c>
      <c r="S198" s="2">
        <f t="shared" si="22"/>
        <v>0</v>
      </c>
    </row>
    <row r="199" spans="1:19" x14ac:dyDescent="0.35">
      <c r="A199" s="2">
        <v>198</v>
      </c>
      <c r="B199" s="2" t="s">
        <v>411</v>
      </c>
      <c r="C199" s="2" t="str">
        <f t="shared" si="23"/>
        <v>SPS21XXX</v>
      </c>
      <c r="D199" s="2" t="s">
        <v>19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f t="shared" si="18"/>
        <v>0</v>
      </c>
      <c r="P199" s="2">
        <f t="shared" si="19"/>
        <v>0</v>
      </c>
      <c r="Q199" s="2">
        <f t="shared" si="20"/>
        <v>0</v>
      </c>
      <c r="R199" s="2">
        <f t="shared" si="21"/>
        <v>0</v>
      </c>
      <c r="S199" s="2">
        <f t="shared" si="22"/>
        <v>0</v>
      </c>
    </row>
    <row r="200" spans="1:19" x14ac:dyDescent="0.35">
      <c r="A200" s="2">
        <v>199</v>
      </c>
      <c r="B200" s="2" t="s">
        <v>338</v>
      </c>
      <c r="C200" s="2" t="str">
        <f t="shared" si="23"/>
        <v>SPS21XXX</v>
      </c>
      <c r="D200" s="2" t="s">
        <v>12</v>
      </c>
      <c r="O200" s="2">
        <f t="shared" si="18"/>
        <v>0</v>
      </c>
      <c r="P200" s="2">
        <f t="shared" si="19"/>
        <v>0</v>
      </c>
      <c r="Q200" s="2">
        <f t="shared" si="20"/>
        <v>0</v>
      </c>
      <c r="R200" s="2">
        <f t="shared" si="21"/>
        <v>0</v>
      </c>
      <c r="S200" s="2">
        <f t="shared" si="22"/>
        <v>0</v>
      </c>
    </row>
    <row r="201" spans="1:19" x14ac:dyDescent="0.35">
      <c r="A201" s="2">
        <v>200</v>
      </c>
      <c r="B201" s="2" t="s">
        <v>338</v>
      </c>
      <c r="C201" s="2" t="str">
        <f t="shared" si="23"/>
        <v>SPS21XXX</v>
      </c>
      <c r="D201" s="2" t="s">
        <v>13</v>
      </c>
      <c r="O201" s="2">
        <f t="shared" si="18"/>
        <v>0</v>
      </c>
      <c r="P201" s="2">
        <f t="shared" si="19"/>
        <v>0</v>
      </c>
      <c r="Q201" s="2">
        <f t="shared" si="20"/>
        <v>0</v>
      </c>
      <c r="R201" s="2">
        <f t="shared" si="21"/>
        <v>0</v>
      </c>
      <c r="S201" s="2">
        <f t="shared" si="22"/>
        <v>0</v>
      </c>
    </row>
    <row r="202" spans="1:19" x14ac:dyDescent="0.35">
      <c r="A202" s="2">
        <v>201</v>
      </c>
      <c r="B202" s="2" t="s">
        <v>338</v>
      </c>
      <c r="C202" s="2" t="str">
        <f t="shared" si="23"/>
        <v>SPS21XXX</v>
      </c>
      <c r="D202" s="2" t="s">
        <v>14</v>
      </c>
      <c r="O202" s="2">
        <f t="shared" si="18"/>
        <v>0</v>
      </c>
      <c r="P202" s="2">
        <f t="shared" si="19"/>
        <v>0</v>
      </c>
      <c r="Q202" s="2">
        <f t="shared" si="20"/>
        <v>0</v>
      </c>
      <c r="R202" s="2">
        <f t="shared" si="21"/>
        <v>0</v>
      </c>
      <c r="S202" s="2">
        <f t="shared" si="22"/>
        <v>0</v>
      </c>
    </row>
    <row r="203" spans="1:19" x14ac:dyDescent="0.35">
      <c r="A203" s="2">
        <v>202</v>
      </c>
      <c r="B203" s="2" t="s">
        <v>338</v>
      </c>
      <c r="C203" s="2" t="str">
        <f t="shared" si="23"/>
        <v>SPS21XXX</v>
      </c>
      <c r="D203" s="2" t="s">
        <v>15</v>
      </c>
      <c r="O203" s="2">
        <f t="shared" si="18"/>
        <v>0</v>
      </c>
      <c r="P203" s="2">
        <f t="shared" si="19"/>
        <v>0</v>
      </c>
      <c r="Q203" s="2">
        <f t="shared" si="20"/>
        <v>0</v>
      </c>
      <c r="R203" s="2">
        <f t="shared" si="21"/>
        <v>0</v>
      </c>
      <c r="S203" s="2">
        <f t="shared" si="22"/>
        <v>0</v>
      </c>
    </row>
    <row r="204" spans="1:19" x14ac:dyDescent="0.35">
      <c r="A204" s="2">
        <v>203</v>
      </c>
      <c r="B204" s="2" t="s">
        <v>338</v>
      </c>
      <c r="C204" s="2" t="str">
        <f t="shared" si="23"/>
        <v>SPS21XXX</v>
      </c>
      <c r="D204" s="2" t="s">
        <v>537</v>
      </c>
      <c r="E204" s="2">
        <v>15083</v>
      </c>
      <c r="F204" s="2">
        <v>2</v>
      </c>
      <c r="G204" s="2">
        <v>100</v>
      </c>
      <c r="I204" s="2">
        <v>2</v>
      </c>
      <c r="L204" s="2">
        <v>1</v>
      </c>
      <c r="O204" s="2">
        <f t="shared" si="18"/>
        <v>30166</v>
      </c>
      <c r="P204" s="2">
        <f t="shared" si="19"/>
        <v>30166</v>
      </c>
      <c r="Q204" s="2">
        <f t="shared" si="20"/>
        <v>15083</v>
      </c>
      <c r="R204" s="2">
        <f t="shared" si="21"/>
        <v>0</v>
      </c>
      <c r="S204" s="2">
        <f t="shared" si="22"/>
        <v>0</v>
      </c>
    </row>
    <row r="205" spans="1:19" x14ac:dyDescent="0.35">
      <c r="A205" s="2">
        <v>204</v>
      </c>
      <c r="B205" s="2" t="s">
        <v>338</v>
      </c>
      <c r="C205" s="2" t="str">
        <f t="shared" si="23"/>
        <v>SPS21XXX</v>
      </c>
      <c r="D205" s="2" t="s">
        <v>16</v>
      </c>
      <c r="O205" s="2">
        <f t="shared" si="18"/>
        <v>0</v>
      </c>
      <c r="P205" s="2">
        <f t="shared" si="19"/>
        <v>0</v>
      </c>
      <c r="Q205" s="2">
        <f t="shared" si="20"/>
        <v>0</v>
      </c>
      <c r="R205" s="2">
        <f t="shared" si="21"/>
        <v>0</v>
      </c>
      <c r="S205" s="2">
        <f t="shared" si="22"/>
        <v>0</v>
      </c>
    </row>
    <row r="206" spans="1:19" x14ac:dyDescent="0.35">
      <c r="A206" s="2">
        <v>205</v>
      </c>
      <c r="B206" s="2" t="s">
        <v>338</v>
      </c>
      <c r="C206" s="2" t="str">
        <f t="shared" si="23"/>
        <v>SPS21XXX</v>
      </c>
      <c r="D206" s="2" t="s">
        <v>17</v>
      </c>
      <c r="O206" s="2">
        <f t="shared" si="18"/>
        <v>0</v>
      </c>
      <c r="P206" s="2">
        <f t="shared" si="19"/>
        <v>0</v>
      </c>
      <c r="Q206" s="2">
        <f t="shared" si="20"/>
        <v>0</v>
      </c>
      <c r="R206" s="2">
        <f t="shared" si="21"/>
        <v>0</v>
      </c>
      <c r="S206" s="2">
        <f t="shared" si="22"/>
        <v>0</v>
      </c>
    </row>
    <row r="207" spans="1:19" x14ac:dyDescent="0.35">
      <c r="A207" s="2">
        <v>206</v>
      </c>
      <c r="B207" s="2" t="s">
        <v>338</v>
      </c>
      <c r="C207" s="2" t="str">
        <f t="shared" si="23"/>
        <v>SPS21XXX</v>
      </c>
      <c r="D207" s="2" t="s">
        <v>18</v>
      </c>
      <c r="O207" s="2">
        <f t="shared" si="18"/>
        <v>0</v>
      </c>
      <c r="P207" s="2">
        <f t="shared" si="19"/>
        <v>0</v>
      </c>
      <c r="Q207" s="2">
        <f t="shared" si="20"/>
        <v>0</v>
      </c>
      <c r="R207" s="2">
        <f t="shared" si="21"/>
        <v>0</v>
      </c>
      <c r="S207" s="2">
        <f t="shared" si="22"/>
        <v>0</v>
      </c>
    </row>
    <row r="208" spans="1:19" x14ac:dyDescent="0.35">
      <c r="A208" s="2">
        <v>207</v>
      </c>
      <c r="B208" s="2" t="s">
        <v>338</v>
      </c>
      <c r="C208" s="2" t="str">
        <f t="shared" si="23"/>
        <v>SPS21XXX</v>
      </c>
      <c r="D208" s="2" t="s">
        <v>19</v>
      </c>
      <c r="O208" s="2">
        <f t="shared" si="18"/>
        <v>0</v>
      </c>
      <c r="P208" s="2">
        <f t="shared" si="19"/>
        <v>0</v>
      </c>
      <c r="Q208" s="2">
        <f t="shared" si="20"/>
        <v>0</v>
      </c>
      <c r="R208" s="2">
        <f t="shared" si="21"/>
        <v>0</v>
      </c>
      <c r="S208" s="2">
        <f t="shared" si="22"/>
        <v>0</v>
      </c>
    </row>
    <row r="209" spans="1:19" x14ac:dyDescent="0.35">
      <c r="A209" s="2">
        <v>211</v>
      </c>
      <c r="B209" s="2" t="s">
        <v>253</v>
      </c>
      <c r="C209" s="2" t="str">
        <f t="shared" si="23"/>
        <v>SPS21XXX</v>
      </c>
      <c r="D209" s="2" t="s">
        <v>12</v>
      </c>
      <c r="E209" s="2">
        <v>23468</v>
      </c>
      <c r="F209" s="2">
        <v>3</v>
      </c>
      <c r="G209" s="2">
        <v>0.67</v>
      </c>
      <c r="H209" s="2">
        <v>0</v>
      </c>
      <c r="I209" s="2">
        <v>3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f t="shared" si="18"/>
        <v>70404</v>
      </c>
      <c r="P209" s="2">
        <f t="shared" si="19"/>
        <v>70404</v>
      </c>
      <c r="Q209" s="2">
        <f t="shared" si="20"/>
        <v>0</v>
      </c>
      <c r="R209" s="2">
        <f t="shared" si="21"/>
        <v>0</v>
      </c>
      <c r="S209" s="2">
        <f t="shared" si="22"/>
        <v>0</v>
      </c>
    </row>
    <row r="210" spans="1:19" x14ac:dyDescent="0.35">
      <c r="A210" s="2">
        <v>213</v>
      </c>
      <c r="B210" s="2" t="s">
        <v>253</v>
      </c>
      <c r="C210" s="2" t="str">
        <f t="shared" si="23"/>
        <v>SPS21XXX</v>
      </c>
      <c r="D210" s="2" t="s">
        <v>13</v>
      </c>
      <c r="E210" s="2">
        <v>12441</v>
      </c>
      <c r="F210" s="2">
        <v>59</v>
      </c>
      <c r="G210" s="2">
        <v>13.17</v>
      </c>
      <c r="H210" s="2">
        <v>28</v>
      </c>
      <c r="I210" s="2">
        <v>31</v>
      </c>
      <c r="J210" s="2">
        <v>0</v>
      </c>
      <c r="K210" s="2">
        <v>0</v>
      </c>
      <c r="L210" s="2">
        <v>2</v>
      </c>
      <c r="M210" s="2">
        <v>10</v>
      </c>
      <c r="N210" s="2">
        <v>0</v>
      </c>
      <c r="O210" s="2">
        <f t="shared" si="18"/>
        <v>734019</v>
      </c>
      <c r="P210" s="2">
        <f t="shared" si="19"/>
        <v>734019</v>
      </c>
      <c r="Q210" s="2">
        <f t="shared" si="20"/>
        <v>24882</v>
      </c>
      <c r="R210" s="2">
        <f t="shared" si="21"/>
        <v>124410</v>
      </c>
      <c r="S210" s="2">
        <f t="shared" si="22"/>
        <v>0</v>
      </c>
    </row>
    <row r="211" spans="1:19" x14ac:dyDescent="0.35">
      <c r="A211" s="2">
        <v>214</v>
      </c>
      <c r="B211" s="2" t="s">
        <v>253</v>
      </c>
      <c r="C211" s="2" t="str">
        <f t="shared" si="23"/>
        <v>SPS21XXX</v>
      </c>
      <c r="D211" s="2" t="s">
        <v>14</v>
      </c>
      <c r="E211" s="2">
        <v>7584</v>
      </c>
      <c r="F211" s="2">
        <v>14</v>
      </c>
      <c r="G211" s="2">
        <v>3.13</v>
      </c>
      <c r="H211" s="2">
        <v>10</v>
      </c>
      <c r="I211" s="2">
        <v>4</v>
      </c>
      <c r="J211" s="2">
        <v>0</v>
      </c>
      <c r="K211" s="2">
        <v>0</v>
      </c>
      <c r="L211" s="2">
        <v>0</v>
      </c>
      <c r="M211" s="2">
        <v>4</v>
      </c>
      <c r="N211" s="2">
        <v>1</v>
      </c>
      <c r="O211" s="2">
        <f t="shared" si="18"/>
        <v>106176</v>
      </c>
      <c r="P211" s="2">
        <f t="shared" si="19"/>
        <v>106176</v>
      </c>
      <c r="Q211" s="2">
        <f t="shared" si="20"/>
        <v>0</v>
      </c>
      <c r="R211" s="2">
        <f t="shared" si="21"/>
        <v>30336</v>
      </c>
      <c r="S211" s="2">
        <f t="shared" si="22"/>
        <v>7584</v>
      </c>
    </row>
    <row r="212" spans="1:19" x14ac:dyDescent="0.35">
      <c r="A212" s="2">
        <v>215</v>
      </c>
      <c r="B212" s="2" t="s">
        <v>253</v>
      </c>
      <c r="C212" s="2" t="str">
        <f t="shared" si="23"/>
        <v>SPS21XXX</v>
      </c>
      <c r="D212" s="2" t="s">
        <v>15</v>
      </c>
      <c r="E212" s="2">
        <v>3364</v>
      </c>
      <c r="F212" s="2">
        <v>57</v>
      </c>
      <c r="G212" s="2">
        <v>12.72</v>
      </c>
      <c r="H212" s="2">
        <v>38</v>
      </c>
      <c r="I212" s="2">
        <v>19</v>
      </c>
      <c r="J212" s="2">
        <v>0</v>
      </c>
      <c r="K212" s="2">
        <v>0</v>
      </c>
      <c r="L212" s="2">
        <v>15</v>
      </c>
      <c r="M212" s="2">
        <v>30</v>
      </c>
      <c r="N212" s="2">
        <v>0</v>
      </c>
      <c r="O212" s="2">
        <f t="shared" si="18"/>
        <v>191748</v>
      </c>
      <c r="P212" s="2">
        <f t="shared" si="19"/>
        <v>191748</v>
      </c>
      <c r="Q212" s="2">
        <f t="shared" si="20"/>
        <v>50460</v>
      </c>
      <c r="R212" s="2">
        <f t="shared" si="21"/>
        <v>100920</v>
      </c>
      <c r="S212" s="2">
        <f t="shared" si="22"/>
        <v>0</v>
      </c>
    </row>
    <row r="213" spans="1:19" x14ac:dyDescent="0.35">
      <c r="A213" s="2">
        <v>216</v>
      </c>
      <c r="B213" s="2" t="s">
        <v>253</v>
      </c>
      <c r="C213" s="2" t="str">
        <f t="shared" si="23"/>
        <v>SPS21XXX</v>
      </c>
      <c r="D213" s="2" t="s">
        <v>537</v>
      </c>
      <c r="E213" s="2">
        <v>1479</v>
      </c>
      <c r="F213" s="2">
        <v>284</v>
      </c>
      <c r="G213" s="2">
        <v>63.39</v>
      </c>
      <c r="H213" s="2">
        <v>176</v>
      </c>
      <c r="I213" s="2">
        <v>108</v>
      </c>
      <c r="J213" s="2">
        <v>0</v>
      </c>
      <c r="K213" s="2">
        <v>0</v>
      </c>
      <c r="L213" s="2">
        <v>211</v>
      </c>
      <c r="M213" s="2">
        <v>171</v>
      </c>
      <c r="N213" s="2">
        <v>0</v>
      </c>
      <c r="O213" s="2">
        <f t="shared" si="18"/>
        <v>420036</v>
      </c>
      <c r="P213" s="2">
        <f t="shared" si="19"/>
        <v>420036</v>
      </c>
      <c r="Q213" s="2">
        <f t="shared" si="20"/>
        <v>312069</v>
      </c>
      <c r="R213" s="2">
        <f t="shared" si="21"/>
        <v>252909</v>
      </c>
      <c r="S213" s="2">
        <f t="shared" si="22"/>
        <v>0</v>
      </c>
    </row>
    <row r="214" spans="1:19" x14ac:dyDescent="0.35">
      <c r="A214" s="2">
        <v>212</v>
      </c>
      <c r="B214" s="2" t="s">
        <v>253</v>
      </c>
      <c r="C214" s="2" t="str">
        <f t="shared" si="23"/>
        <v>SPS21XXX</v>
      </c>
      <c r="D214" s="2" t="s">
        <v>16</v>
      </c>
      <c r="E214" s="2">
        <v>16715</v>
      </c>
      <c r="F214" s="2">
        <v>8</v>
      </c>
      <c r="G214" s="2">
        <v>1.79</v>
      </c>
      <c r="H214" s="2">
        <v>4</v>
      </c>
      <c r="I214" s="2">
        <v>3</v>
      </c>
      <c r="J214" s="2">
        <v>0</v>
      </c>
      <c r="K214" s="2">
        <v>0</v>
      </c>
      <c r="L214" s="2">
        <v>0</v>
      </c>
      <c r="M214" s="2">
        <v>2</v>
      </c>
      <c r="N214" s="2">
        <v>1</v>
      </c>
      <c r="O214" s="2">
        <f t="shared" si="18"/>
        <v>133720</v>
      </c>
      <c r="P214" s="2">
        <f t="shared" si="19"/>
        <v>117005</v>
      </c>
      <c r="Q214" s="2">
        <f t="shared" si="20"/>
        <v>0</v>
      </c>
      <c r="R214" s="2">
        <f t="shared" si="21"/>
        <v>33430</v>
      </c>
      <c r="S214" s="2">
        <f t="shared" si="22"/>
        <v>16715</v>
      </c>
    </row>
    <row r="215" spans="1:19" x14ac:dyDescent="0.35">
      <c r="A215" s="2">
        <v>208</v>
      </c>
      <c r="B215" s="2" t="s">
        <v>253</v>
      </c>
      <c r="C215" s="2" t="str">
        <f t="shared" si="23"/>
        <v>SPS21XXX</v>
      </c>
      <c r="D215" s="2" t="s">
        <v>17</v>
      </c>
      <c r="E215" s="2">
        <v>131000</v>
      </c>
      <c r="F215" s="2">
        <v>3</v>
      </c>
      <c r="G215" s="2">
        <v>0.67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1</v>
      </c>
      <c r="O215" s="2">
        <f t="shared" si="18"/>
        <v>393000</v>
      </c>
      <c r="P215" s="2">
        <f t="shared" si="19"/>
        <v>0</v>
      </c>
      <c r="Q215" s="2">
        <f t="shared" si="20"/>
        <v>0</v>
      </c>
      <c r="R215" s="2">
        <f t="shared" si="21"/>
        <v>0</v>
      </c>
      <c r="S215" s="2">
        <f t="shared" si="22"/>
        <v>131000</v>
      </c>
    </row>
    <row r="216" spans="1:19" x14ac:dyDescent="0.35">
      <c r="A216" s="2">
        <v>209</v>
      </c>
      <c r="B216" s="2" t="s">
        <v>253</v>
      </c>
      <c r="C216" s="2" t="str">
        <f t="shared" si="23"/>
        <v>SPS21XXX</v>
      </c>
      <c r="D216" s="2" t="s">
        <v>18</v>
      </c>
      <c r="E216" s="2">
        <v>61000</v>
      </c>
      <c r="F216" s="2">
        <v>4</v>
      </c>
      <c r="G216" s="2">
        <v>0.89</v>
      </c>
      <c r="H216" s="2">
        <v>0</v>
      </c>
      <c r="I216" s="2">
        <v>1</v>
      </c>
      <c r="J216" s="2">
        <v>0</v>
      </c>
      <c r="K216" s="2">
        <v>0</v>
      </c>
      <c r="L216" s="2">
        <v>1</v>
      </c>
      <c r="M216" s="2">
        <v>0</v>
      </c>
      <c r="N216" s="2">
        <v>0</v>
      </c>
      <c r="O216" s="2">
        <f t="shared" si="18"/>
        <v>244000</v>
      </c>
      <c r="P216" s="2">
        <f t="shared" si="19"/>
        <v>61000</v>
      </c>
      <c r="Q216" s="2">
        <f t="shared" si="20"/>
        <v>61000</v>
      </c>
      <c r="R216" s="2">
        <f t="shared" si="21"/>
        <v>0</v>
      </c>
      <c r="S216" s="2">
        <f t="shared" si="22"/>
        <v>0</v>
      </c>
    </row>
    <row r="217" spans="1:19" x14ac:dyDescent="0.35">
      <c r="A217" s="2">
        <v>210</v>
      </c>
      <c r="B217" s="2" t="s">
        <v>253</v>
      </c>
      <c r="C217" s="2" t="str">
        <f t="shared" si="23"/>
        <v>SPS21XXX</v>
      </c>
      <c r="D217" s="2" t="s">
        <v>19</v>
      </c>
      <c r="E217" s="2">
        <v>37500</v>
      </c>
      <c r="F217" s="2">
        <v>16</v>
      </c>
      <c r="G217" s="2">
        <v>3.57</v>
      </c>
      <c r="H217" s="2">
        <v>1</v>
      </c>
      <c r="I217" s="2">
        <v>3</v>
      </c>
      <c r="J217" s="2">
        <v>0</v>
      </c>
      <c r="K217" s="2">
        <v>0</v>
      </c>
      <c r="L217" s="2">
        <v>3</v>
      </c>
      <c r="M217" s="2">
        <v>1</v>
      </c>
      <c r="N217" s="2">
        <v>1</v>
      </c>
      <c r="O217" s="2">
        <f t="shared" si="18"/>
        <v>600000</v>
      </c>
      <c r="P217" s="2">
        <f t="shared" si="19"/>
        <v>150000</v>
      </c>
      <c r="Q217" s="2">
        <f t="shared" si="20"/>
        <v>112500</v>
      </c>
      <c r="R217" s="2">
        <f t="shared" si="21"/>
        <v>37500</v>
      </c>
      <c r="S217" s="2">
        <f t="shared" si="22"/>
        <v>37500</v>
      </c>
    </row>
    <row r="218" spans="1:19" x14ac:dyDescent="0.35">
      <c r="A218" s="2">
        <v>217</v>
      </c>
      <c r="B218" s="2" t="s">
        <v>254</v>
      </c>
      <c r="C218" s="2" t="str">
        <f t="shared" si="23"/>
        <v>SPS21XXX</v>
      </c>
      <c r="D218" s="2" t="s">
        <v>12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f t="shared" si="18"/>
        <v>0</v>
      </c>
      <c r="P218" s="2">
        <f t="shared" si="19"/>
        <v>0</v>
      </c>
      <c r="Q218" s="2">
        <f t="shared" si="20"/>
        <v>0</v>
      </c>
      <c r="R218" s="2">
        <f t="shared" si="21"/>
        <v>0</v>
      </c>
      <c r="S218" s="2">
        <f t="shared" si="22"/>
        <v>0</v>
      </c>
    </row>
    <row r="219" spans="1:19" x14ac:dyDescent="0.35">
      <c r="A219" s="2">
        <v>218</v>
      </c>
      <c r="B219" s="2" t="s">
        <v>254</v>
      </c>
      <c r="C219" s="2" t="str">
        <f t="shared" si="23"/>
        <v>SPS21XXX</v>
      </c>
      <c r="D219" s="2" t="s">
        <v>13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f t="shared" si="18"/>
        <v>0</v>
      </c>
      <c r="P219" s="2">
        <f t="shared" si="19"/>
        <v>0</v>
      </c>
      <c r="Q219" s="2">
        <f t="shared" si="20"/>
        <v>0</v>
      </c>
      <c r="R219" s="2">
        <f t="shared" si="21"/>
        <v>0</v>
      </c>
      <c r="S219" s="2">
        <f t="shared" si="22"/>
        <v>0</v>
      </c>
    </row>
    <row r="220" spans="1:19" x14ac:dyDescent="0.35">
      <c r="A220" s="2">
        <v>219</v>
      </c>
      <c r="B220" s="2" t="s">
        <v>254</v>
      </c>
      <c r="C220" s="2" t="str">
        <f t="shared" si="23"/>
        <v>SPS21XXX</v>
      </c>
      <c r="D220" s="2" t="s">
        <v>14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f t="shared" si="18"/>
        <v>0</v>
      </c>
      <c r="P220" s="2">
        <f t="shared" si="19"/>
        <v>0</v>
      </c>
      <c r="Q220" s="2">
        <f t="shared" si="20"/>
        <v>0</v>
      </c>
      <c r="R220" s="2">
        <f t="shared" si="21"/>
        <v>0</v>
      </c>
      <c r="S220" s="2">
        <f t="shared" si="22"/>
        <v>0</v>
      </c>
    </row>
    <row r="221" spans="1:19" x14ac:dyDescent="0.35">
      <c r="A221" s="2">
        <v>220</v>
      </c>
      <c r="B221" s="2" t="s">
        <v>254</v>
      </c>
      <c r="C221" s="2" t="str">
        <f t="shared" si="23"/>
        <v>SPS21XXX</v>
      </c>
      <c r="D221" s="2" t="s">
        <v>15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f t="shared" si="18"/>
        <v>0</v>
      </c>
      <c r="P221" s="2">
        <f t="shared" si="19"/>
        <v>0</v>
      </c>
      <c r="Q221" s="2">
        <f t="shared" si="20"/>
        <v>0</v>
      </c>
      <c r="R221" s="2">
        <f t="shared" si="21"/>
        <v>0</v>
      </c>
      <c r="S221" s="2">
        <f t="shared" si="22"/>
        <v>0</v>
      </c>
    </row>
    <row r="222" spans="1:19" x14ac:dyDescent="0.35">
      <c r="A222" s="2">
        <v>221</v>
      </c>
      <c r="B222" s="2" t="s">
        <v>254</v>
      </c>
      <c r="C222" s="2" t="str">
        <f t="shared" si="23"/>
        <v>SPS21XXX</v>
      </c>
      <c r="D222" s="2" t="s">
        <v>537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f t="shared" si="18"/>
        <v>0</v>
      </c>
      <c r="P222" s="2">
        <f t="shared" si="19"/>
        <v>0</v>
      </c>
      <c r="Q222" s="2">
        <f t="shared" si="20"/>
        <v>0</v>
      </c>
      <c r="R222" s="2">
        <f t="shared" si="21"/>
        <v>0</v>
      </c>
      <c r="S222" s="2">
        <f t="shared" si="22"/>
        <v>0</v>
      </c>
    </row>
    <row r="223" spans="1:19" x14ac:dyDescent="0.35">
      <c r="A223" s="2">
        <v>222</v>
      </c>
      <c r="B223" s="2" t="s">
        <v>254</v>
      </c>
      <c r="C223" s="2" t="str">
        <f t="shared" si="23"/>
        <v>SPS21XXX</v>
      </c>
      <c r="D223" s="2" t="s">
        <v>16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f t="shared" si="18"/>
        <v>0</v>
      </c>
      <c r="P223" s="2">
        <f t="shared" si="19"/>
        <v>0</v>
      </c>
      <c r="Q223" s="2">
        <f t="shared" si="20"/>
        <v>0</v>
      </c>
      <c r="R223" s="2">
        <f t="shared" si="21"/>
        <v>0</v>
      </c>
      <c r="S223" s="2">
        <f t="shared" si="22"/>
        <v>0</v>
      </c>
    </row>
    <row r="224" spans="1:19" x14ac:dyDescent="0.35">
      <c r="A224" s="2">
        <v>223</v>
      </c>
      <c r="B224" s="2" t="s">
        <v>254</v>
      </c>
      <c r="C224" s="2" t="str">
        <f t="shared" si="23"/>
        <v>SPS21XXX</v>
      </c>
      <c r="D224" s="2" t="s">
        <v>17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f t="shared" si="18"/>
        <v>0</v>
      </c>
      <c r="P224" s="2">
        <f t="shared" si="19"/>
        <v>0</v>
      </c>
      <c r="Q224" s="2">
        <f t="shared" si="20"/>
        <v>0</v>
      </c>
      <c r="R224" s="2">
        <f t="shared" si="21"/>
        <v>0</v>
      </c>
      <c r="S224" s="2">
        <f t="shared" si="22"/>
        <v>0</v>
      </c>
    </row>
    <row r="225" spans="1:19" x14ac:dyDescent="0.35">
      <c r="A225" s="2">
        <v>224</v>
      </c>
      <c r="B225" s="2" t="s">
        <v>254</v>
      </c>
      <c r="C225" s="2" t="str">
        <f t="shared" si="23"/>
        <v>SPS21XXX</v>
      </c>
      <c r="D225" s="2" t="s">
        <v>18</v>
      </c>
      <c r="E225" s="2">
        <v>3059</v>
      </c>
      <c r="F225" s="2">
        <v>4</v>
      </c>
      <c r="G225" s="2">
        <v>100</v>
      </c>
      <c r="H225" s="2">
        <v>0</v>
      </c>
      <c r="I225" s="2">
        <v>4</v>
      </c>
      <c r="J225" s="2">
        <v>0</v>
      </c>
      <c r="K225" s="2">
        <v>0</v>
      </c>
      <c r="L225" s="2">
        <v>3</v>
      </c>
      <c r="M225" s="2">
        <v>2</v>
      </c>
      <c r="N225" s="2">
        <v>0</v>
      </c>
      <c r="O225" s="2">
        <f t="shared" si="18"/>
        <v>12236</v>
      </c>
      <c r="P225" s="2">
        <f t="shared" si="19"/>
        <v>12236</v>
      </c>
      <c r="Q225" s="2">
        <f t="shared" si="20"/>
        <v>9177</v>
      </c>
      <c r="R225" s="2">
        <f t="shared" si="21"/>
        <v>6118</v>
      </c>
      <c r="S225" s="2">
        <f t="shared" si="22"/>
        <v>0</v>
      </c>
    </row>
    <row r="226" spans="1:19" x14ac:dyDescent="0.35">
      <c r="A226" s="2">
        <v>225</v>
      </c>
      <c r="B226" s="2" t="s">
        <v>254</v>
      </c>
      <c r="C226" s="2" t="str">
        <f t="shared" si="23"/>
        <v>SPS21XXX</v>
      </c>
      <c r="D226" s="2" t="s">
        <v>19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f t="shared" si="18"/>
        <v>0</v>
      </c>
      <c r="P226" s="2">
        <f t="shared" si="19"/>
        <v>0</v>
      </c>
      <c r="Q226" s="2">
        <f t="shared" si="20"/>
        <v>0</v>
      </c>
      <c r="R226" s="2">
        <f t="shared" si="21"/>
        <v>0</v>
      </c>
      <c r="S226" s="2">
        <f t="shared" si="22"/>
        <v>0</v>
      </c>
    </row>
    <row r="227" spans="1:19" x14ac:dyDescent="0.35">
      <c r="A227" s="2">
        <v>226</v>
      </c>
      <c r="B227" s="2" t="s">
        <v>255</v>
      </c>
      <c r="C227" s="2" t="str">
        <f t="shared" si="23"/>
        <v>SPS21XXX</v>
      </c>
      <c r="D227" s="2" t="s">
        <v>12</v>
      </c>
      <c r="E227" s="2">
        <v>83500</v>
      </c>
      <c r="F227" s="2">
        <v>2</v>
      </c>
      <c r="G227" s="2">
        <v>5.0999999999999996</v>
      </c>
      <c r="H227" s="2">
        <v>1</v>
      </c>
      <c r="I227" s="2">
        <v>1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f t="shared" si="18"/>
        <v>167000</v>
      </c>
      <c r="P227" s="2">
        <f t="shared" si="19"/>
        <v>167000</v>
      </c>
      <c r="Q227" s="2">
        <f t="shared" si="20"/>
        <v>0</v>
      </c>
      <c r="R227" s="2">
        <f t="shared" si="21"/>
        <v>0</v>
      </c>
      <c r="S227" s="2">
        <f t="shared" si="22"/>
        <v>0</v>
      </c>
    </row>
    <row r="228" spans="1:19" x14ac:dyDescent="0.35">
      <c r="A228" s="2">
        <v>227</v>
      </c>
      <c r="B228" s="2" t="s">
        <v>255</v>
      </c>
      <c r="C228" s="2" t="str">
        <f t="shared" si="23"/>
        <v>SPS21XXX</v>
      </c>
      <c r="D228" s="2" t="s">
        <v>13</v>
      </c>
      <c r="E228" s="2">
        <v>74000</v>
      </c>
      <c r="F228" s="2">
        <v>1</v>
      </c>
      <c r="G228" s="2">
        <v>2.6</v>
      </c>
      <c r="H228" s="2">
        <v>0</v>
      </c>
      <c r="I228" s="2">
        <v>1</v>
      </c>
      <c r="J228" s="2">
        <v>0</v>
      </c>
      <c r="K228" s="2">
        <v>0</v>
      </c>
      <c r="L228" s="2">
        <v>1</v>
      </c>
      <c r="M228" s="2">
        <v>0</v>
      </c>
      <c r="N228" s="2">
        <v>0</v>
      </c>
      <c r="O228" s="2">
        <f t="shared" si="18"/>
        <v>74000</v>
      </c>
      <c r="P228" s="2">
        <f t="shared" si="19"/>
        <v>74000</v>
      </c>
      <c r="Q228" s="2">
        <f t="shared" si="20"/>
        <v>74000</v>
      </c>
      <c r="R228" s="2">
        <f t="shared" si="21"/>
        <v>0</v>
      </c>
      <c r="S228" s="2">
        <f t="shared" si="22"/>
        <v>0</v>
      </c>
    </row>
    <row r="229" spans="1:19" x14ac:dyDescent="0.35">
      <c r="A229" s="2">
        <v>229</v>
      </c>
      <c r="B229" s="2" t="s">
        <v>255</v>
      </c>
      <c r="C229" s="2" t="str">
        <f t="shared" si="23"/>
        <v>SPS21XXX</v>
      </c>
      <c r="D229" s="2" t="s">
        <v>14</v>
      </c>
      <c r="E229" s="2">
        <v>23000</v>
      </c>
      <c r="F229" s="2">
        <v>1</v>
      </c>
      <c r="G229" s="2">
        <v>2.6</v>
      </c>
      <c r="H229" s="2">
        <v>0</v>
      </c>
      <c r="I229" s="2">
        <v>1</v>
      </c>
      <c r="J229" s="2">
        <v>0</v>
      </c>
      <c r="K229" s="2">
        <v>0</v>
      </c>
      <c r="L229" s="2">
        <v>1</v>
      </c>
      <c r="M229" s="2">
        <v>0</v>
      </c>
      <c r="N229" s="2">
        <v>0</v>
      </c>
      <c r="O229" s="2">
        <f t="shared" si="18"/>
        <v>23000</v>
      </c>
      <c r="P229" s="2">
        <f t="shared" si="19"/>
        <v>23000</v>
      </c>
      <c r="Q229" s="2">
        <f t="shared" si="20"/>
        <v>23000</v>
      </c>
      <c r="R229" s="2">
        <f t="shared" si="21"/>
        <v>0</v>
      </c>
      <c r="S229" s="2">
        <f t="shared" si="22"/>
        <v>0</v>
      </c>
    </row>
    <row r="230" spans="1:19" x14ac:dyDescent="0.35">
      <c r="A230" s="2">
        <v>230</v>
      </c>
      <c r="B230" s="2" t="s">
        <v>255</v>
      </c>
      <c r="C230" s="2" t="str">
        <f t="shared" si="23"/>
        <v>SPS21XXX</v>
      </c>
      <c r="D230" s="2" t="s">
        <v>15</v>
      </c>
      <c r="E230" s="2">
        <v>16000</v>
      </c>
      <c r="F230" s="2">
        <v>6</v>
      </c>
      <c r="G230" s="2">
        <v>15.4</v>
      </c>
      <c r="H230" s="2">
        <v>3</v>
      </c>
      <c r="I230" s="2">
        <v>3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f t="shared" si="18"/>
        <v>96000</v>
      </c>
      <c r="P230" s="2">
        <f t="shared" si="19"/>
        <v>96000</v>
      </c>
      <c r="Q230" s="2">
        <f t="shared" si="20"/>
        <v>0</v>
      </c>
      <c r="R230" s="2">
        <f t="shared" si="21"/>
        <v>0</v>
      </c>
      <c r="S230" s="2">
        <f t="shared" si="22"/>
        <v>0</v>
      </c>
    </row>
    <row r="231" spans="1:19" x14ac:dyDescent="0.35">
      <c r="A231" s="2">
        <v>231</v>
      </c>
      <c r="B231" s="2" t="s">
        <v>255</v>
      </c>
      <c r="C231" s="2" t="str">
        <f t="shared" si="23"/>
        <v>SPS21XXX</v>
      </c>
      <c r="D231" s="2" t="s">
        <v>537</v>
      </c>
      <c r="E231" s="2">
        <v>14000</v>
      </c>
      <c r="F231" s="2">
        <v>9</v>
      </c>
      <c r="G231" s="2">
        <v>23.1</v>
      </c>
      <c r="H231" s="2">
        <v>6</v>
      </c>
      <c r="I231" s="2">
        <v>3</v>
      </c>
      <c r="J231" s="2">
        <v>0</v>
      </c>
      <c r="K231" s="2">
        <v>0</v>
      </c>
      <c r="L231" s="2">
        <v>0</v>
      </c>
      <c r="M231" s="2">
        <v>4</v>
      </c>
      <c r="N231" s="2">
        <v>1</v>
      </c>
      <c r="O231" s="2">
        <f t="shared" si="18"/>
        <v>126000</v>
      </c>
      <c r="P231" s="2">
        <f t="shared" si="19"/>
        <v>126000</v>
      </c>
      <c r="Q231" s="2">
        <f t="shared" si="20"/>
        <v>0</v>
      </c>
      <c r="R231" s="2">
        <f t="shared" si="21"/>
        <v>56000</v>
      </c>
      <c r="S231" s="2">
        <f t="shared" si="22"/>
        <v>14000</v>
      </c>
    </row>
    <row r="232" spans="1:19" x14ac:dyDescent="0.35">
      <c r="A232" s="2">
        <v>232</v>
      </c>
      <c r="B232" s="2" t="s">
        <v>255</v>
      </c>
      <c r="C232" s="2" t="str">
        <f t="shared" si="23"/>
        <v>SPS21XXX</v>
      </c>
      <c r="D232" s="2" t="s">
        <v>16</v>
      </c>
      <c r="E232" s="2">
        <v>8200</v>
      </c>
      <c r="F232" s="2">
        <v>1</v>
      </c>
      <c r="G232" s="2">
        <v>2.6</v>
      </c>
      <c r="H232" s="2">
        <v>0</v>
      </c>
      <c r="I232" s="2">
        <v>1</v>
      </c>
      <c r="J232" s="2">
        <v>0</v>
      </c>
      <c r="K232" s="2">
        <v>0</v>
      </c>
      <c r="L232" s="2">
        <v>1</v>
      </c>
      <c r="M232" s="2">
        <v>1</v>
      </c>
      <c r="N232" s="2">
        <v>0</v>
      </c>
      <c r="O232" s="2">
        <f t="shared" si="18"/>
        <v>8200</v>
      </c>
      <c r="P232" s="2">
        <f t="shared" si="19"/>
        <v>8200</v>
      </c>
      <c r="Q232" s="2">
        <f t="shared" si="20"/>
        <v>8200</v>
      </c>
      <c r="R232" s="2">
        <f t="shared" si="21"/>
        <v>8200</v>
      </c>
      <c r="S232" s="2">
        <f t="shared" si="22"/>
        <v>0</v>
      </c>
    </row>
    <row r="233" spans="1:19" x14ac:dyDescent="0.35">
      <c r="A233" s="2">
        <v>233</v>
      </c>
      <c r="B233" s="2" t="s">
        <v>255</v>
      </c>
      <c r="C233" s="2" t="str">
        <f t="shared" si="23"/>
        <v>SPS21XXX</v>
      </c>
      <c r="D233" s="2" t="s">
        <v>17</v>
      </c>
      <c r="E233" s="2">
        <v>3800</v>
      </c>
      <c r="F233" s="2">
        <v>10</v>
      </c>
      <c r="G233" s="2">
        <v>25.6</v>
      </c>
      <c r="H233" s="2">
        <v>9</v>
      </c>
      <c r="I233" s="2">
        <v>1</v>
      </c>
      <c r="J233" s="2">
        <v>0</v>
      </c>
      <c r="K233" s="2">
        <v>0</v>
      </c>
      <c r="L233" s="2">
        <v>4</v>
      </c>
      <c r="M233" s="2">
        <v>3</v>
      </c>
      <c r="N233" s="2">
        <v>2</v>
      </c>
      <c r="O233" s="2">
        <f t="shared" si="18"/>
        <v>38000</v>
      </c>
      <c r="P233" s="2">
        <f t="shared" si="19"/>
        <v>38000</v>
      </c>
      <c r="Q233" s="2">
        <f t="shared" si="20"/>
        <v>15200</v>
      </c>
      <c r="R233" s="2">
        <f t="shared" si="21"/>
        <v>11400</v>
      </c>
      <c r="S233" s="2">
        <f t="shared" si="22"/>
        <v>7600</v>
      </c>
    </row>
    <row r="234" spans="1:19" x14ac:dyDescent="0.35">
      <c r="A234" s="2">
        <v>234</v>
      </c>
      <c r="B234" s="2" t="s">
        <v>255</v>
      </c>
      <c r="C234" s="2" t="str">
        <f t="shared" si="23"/>
        <v>SPS21XXX</v>
      </c>
      <c r="D234" s="2" t="s">
        <v>18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f t="shared" si="18"/>
        <v>0</v>
      </c>
      <c r="P234" s="2">
        <f t="shared" si="19"/>
        <v>0</v>
      </c>
      <c r="Q234" s="2">
        <f t="shared" si="20"/>
        <v>0</v>
      </c>
      <c r="R234" s="2">
        <f t="shared" si="21"/>
        <v>0</v>
      </c>
      <c r="S234" s="2">
        <f t="shared" si="22"/>
        <v>0</v>
      </c>
    </row>
    <row r="235" spans="1:19" x14ac:dyDescent="0.35">
      <c r="A235" s="2">
        <v>228</v>
      </c>
      <c r="B235" s="2" t="s">
        <v>255</v>
      </c>
      <c r="C235" s="2" t="str">
        <f t="shared" si="23"/>
        <v>SPS21XXX</v>
      </c>
      <c r="D235" s="2" t="s">
        <v>19</v>
      </c>
      <c r="E235" s="2">
        <v>37000</v>
      </c>
      <c r="F235" s="2">
        <v>9</v>
      </c>
      <c r="G235" s="2">
        <v>23.1</v>
      </c>
      <c r="H235" s="2">
        <v>1</v>
      </c>
      <c r="I235" s="2">
        <v>4</v>
      </c>
      <c r="J235" s="2">
        <v>0</v>
      </c>
      <c r="K235" s="2">
        <v>0</v>
      </c>
      <c r="L235" s="2">
        <v>1</v>
      </c>
      <c r="M235" s="2">
        <v>0</v>
      </c>
      <c r="N235" s="2">
        <v>0</v>
      </c>
      <c r="O235" s="2">
        <f t="shared" si="18"/>
        <v>333000</v>
      </c>
      <c r="P235" s="2">
        <f t="shared" si="19"/>
        <v>185000</v>
      </c>
      <c r="Q235" s="2">
        <f t="shared" si="20"/>
        <v>37000</v>
      </c>
      <c r="R235" s="2">
        <f t="shared" si="21"/>
        <v>0</v>
      </c>
      <c r="S235" s="2">
        <f t="shared" si="22"/>
        <v>0</v>
      </c>
    </row>
    <row r="236" spans="1:19" x14ac:dyDescent="0.35">
      <c r="A236" s="2">
        <v>240</v>
      </c>
      <c r="B236" s="2" t="s">
        <v>256</v>
      </c>
      <c r="C236" s="2" t="str">
        <f t="shared" si="23"/>
        <v>SPS21XXX</v>
      </c>
      <c r="D236" s="2" t="s">
        <v>12</v>
      </c>
      <c r="E236" s="2">
        <v>12090.02</v>
      </c>
      <c r="F236" s="2">
        <v>96</v>
      </c>
      <c r="G236" s="2">
        <v>21.62</v>
      </c>
      <c r="H236" s="2">
        <v>32</v>
      </c>
      <c r="I236" s="2">
        <v>64</v>
      </c>
      <c r="J236" s="2">
        <v>0</v>
      </c>
      <c r="K236" s="2">
        <v>0</v>
      </c>
      <c r="L236" s="2">
        <v>8</v>
      </c>
      <c r="M236" s="2">
        <v>20</v>
      </c>
      <c r="N236" s="2">
        <v>0</v>
      </c>
      <c r="O236" s="2">
        <f t="shared" si="18"/>
        <v>1160641.92</v>
      </c>
      <c r="P236" s="2">
        <f t="shared" si="19"/>
        <v>1160641.92</v>
      </c>
      <c r="Q236" s="2">
        <f t="shared" si="20"/>
        <v>96720.16</v>
      </c>
      <c r="R236" s="2">
        <f t="shared" si="21"/>
        <v>241800.40000000002</v>
      </c>
      <c r="S236" s="2">
        <f t="shared" si="22"/>
        <v>0</v>
      </c>
    </row>
    <row r="237" spans="1:19" x14ac:dyDescent="0.35">
      <c r="A237" s="2">
        <v>243</v>
      </c>
      <c r="B237" s="2" t="s">
        <v>256</v>
      </c>
      <c r="C237" s="2" t="str">
        <f t="shared" si="23"/>
        <v>SPS21XXX</v>
      </c>
      <c r="D237" s="2" t="s">
        <v>13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f t="shared" si="18"/>
        <v>0</v>
      </c>
      <c r="P237" s="2">
        <f t="shared" si="19"/>
        <v>0</v>
      </c>
      <c r="Q237" s="2">
        <f t="shared" si="20"/>
        <v>0</v>
      </c>
      <c r="R237" s="2">
        <f t="shared" si="21"/>
        <v>0</v>
      </c>
      <c r="S237" s="2">
        <f t="shared" si="22"/>
        <v>0</v>
      </c>
    </row>
    <row r="238" spans="1:19" x14ac:dyDescent="0.35">
      <c r="A238" s="2">
        <v>235</v>
      </c>
      <c r="B238" s="2" t="s">
        <v>256</v>
      </c>
      <c r="C238" s="2" t="str">
        <f t="shared" si="23"/>
        <v>SPS21XXX</v>
      </c>
      <c r="D238" s="2" t="s">
        <v>14</v>
      </c>
      <c r="E238" s="2">
        <v>119910</v>
      </c>
      <c r="F238" s="2">
        <v>6</v>
      </c>
      <c r="G238" s="2">
        <v>1.35</v>
      </c>
      <c r="H238" s="2">
        <v>0</v>
      </c>
      <c r="I238" s="2">
        <v>5</v>
      </c>
      <c r="J238" s="2">
        <v>0</v>
      </c>
      <c r="K238" s="2">
        <v>0</v>
      </c>
      <c r="L238" s="2">
        <v>1</v>
      </c>
      <c r="M238" s="2">
        <v>0</v>
      </c>
      <c r="N238" s="2">
        <v>0</v>
      </c>
      <c r="O238" s="2">
        <f t="shared" si="18"/>
        <v>719460</v>
      </c>
      <c r="P238" s="2">
        <f t="shared" si="19"/>
        <v>599550</v>
      </c>
      <c r="Q238" s="2">
        <f t="shared" si="20"/>
        <v>119910</v>
      </c>
      <c r="R238" s="2">
        <f t="shared" si="21"/>
        <v>0</v>
      </c>
      <c r="S238" s="2">
        <f t="shared" si="22"/>
        <v>0</v>
      </c>
    </row>
    <row r="239" spans="1:19" x14ac:dyDescent="0.35">
      <c r="A239" s="2">
        <v>237</v>
      </c>
      <c r="B239" s="2" t="s">
        <v>256</v>
      </c>
      <c r="C239" s="2" t="str">
        <f t="shared" si="23"/>
        <v>SPS21XXX</v>
      </c>
      <c r="D239" s="2" t="s">
        <v>15</v>
      </c>
      <c r="E239" s="2">
        <v>310780.71000000002</v>
      </c>
      <c r="F239" s="2">
        <v>30</v>
      </c>
      <c r="G239" s="2">
        <v>6.76</v>
      </c>
      <c r="H239" s="2">
        <v>6</v>
      </c>
      <c r="I239" s="2">
        <v>22</v>
      </c>
      <c r="J239" s="2">
        <v>0</v>
      </c>
      <c r="K239" s="2">
        <v>0</v>
      </c>
      <c r="L239" s="2">
        <v>9</v>
      </c>
      <c r="M239" s="2">
        <v>5</v>
      </c>
      <c r="N239" s="2">
        <v>0</v>
      </c>
      <c r="O239" s="2">
        <f t="shared" si="18"/>
        <v>9323421.3000000007</v>
      </c>
      <c r="P239" s="2">
        <f t="shared" si="19"/>
        <v>8701859.8800000008</v>
      </c>
      <c r="Q239" s="2">
        <f t="shared" si="20"/>
        <v>2797026.39</v>
      </c>
      <c r="R239" s="2">
        <f t="shared" si="21"/>
        <v>1553903.55</v>
      </c>
      <c r="S239" s="2">
        <f t="shared" si="22"/>
        <v>0</v>
      </c>
    </row>
    <row r="240" spans="1:19" x14ac:dyDescent="0.35">
      <c r="A240" s="2">
        <v>239</v>
      </c>
      <c r="B240" s="2" t="s">
        <v>256</v>
      </c>
      <c r="C240" s="2" t="str">
        <f t="shared" si="23"/>
        <v>SPS21XXX</v>
      </c>
      <c r="D240" s="2" t="s">
        <v>537</v>
      </c>
      <c r="E240" s="2">
        <v>16799.38</v>
      </c>
      <c r="F240" s="2">
        <v>24</v>
      </c>
      <c r="G240" s="2">
        <v>5.41</v>
      </c>
      <c r="H240" s="2">
        <v>7</v>
      </c>
      <c r="I240" s="2">
        <v>15</v>
      </c>
      <c r="J240" s="2">
        <v>0</v>
      </c>
      <c r="K240" s="2">
        <v>0</v>
      </c>
      <c r="L240" s="2">
        <v>11</v>
      </c>
      <c r="M240" s="2">
        <v>6</v>
      </c>
      <c r="N240" s="2">
        <v>0</v>
      </c>
      <c r="O240" s="2">
        <f t="shared" si="18"/>
        <v>403185.12</v>
      </c>
      <c r="P240" s="2">
        <f t="shared" si="19"/>
        <v>369586.36000000004</v>
      </c>
      <c r="Q240" s="2">
        <f t="shared" si="20"/>
        <v>184793.18000000002</v>
      </c>
      <c r="R240" s="2">
        <f t="shared" si="21"/>
        <v>100796.28</v>
      </c>
      <c r="S240" s="2">
        <f t="shared" si="22"/>
        <v>0</v>
      </c>
    </row>
    <row r="241" spans="1:19" x14ac:dyDescent="0.35">
      <c r="A241" s="2">
        <v>241</v>
      </c>
      <c r="B241" s="2" t="s">
        <v>256</v>
      </c>
      <c r="C241" s="2" t="str">
        <f t="shared" si="23"/>
        <v>SPS21XXX</v>
      </c>
      <c r="D241" s="2" t="s">
        <v>16</v>
      </c>
      <c r="E241" s="2">
        <v>8689.35</v>
      </c>
      <c r="F241" s="2">
        <v>138</v>
      </c>
      <c r="G241" s="2">
        <v>31.08</v>
      </c>
      <c r="H241" s="2">
        <v>50</v>
      </c>
      <c r="I241" s="2">
        <v>86</v>
      </c>
      <c r="J241" s="2">
        <v>0</v>
      </c>
      <c r="K241" s="2">
        <v>0</v>
      </c>
      <c r="L241" s="2">
        <v>36</v>
      </c>
      <c r="M241" s="2">
        <v>53</v>
      </c>
      <c r="N241" s="2">
        <v>0</v>
      </c>
      <c r="O241" s="2">
        <f t="shared" si="18"/>
        <v>1199130.3</v>
      </c>
      <c r="P241" s="2">
        <f t="shared" si="19"/>
        <v>1181751.6000000001</v>
      </c>
      <c r="Q241" s="2">
        <f t="shared" si="20"/>
        <v>312816.60000000003</v>
      </c>
      <c r="R241" s="2">
        <f t="shared" si="21"/>
        <v>460535.55000000005</v>
      </c>
      <c r="S241" s="2">
        <f t="shared" si="22"/>
        <v>0</v>
      </c>
    </row>
    <row r="242" spans="1:19" x14ac:dyDescent="0.35">
      <c r="A242" s="2">
        <v>236</v>
      </c>
      <c r="B242" s="2" t="s">
        <v>256</v>
      </c>
      <c r="C242" s="2" t="str">
        <f t="shared" si="23"/>
        <v>SPS21XXX</v>
      </c>
      <c r="D242" s="2" t="s">
        <v>17</v>
      </c>
      <c r="E242" s="2">
        <v>530963.77</v>
      </c>
      <c r="F242" s="2">
        <v>8</v>
      </c>
      <c r="G242" s="2">
        <v>1.8</v>
      </c>
      <c r="H242" s="2">
        <v>0</v>
      </c>
      <c r="I242" s="2">
        <v>4</v>
      </c>
      <c r="J242" s="2">
        <v>0</v>
      </c>
      <c r="K242" s="2">
        <v>0</v>
      </c>
      <c r="L242" s="2">
        <v>1</v>
      </c>
      <c r="M242" s="2">
        <v>0</v>
      </c>
      <c r="N242" s="2">
        <v>0</v>
      </c>
      <c r="O242" s="2">
        <f t="shared" si="18"/>
        <v>4247710.16</v>
      </c>
      <c r="P242" s="2">
        <f t="shared" si="19"/>
        <v>2123855.08</v>
      </c>
      <c r="Q242" s="2">
        <f t="shared" si="20"/>
        <v>530963.77</v>
      </c>
      <c r="R242" s="2">
        <f t="shared" si="21"/>
        <v>0</v>
      </c>
      <c r="S242" s="2">
        <f t="shared" si="22"/>
        <v>0</v>
      </c>
    </row>
    <row r="243" spans="1:19" x14ac:dyDescent="0.35">
      <c r="A243" s="2">
        <v>238</v>
      </c>
      <c r="B243" s="2" t="s">
        <v>256</v>
      </c>
      <c r="C243" s="2" t="str">
        <f t="shared" si="23"/>
        <v>SPS21XXX</v>
      </c>
      <c r="D243" s="2" t="s">
        <v>18</v>
      </c>
      <c r="E243" s="2">
        <v>21856.99</v>
      </c>
      <c r="F243" s="2">
        <v>13</v>
      </c>
      <c r="G243" s="2">
        <v>2.93</v>
      </c>
      <c r="H243" s="2">
        <v>0</v>
      </c>
      <c r="I243" s="2">
        <v>9</v>
      </c>
      <c r="J243" s="2">
        <v>0</v>
      </c>
      <c r="K243" s="2">
        <v>0</v>
      </c>
      <c r="L243" s="2">
        <v>2</v>
      </c>
      <c r="M243" s="2">
        <v>1</v>
      </c>
      <c r="N243" s="2">
        <v>0</v>
      </c>
      <c r="O243" s="2">
        <f t="shared" si="18"/>
        <v>284140.87</v>
      </c>
      <c r="P243" s="2">
        <f t="shared" si="19"/>
        <v>196712.91</v>
      </c>
      <c r="Q243" s="2">
        <f t="shared" si="20"/>
        <v>43713.98</v>
      </c>
      <c r="R243" s="2">
        <f t="shared" si="21"/>
        <v>21856.99</v>
      </c>
      <c r="S243" s="2">
        <f t="shared" si="22"/>
        <v>0</v>
      </c>
    </row>
    <row r="244" spans="1:19" x14ac:dyDescent="0.35">
      <c r="A244" s="2">
        <v>242</v>
      </c>
      <c r="B244" s="2" t="s">
        <v>256</v>
      </c>
      <c r="C244" s="2" t="str">
        <f t="shared" si="23"/>
        <v>SPS21XXX</v>
      </c>
      <c r="D244" s="2" t="s">
        <v>19</v>
      </c>
      <c r="E244" s="2">
        <v>4154.7299999999996</v>
      </c>
      <c r="F244" s="2">
        <v>129</v>
      </c>
      <c r="G244" s="2">
        <v>29.05</v>
      </c>
      <c r="H244" s="2">
        <v>67</v>
      </c>
      <c r="I244" s="2">
        <v>55</v>
      </c>
      <c r="J244" s="2">
        <v>0</v>
      </c>
      <c r="K244" s="2">
        <v>0</v>
      </c>
      <c r="L244" s="2">
        <v>29</v>
      </c>
      <c r="M244" s="2">
        <v>106</v>
      </c>
      <c r="N244" s="2">
        <v>0</v>
      </c>
      <c r="O244" s="2">
        <f t="shared" si="18"/>
        <v>535960.16999999993</v>
      </c>
      <c r="P244" s="2">
        <f t="shared" si="19"/>
        <v>506877.05999999994</v>
      </c>
      <c r="Q244" s="2">
        <f t="shared" si="20"/>
        <v>120487.16999999998</v>
      </c>
      <c r="R244" s="2">
        <f t="shared" si="21"/>
        <v>440401.37999999995</v>
      </c>
      <c r="S244" s="2">
        <f t="shared" si="22"/>
        <v>0</v>
      </c>
    </row>
    <row r="245" spans="1:19" x14ac:dyDescent="0.35">
      <c r="A245" s="2">
        <v>251</v>
      </c>
      <c r="B245" s="2" t="s">
        <v>257</v>
      </c>
      <c r="C245" s="2" t="str">
        <f t="shared" si="23"/>
        <v>SPS21XXX</v>
      </c>
      <c r="D245" s="2" t="s">
        <v>12</v>
      </c>
      <c r="E245" s="2">
        <v>4091</v>
      </c>
      <c r="F245" s="2">
        <v>2</v>
      </c>
      <c r="G245" s="2">
        <v>2</v>
      </c>
      <c r="H245" s="2">
        <v>0.6</v>
      </c>
      <c r="I245" s="2">
        <v>1.5</v>
      </c>
      <c r="J245" s="2">
        <v>0</v>
      </c>
      <c r="K245" s="2">
        <v>0</v>
      </c>
      <c r="L245" s="2">
        <v>1.8</v>
      </c>
      <c r="M245" s="2">
        <v>1.1000000000000001</v>
      </c>
      <c r="N245" s="2">
        <v>0</v>
      </c>
      <c r="O245" s="2">
        <f t="shared" si="18"/>
        <v>8182</v>
      </c>
      <c r="P245" s="2">
        <f t="shared" si="19"/>
        <v>8591.1</v>
      </c>
      <c r="Q245" s="2">
        <f t="shared" si="20"/>
        <v>7363.8</v>
      </c>
      <c r="R245" s="2">
        <f t="shared" si="21"/>
        <v>4500.1000000000004</v>
      </c>
      <c r="S245" s="2">
        <f t="shared" si="22"/>
        <v>0</v>
      </c>
    </row>
    <row r="246" spans="1:19" x14ac:dyDescent="0.35">
      <c r="A246" s="2">
        <v>248</v>
      </c>
      <c r="B246" s="2" t="s">
        <v>257</v>
      </c>
      <c r="C246" s="2" t="str">
        <f t="shared" si="23"/>
        <v>SPS21XXX</v>
      </c>
      <c r="D246" s="2" t="s">
        <v>13</v>
      </c>
      <c r="E246" s="2">
        <v>17661</v>
      </c>
      <c r="F246" s="2">
        <v>5.4</v>
      </c>
      <c r="G246" s="2">
        <v>5</v>
      </c>
      <c r="H246" s="2">
        <v>0.7</v>
      </c>
      <c r="I246" s="2">
        <v>4.8</v>
      </c>
      <c r="J246" s="2">
        <v>0</v>
      </c>
      <c r="K246" s="2">
        <v>0</v>
      </c>
      <c r="L246" s="2">
        <v>0.6</v>
      </c>
      <c r="M246" s="2">
        <v>0.4</v>
      </c>
      <c r="N246" s="2">
        <v>0</v>
      </c>
      <c r="O246" s="2">
        <f t="shared" si="18"/>
        <v>95369.400000000009</v>
      </c>
      <c r="P246" s="2">
        <f t="shared" si="19"/>
        <v>97135.5</v>
      </c>
      <c r="Q246" s="2">
        <f t="shared" si="20"/>
        <v>10596.6</v>
      </c>
      <c r="R246" s="2">
        <f t="shared" si="21"/>
        <v>7064.4000000000005</v>
      </c>
      <c r="S246" s="2">
        <f t="shared" si="22"/>
        <v>0</v>
      </c>
    </row>
    <row r="247" spans="1:19" x14ac:dyDescent="0.35">
      <c r="A247" s="2">
        <v>247</v>
      </c>
      <c r="B247" s="2" t="s">
        <v>257</v>
      </c>
      <c r="C247" s="2" t="str">
        <f t="shared" si="23"/>
        <v>SPS21XXX</v>
      </c>
      <c r="D247" s="2" t="s">
        <v>14</v>
      </c>
      <c r="E247" s="2">
        <v>21593</v>
      </c>
      <c r="F247" s="2">
        <v>3.8</v>
      </c>
      <c r="G247" s="2">
        <v>3</v>
      </c>
      <c r="H247" s="2">
        <v>0</v>
      </c>
      <c r="I247" s="2">
        <v>3.7</v>
      </c>
      <c r="J247" s="2">
        <v>0</v>
      </c>
      <c r="K247" s="2">
        <v>0</v>
      </c>
      <c r="L247" s="2">
        <v>0.5</v>
      </c>
      <c r="M247" s="2">
        <v>1</v>
      </c>
      <c r="N247" s="2">
        <v>0</v>
      </c>
      <c r="O247" s="2">
        <f t="shared" si="18"/>
        <v>82053.399999999994</v>
      </c>
      <c r="P247" s="2">
        <f t="shared" si="19"/>
        <v>79894.100000000006</v>
      </c>
      <c r="Q247" s="2">
        <f t="shared" si="20"/>
        <v>10796.5</v>
      </c>
      <c r="R247" s="2">
        <f t="shared" si="21"/>
        <v>21593</v>
      </c>
      <c r="S247" s="2">
        <f t="shared" si="22"/>
        <v>0</v>
      </c>
    </row>
    <row r="248" spans="1:19" x14ac:dyDescent="0.35">
      <c r="A248" s="2">
        <v>250</v>
      </c>
      <c r="B248" s="2" t="s">
        <v>257</v>
      </c>
      <c r="C248" s="2" t="str">
        <f t="shared" si="23"/>
        <v>SPS21XXX</v>
      </c>
      <c r="D248" s="2" t="s">
        <v>15</v>
      </c>
      <c r="E248" s="2">
        <v>7166</v>
      </c>
      <c r="F248" s="2">
        <v>36.6</v>
      </c>
      <c r="G248" s="2">
        <v>33</v>
      </c>
      <c r="H248" s="2">
        <v>16.899999999999999</v>
      </c>
      <c r="I248" s="2">
        <v>19.600000000000001</v>
      </c>
      <c r="J248" s="2">
        <v>0</v>
      </c>
      <c r="K248" s="2">
        <v>0</v>
      </c>
      <c r="L248" s="2">
        <v>22.8</v>
      </c>
      <c r="M248" s="2">
        <v>14.9</v>
      </c>
      <c r="N248" s="2">
        <v>0.3</v>
      </c>
      <c r="O248" s="2">
        <f t="shared" si="18"/>
        <v>262275.60000000003</v>
      </c>
      <c r="P248" s="2">
        <f t="shared" si="19"/>
        <v>261559</v>
      </c>
      <c r="Q248" s="2">
        <f t="shared" si="20"/>
        <v>163384.80000000002</v>
      </c>
      <c r="R248" s="2">
        <f t="shared" si="21"/>
        <v>106773.40000000001</v>
      </c>
      <c r="S248" s="2">
        <f t="shared" si="22"/>
        <v>2149.7999999999997</v>
      </c>
    </row>
    <row r="249" spans="1:19" x14ac:dyDescent="0.35">
      <c r="A249" s="2">
        <v>249</v>
      </c>
      <c r="B249" s="2" t="s">
        <v>257</v>
      </c>
      <c r="C249" s="2" t="str">
        <f t="shared" si="23"/>
        <v>SPS21XXX</v>
      </c>
      <c r="D249" s="2" t="s">
        <v>537</v>
      </c>
      <c r="E249" s="2">
        <v>12782</v>
      </c>
      <c r="F249" s="2">
        <v>13.3</v>
      </c>
      <c r="G249" s="2">
        <v>12</v>
      </c>
      <c r="H249" s="2">
        <v>4.0999999999999996</v>
      </c>
      <c r="I249" s="2">
        <v>8.3000000000000007</v>
      </c>
      <c r="J249" s="2">
        <v>0</v>
      </c>
      <c r="K249" s="2">
        <v>0</v>
      </c>
      <c r="L249" s="2">
        <v>4</v>
      </c>
      <c r="M249" s="2">
        <v>5.2</v>
      </c>
      <c r="N249" s="2">
        <v>0.1</v>
      </c>
      <c r="O249" s="2">
        <f t="shared" si="18"/>
        <v>170000.6</v>
      </c>
      <c r="P249" s="2">
        <f t="shared" si="19"/>
        <v>158496.80000000002</v>
      </c>
      <c r="Q249" s="2">
        <f t="shared" si="20"/>
        <v>51128</v>
      </c>
      <c r="R249" s="2">
        <f t="shared" si="21"/>
        <v>66466.400000000009</v>
      </c>
      <c r="S249" s="2">
        <f t="shared" si="22"/>
        <v>1278.2</v>
      </c>
    </row>
    <row r="250" spans="1:19" x14ac:dyDescent="0.35">
      <c r="A250" s="2">
        <v>252</v>
      </c>
      <c r="B250" s="2" t="s">
        <v>257</v>
      </c>
      <c r="C250" s="2" t="str">
        <f t="shared" si="23"/>
        <v>SPS21XXX</v>
      </c>
      <c r="D250" s="2" t="s">
        <v>16</v>
      </c>
      <c r="E250" s="2">
        <v>2283</v>
      </c>
      <c r="F250" s="2">
        <v>1</v>
      </c>
      <c r="G250" s="2">
        <v>1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f t="shared" si="18"/>
        <v>2283</v>
      </c>
      <c r="P250" s="2">
        <f t="shared" si="19"/>
        <v>0</v>
      </c>
      <c r="Q250" s="2">
        <f t="shared" si="20"/>
        <v>0</v>
      </c>
      <c r="R250" s="2">
        <f t="shared" si="21"/>
        <v>0</v>
      </c>
      <c r="S250" s="2">
        <f t="shared" si="22"/>
        <v>0</v>
      </c>
    </row>
    <row r="251" spans="1:19" x14ac:dyDescent="0.35">
      <c r="A251" s="2">
        <v>245</v>
      </c>
      <c r="B251" s="2" t="s">
        <v>257</v>
      </c>
      <c r="C251" s="2" t="str">
        <f t="shared" si="23"/>
        <v>SPS21XXX</v>
      </c>
      <c r="D251" s="2" t="s">
        <v>17</v>
      </c>
      <c r="E251" s="2">
        <v>59539</v>
      </c>
      <c r="F251" s="2">
        <v>9.1999999999999993</v>
      </c>
      <c r="G251" s="2">
        <v>8</v>
      </c>
      <c r="H251" s="2">
        <v>1</v>
      </c>
      <c r="I251" s="2">
        <v>6.1</v>
      </c>
      <c r="J251" s="2">
        <v>0</v>
      </c>
      <c r="K251" s="2">
        <v>0</v>
      </c>
      <c r="L251" s="2">
        <v>0.1</v>
      </c>
      <c r="M251" s="2">
        <v>4.0999999999999996</v>
      </c>
      <c r="N251" s="2">
        <v>1</v>
      </c>
      <c r="O251" s="2">
        <f t="shared" si="18"/>
        <v>547758.79999999993</v>
      </c>
      <c r="P251" s="2">
        <f t="shared" si="19"/>
        <v>422726.89999999997</v>
      </c>
      <c r="Q251" s="2">
        <f t="shared" si="20"/>
        <v>5953.9000000000005</v>
      </c>
      <c r="R251" s="2">
        <f t="shared" si="21"/>
        <v>244109.89999999997</v>
      </c>
      <c r="S251" s="2">
        <f t="shared" si="22"/>
        <v>59539</v>
      </c>
    </row>
    <row r="252" spans="1:19" x14ac:dyDescent="0.35">
      <c r="A252" s="2">
        <v>244</v>
      </c>
      <c r="B252" s="2" t="s">
        <v>257</v>
      </c>
      <c r="C252" s="2" t="str">
        <f t="shared" si="23"/>
        <v>SPS21XXX</v>
      </c>
      <c r="D252" s="2" t="s">
        <v>18</v>
      </c>
      <c r="E252" s="2">
        <v>108955</v>
      </c>
      <c r="F252" s="2">
        <v>7.6</v>
      </c>
      <c r="G252" s="2">
        <v>7</v>
      </c>
      <c r="H252" s="2">
        <v>0</v>
      </c>
      <c r="I252" s="2">
        <v>1.2</v>
      </c>
      <c r="J252" s="2">
        <v>0</v>
      </c>
      <c r="K252" s="2">
        <v>0</v>
      </c>
      <c r="L252" s="2">
        <v>1.1000000000000001</v>
      </c>
      <c r="M252" s="2">
        <v>0</v>
      </c>
      <c r="N252" s="2">
        <v>0.1</v>
      </c>
      <c r="O252" s="2">
        <f t="shared" si="18"/>
        <v>828058</v>
      </c>
      <c r="P252" s="2">
        <f t="shared" si="19"/>
        <v>130746</v>
      </c>
      <c r="Q252" s="2">
        <f t="shared" si="20"/>
        <v>119850.50000000001</v>
      </c>
      <c r="R252" s="2">
        <f t="shared" si="21"/>
        <v>0</v>
      </c>
      <c r="S252" s="2">
        <f t="shared" si="22"/>
        <v>10895.5</v>
      </c>
    </row>
    <row r="253" spans="1:19" x14ac:dyDescent="0.35">
      <c r="A253" s="2">
        <v>246</v>
      </c>
      <c r="B253" s="2" t="s">
        <v>257</v>
      </c>
      <c r="C253" s="2" t="str">
        <f t="shared" si="23"/>
        <v>SPS21XXX</v>
      </c>
      <c r="D253" s="2" t="s">
        <v>19</v>
      </c>
      <c r="E253" s="2">
        <v>35823</v>
      </c>
      <c r="F253" s="2">
        <v>31.3</v>
      </c>
      <c r="G253" s="2">
        <v>28</v>
      </c>
      <c r="H253" s="2">
        <v>6.2</v>
      </c>
      <c r="I253" s="2">
        <v>17.7</v>
      </c>
      <c r="J253" s="2">
        <v>0</v>
      </c>
      <c r="K253" s="2">
        <v>0</v>
      </c>
      <c r="L253" s="2">
        <v>0.5</v>
      </c>
      <c r="M253" s="2">
        <v>8.5</v>
      </c>
      <c r="N253" s="2">
        <v>4</v>
      </c>
      <c r="O253" s="2">
        <f t="shared" si="18"/>
        <v>1121259.9000000001</v>
      </c>
      <c r="P253" s="2">
        <f t="shared" si="19"/>
        <v>856169.7</v>
      </c>
      <c r="Q253" s="2">
        <f t="shared" si="20"/>
        <v>17911.5</v>
      </c>
      <c r="R253" s="2">
        <f t="shared" si="21"/>
        <v>304495.5</v>
      </c>
      <c r="S253" s="2">
        <f t="shared" si="22"/>
        <v>143292</v>
      </c>
    </row>
    <row r="254" spans="1:19" x14ac:dyDescent="0.35">
      <c r="A254" s="2">
        <v>253</v>
      </c>
      <c r="B254" s="2" t="s">
        <v>258</v>
      </c>
      <c r="C254" s="2" t="str">
        <f t="shared" si="23"/>
        <v>SPS21XXX</v>
      </c>
      <c r="D254" s="2" t="s">
        <v>12</v>
      </c>
      <c r="E254" s="2">
        <v>97500</v>
      </c>
      <c r="F254" s="2">
        <v>1</v>
      </c>
      <c r="G254" s="2">
        <v>33.33</v>
      </c>
      <c r="H254" s="2">
        <v>0</v>
      </c>
      <c r="I254" s="2">
        <v>1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f t="shared" si="18"/>
        <v>97500</v>
      </c>
      <c r="P254" s="2">
        <f t="shared" si="19"/>
        <v>97500</v>
      </c>
      <c r="Q254" s="2">
        <f t="shared" si="20"/>
        <v>0</v>
      </c>
      <c r="R254" s="2">
        <f t="shared" si="21"/>
        <v>0</v>
      </c>
      <c r="S254" s="2">
        <f t="shared" si="22"/>
        <v>0</v>
      </c>
    </row>
    <row r="255" spans="1:19" x14ac:dyDescent="0.35">
      <c r="A255" s="2">
        <v>254</v>
      </c>
      <c r="B255" s="2" t="s">
        <v>258</v>
      </c>
      <c r="C255" s="2" t="str">
        <f t="shared" si="23"/>
        <v>SPS21XXX</v>
      </c>
      <c r="D255" s="2" t="s">
        <v>13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f t="shared" si="18"/>
        <v>0</v>
      </c>
      <c r="P255" s="2">
        <f t="shared" si="19"/>
        <v>0</v>
      </c>
      <c r="Q255" s="2">
        <f t="shared" si="20"/>
        <v>0</v>
      </c>
      <c r="R255" s="2">
        <f t="shared" si="21"/>
        <v>0</v>
      </c>
      <c r="S255" s="2">
        <f t="shared" si="22"/>
        <v>0</v>
      </c>
    </row>
    <row r="256" spans="1:19" x14ac:dyDescent="0.35">
      <c r="A256" s="2">
        <v>255</v>
      </c>
      <c r="B256" s="2" t="s">
        <v>258</v>
      </c>
      <c r="C256" s="2" t="str">
        <f t="shared" si="23"/>
        <v>SPS21XXX</v>
      </c>
      <c r="D256" s="2" t="s">
        <v>14</v>
      </c>
      <c r="E256" s="2">
        <v>26590</v>
      </c>
      <c r="F256" s="2">
        <v>1</v>
      </c>
      <c r="G256" s="2">
        <v>33.33</v>
      </c>
      <c r="H256" s="2">
        <v>0</v>
      </c>
      <c r="I256" s="2">
        <v>1</v>
      </c>
      <c r="J256" s="2">
        <v>0</v>
      </c>
      <c r="K256" s="2">
        <v>0</v>
      </c>
      <c r="L256" s="2">
        <v>1</v>
      </c>
      <c r="M256" s="2">
        <v>0</v>
      </c>
      <c r="N256" s="2">
        <v>0</v>
      </c>
      <c r="O256" s="2">
        <f t="shared" si="18"/>
        <v>26590</v>
      </c>
      <c r="P256" s="2">
        <f t="shared" si="19"/>
        <v>26590</v>
      </c>
      <c r="Q256" s="2">
        <f t="shared" si="20"/>
        <v>26590</v>
      </c>
      <c r="R256" s="2">
        <f t="shared" si="21"/>
        <v>0</v>
      </c>
      <c r="S256" s="2">
        <f t="shared" si="22"/>
        <v>0</v>
      </c>
    </row>
    <row r="257" spans="1:19" x14ac:dyDescent="0.35">
      <c r="A257" s="2">
        <v>256</v>
      </c>
      <c r="B257" s="2" t="s">
        <v>258</v>
      </c>
      <c r="C257" s="2" t="str">
        <f t="shared" si="23"/>
        <v>SPS21XXX</v>
      </c>
      <c r="D257" s="2" t="s">
        <v>15</v>
      </c>
      <c r="E257" s="2">
        <v>23323</v>
      </c>
      <c r="F257" s="2">
        <v>1</v>
      </c>
      <c r="G257" s="2">
        <v>33.33</v>
      </c>
      <c r="H257" s="2">
        <v>0</v>
      </c>
      <c r="I257" s="2">
        <v>1</v>
      </c>
      <c r="J257" s="2">
        <v>0</v>
      </c>
      <c r="K257" s="2">
        <v>0</v>
      </c>
      <c r="L257" s="2">
        <v>1</v>
      </c>
      <c r="M257" s="2">
        <v>1</v>
      </c>
      <c r="N257" s="2">
        <v>0</v>
      </c>
      <c r="O257" s="2">
        <f t="shared" si="18"/>
        <v>23323</v>
      </c>
      <c r="P257" s="2">
        <f t="shared" si="19"/>
        <v>23323</v>
      </c>
      <c r="Q257" s="2">
        <f t="shared" si="20"/>
        <v>23323</v>
      </c>
      <c r="R257" s="2">
        <f t="shared" si="21"/>
        <v>23323</v>
      </c>
      <c r="S257" s="2">
        <f t="shared" si="22"/>
        <v>0</v>
      </c>
    </row>
    <row r="258" spans="1:19" x14ac:dyDescent="0.35">
      <c r="A258" s="2">
        <v>257</v>
      </c>
      <c r="B258" s="2" t="s">
        <v>258</v>
      </c>
      <c r="C258" s="2" t="str">
        <f t="shared" si="23"/>
        <v>SPS21XXX</v>
      </c>
      <c r="D258" s="2" t="s">
        <v>537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f t="shared" ref="O258:O321" si="24">F258*$E258</f>
        <v>0</v>
      </c>
      <c r="P258" s="2">
        <f t="shared" ref="P258:P321" si="25">SUM(H258:K258)*$E258</f>
        <v>0</v>
      </c>
      <c r="Q258" s="2">
        <f t="shared" ref="Q258:Q321" si="26">L258*$E258</f>
        <v>0</v>
      </c>
      <c r="R258" s="2">
        <f t="shared" ref="R258:R321" si="27">M258*$E258</f>
        <v>0</v>
      </c>
      <c r="S258" s="2">
        <f t="shared" ref="S258:S321" si="28">N258*$E258</f>
        <v>0</v>
      </c>
    </row>
    <row r="259" spans="1:19" x14ac:dyDescent="0.35">
      <c r="A259" s="2">
        <v>258</v>
      </c>
      <c r="B259" s="2" t="s">
        <v>258</v>
      </c>
      <c r="C259" s="2" t="str">
        <f t="shared" ref="C259:C322" si="29">REPLACE(B259,6,3,"XXX")</f>
        <v>SPS21XXX</v>
      </c>
      <c r="D259" s="2" t="s">
        <v>16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f t="shared" si="24"/>
        <v>0</v>
      </c>
      <c r="P259" s="2">
        <f t="shared" si="25"/>
        <v>0</v>
      </c>
      <c r="Q259" s="2">
        <f t="shared" si="26"/>
        <v>0</v>
      </c>
      <c r="R259" s="2">
        <f t="shared" si="27"/>
        <v>0</v>
      </c>
      <c r="S259" s="2">
        <f t="shared" si="28"/>
        <v>0</v>
      </c>
    </row>
    <row r="260" spans="1:19" x14ac:dyDescent="0.35">
      <c r="A260" s="2">
        <v>259</v>
      </c>
      <c r="B260" s="2" t="s">
        <v>258</v>
      </c>
      <c r="C260" s="2" t="str">
        <f t="shared" si="29"/>
        <v>SPS21XXX</v>
      </c>
      <c r="D260" s="2" t="s">
        <v>17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f t="shared" si="24"/>
        <v>0</v>
      </c>
      <c r="P260" s="2">
        <f t="shared" si="25"/>
        <v>0</v>
      </c>
      <c r="Q260" s="2">
        <f t="shared" si="26"/>
        <v>0</v>
      </c>
      <c r="R260" s="2">
        <f t="shared" si="27"/>
        <v>0</v>
      </c>
      <c r="S260" s="2">
        <f t="shared" si="28"/>
        <v>0</v>
      </c>
    </row>
    <row r="261" spans="1:19" x14ac:dyDescent="0.35">
      <c r="A261" s="2">
        <v>260</v>
      </c>
      <c r="B261" s="2" t="s">
        <v>258</v>
      </c>
      <c r="C261" s="2" t="str">
        <f t="shared" si="29"/>
        <v>SPS21XXX</v>
      </c>
      <c r="D261" s="2" t="s">
        <v>18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f t="shared" si="24"/>
        <v>0</v>
      </c>
      <c r="P261" s="2">
        <f t="shared" si="25"/>
        <v>0</v>
      </c>
      <c r="Q261" s="2">
        <f t="shared" si="26"/>
        <v>0</v>
      </c>
      <c r="R261" s="2">
        <f t="shared" si="27"/>
        <v>0</v>
      </c>
      <c r="S261" s="2">
        <f t="shared" si="28"/>
        <v>0</v>
      </c>
    </row>
    <row r="262" spans="1:19" x14ac:dyDescent="0.35">
      <c r="A262" s="2">
        <v>261</v>
      </c>
      <c r="B262" s="2" t="s">
        <v>258</v>
      </c>
      <c r="C262" s="2" t="str">
        <f t="shared" si="29"/>
        <v>SPS21XXX</v>
      </c>
      <c r="D262" s="2" t="s">
        <v>19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f t="shared" si="24"/>
        <v>0</v>
      </c>
      <c r="P262" s="2">
        <f t="shared" si="25"/>
        <v>0</v>
      </c>
      <c r="Q262" s="2">
        <f t="shared" si="26"/>
        <v>0</v>
      </c>
      <c r="R262" s="2">
        <f t="shared" si="27"/>
        <v>0</v>
      </c>
      <c r="S262" s="2">
        <f t="shared" si="28"/>
        <v>0</v>
      </c>
    </row>
    <row r="263" spans="1:19" x14ac:dyDescent="0.35">
      <c r="A263" s="2">
        <v>262</v>
      </c>
      <c r="B263" s="2" t="s">
        <v>259</v>
      </c>
      <c r="C263" s="2" t="str">
        <f t="shared" si="29"/>
        <v>SPS21XXX</v>
      </c>
      <c r="D263" s="2" t="s">
        <v>12</v>
      </c>
      <c r="E263" s="2">
        <v>97500</v>
      </c>
      <c r="F263" s="2">
        <v>2</v>
      </c>
      <c r="G263" s="2">
        <v>1.1000000000000001</v>
      </c>
      <c r="H263" s="2">
        <v>0</v>
      </c>
      <c r="I263" s="2">
        <v>0</v>
      </c>
      <c r="J263" s="2">
        <v>2</v>
      </c>
      <c r="K263" s="2">
        <v>0</v>
      </c>
      <c r="L263" s="2">
        <v>1</v>
      </c>
      <c r="M263" s="2">
        <v>1</v>
      </c>
      <c r="N263" s="2">
        <v>0</v>
      </c>
      <c r="O263" s="2">
        <f t="shared" si="24"/>
        <v>195000</v>
      </c>
      <c r="P263" s="2">
        <f t="shared" si="25"/>
        <v>195000</v>
      </c>
      <c r="Q263" s="2">
        <f t="shared" si="26"/>
        <v>97500</v>
      </c>
      <c r="R263" s="2">
        <f t="shared" si="27"/>
        <v>97500</v>
      </c>
      <c r="S263" s="2">
        <f t="shared" si="28"/>
        <v>0</v>
      </c>
    </row>
    <row r="264" spans="1:19" x14ac:dyDescent="0.35">
      <c r="A264" s="2">
        <v>263</v>
      </c>
      <c r="B264" s="2" t="s">
        <v>259</v>
      </c>
      <c r="C264" s="2" t="str">
        <f t="shared" si="29"/>
        <v>SPS21XXX</v>
      </c>
      <c r="D264" s="2" t="s">
        <v>13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f t="shared" si="24"/>
        <v>0</v>
      </c>
      <c r="P264" s="2">
        <f t="shared" si="25"/>
        <v>0</v>
      </c>
      <c r="Q264" s="2">
        <f t="shared" si="26"/>
        <v>0</v>
      </c>
      <c r="R264" s="2">
        <f t="shared" si="27"/>
        <v>0</v>
      </c>
      <c r="S264" s="2">
        <f t="shared" si="28"/>
        <v>0</v>
      </c>
    </row>
    <row r="265" spans="1:19" x14ac:dyDescent="0.35">
      <c r="A265" s="2">
        <v>266</v>
      </c>
      <c r="B265" s="2" t="s">
        <v>259</v>
      </c>
      <c r="C265" s="2" t="str">
        <f t="shared" si="29"/>
        <v>SPS21XXX</v>
      </c>
      <c r="D265" s="2" t="s">
        <v>14</v>
      </c>
      <c r="E265" s="2">
        <v>18000</v>
      </c>
      <c r="F265" s="2">
        <v>30</v>
      </c>
      <c r="G265" s="2">
        <v>17.100000000000001</v>
      </c>
      <c r="H265" s="2">
        <v>21</v>
      </c>
      <c r="I265" s="2">
        <v>9</v>
      </c>
      <c r="J265" s="2">
        <v>0</v>
      </c>
      <c r="K265" s="2">
        <v>0</v>
      </c>
      <c r="L265" s="2">
        <v>0</v>
      </c>
      <c r="M265" s="2">
        <v>7</v>
      </c>
      <c r="N265" s="2">
        <v>0</v>
      </c>
      <c r="O265" s="2">
        <f t="shared" si="24"/>
        <v>540000</v>
      </c>
      <c r="P265" s="2">
        <f t="shared" si="25"/>
        <v>540000</v>
      </c>
      <c r="Q265" s="2">
        <f t="shared" si="26"/>
        <v>0</v>
      </c>
      <c r="R265" s="2">
        <f t="shared" si="27"/>
        <v>126000</v>
      </c>
      <c r="S265" s="2">
        <f t="shared" si="28"/>
        <v>0</v>
      </c>
    </row>
    <row r="266" spans="1:19" x14ac:dyDescent="0.35">
      <c r="A266" s="2">
        <v>268</v>
      </c>
      <c r="B266" s="2" t="s">
        <v>259</v>
      </c>
      <c r="C266" s="2" t="str">
        <f t="shared" si="29"/>
        <v>SPS21XXX</v>
      </c>
      <c r="D266" s="2" t="s">
        <v>15</v>
      </c>
      <c r="E266" s="2">
        <v>7500</v>
      </c>
      <c r="F266" s="2">
        <v>37</v>
      </c>
      <c r="G266" s="2">
        <v>21.1</v>
      </c>
      <c r="H266" s="2">
        <v>26</v>
      </c>
      <c r="I266" s="2">
        <v>11</v>
      </c>
      <c r="J266" s="2">
        <v>0</v>
      </c>
      <c r="K266" s="2">
        <v>0</v>
      </c>
      <c r="L266" s="2">
        <v>0</v>
      </c>
      <c r="M266" s="2">
        <v>9</v>
      </c>
      <c r="N266" s="2">
        <v>0</v>
      </c>
      <c r="O266" s="2">
        <f t="shared" si="24"/>
        <v>277500</v>
      </c>
      <c r="P266" s="2">
        <f t="shared" si="25"/>
        <v>277500</v>
      </c>
      <c r="Q266" s="2">
        <f t="shared" si="26"/>
        <v>0</v>
      </c>
      <c r="R266" s="2">
        <f t="shared" si="27"/>
        <v>67500</v>
      </c>
      <c r="S266" s="2">
        <f t="shared" si="28"/>
        <v>0</v>
      </c>
    </row>
    <row r="267" spans="1:19" x14ac:dyDescent="0.35">
      <c r="A267" s="2">
        <v>269</v>
      </c>
      <c r="B267" s="2" t="s">
        <v>259</v>
      </c>
      <c r="C267" s="2" t="str">
        <f t="shared" si="29"/>
        <v>SPS21XXX</v>
      </c>
      <c r="D267" s="2" t="s">
        <v>537</v>
      </c>
      <c r="E267" s="2">
        <v>4600</v>
      </c>
      <c r="F267" s="2">
        <v>31</v>
      </c>
      <c r="G267" s="2">
        <v>17.7</v>
      </c>
      <c r="H267" s="2">
        <v>20</v>
      </c>
      <c r="I267" s="2">
        <v>11</v>
      </c>
      <c r="J267" s="2">
        <v>0</v>
      </c>
      <c r="K267" s="2">
        <v>0</v>
      </c>
      <c r="L267" s="2">
        <v>13</v>
      </c>
      <c r="M267" s="2">
        <v>24</v>
      </c>
      <c r="N267" s="2">
        <v>0</v>
      </c>
      <c r="O267" s="2">
        <f t="shared" si="24"/>
        <v>142600</v>
      </c>
      <c r="P267" s="2">
        <f t="shared" si="25"/>
        <v>142600</v>
      </c>
      <c r="Q267" s="2">
        <f t="shared" si="26"/>
        <v>59800</v>
      </c>
      <c r="R267" s="2">
        <f t="shared" si="27"/>
        <v>110400</v>
      </c>
      <c r="S267" s="2">
        <f t="shared" si="28"/>
        <v>0</v>
      </c>
    </row>
    <row r="268" spans="1:19" x14ac:dyDescent="0.35">
      <c r="A268" s="2">
        <v>270</v>
      </c>
      <c r="B268" s="2" t="s">
        <v>259</v>
      </c>
      <c r="C268" s="2" t="str">
        <f t="shared" si="29"/>
        <v>SPS21XXX</v>
      </c>
      <c r="D268" s="2" t="s">
        <v>16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f t="shared" si="24"/>
        <v>0</v>
      </c>
      <c r="P268" s="2">
        <f t="shared" si="25"/>
        <v>0</v>
      </c>
      <c r="Q268" s="2">
        <f t="shared" si="26"/>
        <v>0</v>
      </c>
      <c r="R268" s="2">
        <f t="shared" si="27"/>
        <v>0</v>
      </c>
      <c r="S268" s="2">
        <f t="shared" si="28"/>
        <v>0</v>
      </c>
    </row>
    <row r="269" spans="1:19" x14ac:dyDescent="0.35">
      <c r="A269" s="2">
        <v>267</v>
      </c>
      <c r="B269" s="2" t="s">
        <v>259</v>
      </c>
      <c r="C269" s="2" t="str">
        <f t="shared" si="29"/>
        <v>SPS21XXX</v>
      </c>
      <c r="D269" s="2" t="s">
        <v>17</v>
      </c>
      <c r="E269" s="2">
        <v>13500</v>
      </c>
      <c r="F269" s="2">
        <v>43</v>
      </c>
      <c r="G269" s="2">
        <v>24.6</v>
      </c>
      <c r="H269" s="2">
        <v>31</v>
      </c>
      <c r="I269" s="2">
        <v>11</v>
      </c>
      <c r="J269" s="2">
        <v>0</v>
      </c>
      <c r="K269" s="2">
        <v>0</v>
      </c>
      <c r="L269" s="2">
        <v>0</v>
      </c>
      <c r="M269" s="2">
        <v>14</v>
      </c>
      <c r="N269" s="2">
        <v>0</v>
      </c>
      <c r="O269" s="2">
        <f t="shared" si="24"/>
        <v>580500</v>
      </c>
      <c r="P269" s="2">
        <f t="shared" si="25"/>
        <v>567000</v>
      </c>
      <c r="Q269" s="2">
        <f t="shared" si="26"/>
        <v>0</v>
      </c>
      <c r="R269" s="2">
        <f t="shared" si="27"/>
        <v>189000</v>
      </c>
      <c r="S269" s="2">
        <f t="shared" si="28"/>
        <v>0</v>
      </c>
    </row>
    <row r="270" spans="1:19" x14ac:dyDescent="0.35">
      <c r="A270" s="2">
        <v>265</v>
      </c>
      <c r="B270" s="2" t="s">
        <v>259</v>
      </c>
      <c r="C270" s="2" t="str">
        <f t="shared" si="29"/>
        <v>SPS21XXX</v>
      </c>
      <c r="D270" s="2" t="s">
        <v>18</v>
      </c>
      <c r="E270" s="2">
        <v>23500</v>
      </c>
      <c r="F270" s="2">
        <v>15</v>
      </c>
      <c r="G270" s="2">
        <v>8.6</v>
      </c>
      <c r="H270" s="2">
        <v>9</v>
      </c>
      <c r="I270" s="2">
        <v>4</v>
      </c>
      <c r="J270" s="2">
        <v>0</v>
      </c>
      <c r="K270" s="2">
        <v>0</v>
      </c>
      <c r="L270" s="2">
        <v>0</v>
      </c>
      <c r="M270" s="2">
        <v>3</v>
      </c>
      <c r="N270" s="2">
        <v>0</v>
      </c>
      <c r="O270" s="2">
        <f t="shared" si="24"/>
        <v>352500</v>
      </c>
      <c r="P270" s="2">
        <f t="shared" si="25"/>
        <v>305500</v>
      </c>
      <c r="Q270" s="2">
        <f t="shared" si="26"/>
        <v>0</v>
      </c>
      <c r="R270" s="2">
        <f t="shared" si="27"/>
        <v>70500</v>
      </c>
      <c r="S270" s="2">
        <f t="shared" si="28"/>
        <v>0</v>
      </c>
    </row>
    <row r="271" spans="1:19" x14ac:dyDescent="0.35">
      <c r="A271" s="2">
        <v>264</v>
      </c>
      <c r="B271" s="2" t="s">
        <v>259</v>
      </c>
      <c r="C271" s="2" t="str">
        <f t="shared" si="29"/>
        <v>SPS21XXX</v>
      </c>
      <c r="D271" s="2" t="s">
        <v>19</v>
      </c>
      <c r="E271" s="2">
        <v>35000</v>
      </c>
      <c r="F271" s="2">
        <v>17</v>
      </c>
      <c r="G271" s="2">
        <v>9.6999999999999993</v>
      </c>
      <c r="H271" s="2">
        <v>9</v>
      </c>
      <c r="I271" s="2">
        <v>4</v>
      </c>
      <c r="J271" s="2">
        <v>1</v>
      </c>
      <c r="K271" s="2">
        <v>0</v>
      </c>
      <c r="L271" s="2">
        <v>0</v>
      </c>
      <c r="M271" s="2">
        <v>4</v>
      </c>
      <c r="N271" s="2">
        <v>0</v>
      </c>
      <c r="O271" s="2">
        <f t="shared" si="24"/>
        <v>595000</v>
      </c>
      <c r="P271" s="2">
        <f t="shared" si="25"/>
        <v>490000</v>
      </c>
      <c r="Q271" s="2">
        <f t="shared" si="26"/>
        <v>0</v>
      </c>
      <c r="R271" s="2">
        <f t="shared" si="27"/>
        <v>140000</v>
      </c>
      <c r="S271" s="2">
        <f t="shared" si="28"/>
        <v>0</v>
      </c>
    </row>
    <row r="272" spans="1:19" x14ac:dyDescent="0.35">
      <c r="A272" s="2">
        <v>279</v>
      </c>
      <c r="B272" s="2" t="s">
        <v>260</v>
      </c>
      <c r="C272" s="2" t="str">
        <f t="shared" si="29"/>
        <v>SPS21XXX</v>
      </c>
      <c r="D272" s="2" t="s">
        <v>12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f t="shared" si="24"/>
        <v>0</v>
      </c>
      <c r="P272" s="2">
        <f t="shared" si="25"/>
        <v>0</v>
      </c>
      <c r="Q272" s="2">
        <f t="shared" si="26"/>
        <v>0</v>
      </c>
      <c r="R272" s="2">
        <f t="shared" si="27"/>
        <v>0</v>
      </c>
      <c r="S272" s="2">
        <f t="shared" si="28"/>
        <v>0</v>
      </c>
    </row>
    <row r="273" spans="1:19" x14ac:dyDescent="0.35">
      <c r="A273" s="2">
        <v>278</v>
      </c>
      <c r="B273" s="2" t="s">
        <v>260</v>
      </c>
      <c r="C273" s="2" t="str">
        <f t="shared" si="29"/>
        <v>SPS21XXX</v>
      </c>
      <c r="D273" s="2" t="s">
        <v>13</v>
      </c>
      <c r="E273" s="2">
        <v>2938.55</v>
      </c>
      <c r="F273" s="2">
        <v>370</v>
      </c>
      <c r="G273" s="2">
        <v>11</v>
      </c>
      <c r="H273" s="2">
        <v>129</v>
      </c>
      <c r="I273" s="2">
        <v>208</v>
      </c>
      <c r="J273" s="2">
        <v>30</v>
      </c>
      <c r="K273" s="2">
        <v>0</v>
      </c>
      <c r="L273" s="2">
        <v>194</v>
      </c>
      <c r="M273" s="2">
        <v>324</v>
      </c>
      <c r="N273" s="2">
        <v>62</v>
      </c>
      <c r="O273" s="2">
        <f t="shared" si="24"/>
        <v>1087263.5</v>
      </c>
      <c r="P273" s="2">
        <f t="shared" si="25"/>
        <v>1078447.8500000001</v>
      </c>
      <c r="Q273" s="2">
        <f t="shared" si="26"/>
        <v>570078.70000000007</v>
      </c>
      <c r="R273" s="2">
        <f t="shared" si="27"/>
        <v>952090.20000000007</v>
      </c>
      <c r="S273" s="2">
        <f t="shared" si="28"/>
        <v>182190.1</v>
      </c>
    </row>
    <row r="274" spans="1:19" x14ac:dyDescent="0.35">
      <c r="A274" s="2">
        <v>277</v>
      </c>
      <c r="B274" s="2" t="s">
        <v>260</v>
      </c>
      <c r="C274" s="2" t="str">
        <f t="shared" si="29"/>
        <v>SPS21XXX</v>
      </c>
      <c r="D274" s="2" t="s">
        <v>14</v>
      </c>
      <c r="E274" s="2">
        <v>7663.48</v>
      </c>
      <c r="F274" s="2">
        <v>711</v>
      </c>
      <c r="G274" s="2">
        <v>22</v>
      </c>
      <c r="H274" s="2">
        <v>318</v>
      </c>
      <c r="I274" s="2">
        <v>389</v>
      </c>
      <c r="J274" s="2">
        <v>0</v>
      </c>
      <c r="K274" s="2">
        <v>0</v>
      </c>
      <c r="L274" s="2">
        <v>323</v>
      </c>
      <c r="M274" s="2">
        <v>381</v>
      </c>
      <c r="N274" s="2">
        <v>1</v>
      </c>
      <c r="O274" s="2">
        <f t="shared" si="24"/>
        <v>5448734.2799999993</v>
      </c>
      <c r="P274" s="2">
        <f t="shared" si="25"/>
        <v>5418080.3599999994</v>
      </c>
      <c r="Q274" s="2">
        <f t="shared" si="26"/>
        <v>2475304.04</v>
      </c>
      <c r="R274" s="2">
        <f t="shared" si="27"/>
        <v>2919785.88</v>
      </c>
      <c r="S274" s="2">
        <f t="shared" si="28"/>
        <v>7663.48</v>
      </c>
    </row>
    <row r="275" spans="1:19" x14ac:dyDescent="0.35">
      <c r="A275" s="2">
        <v>274</v>
      </c>
      <c r="B275" s="2" t="s">
        <v>260</v>
      </c>
      <c r="C275" s="2" t="str">
        <f t="shared" si="29"/>
        <v>SPS21XXX</v>
      </c>
      <c r="D275" s="2" t="s">
        <v>15</v>
      </c>
      <c r="E275" s="2">
        <v>22115.759999999998</v>
      </c>
      <c r="F275" s="2">
        <v>144</v>
      </c>
      <c r="G275" s="2">
        <v>4</v>
      </c>
      <c r="H275" s="2">
        <v>36</v>
      </c>
      <c r="I275" s="2">
        <v>101</v>
      </c>
      <c r="J275" s="2">
        <v>0</v>
      </c>
      <c r="K275" s="2">
        <v>0</v>
      </c>
      <c r="L275" s="2">
        <v>27</v>
      </c>
      <c r="M275" s="2">
        <v>36</v>
      </c>
      <c r="N275" s="2">
        <v>3</v>
      </c>
      <c r="O275" s="2">
        <f t="shared" si="24"/>
        <v>3184669.44</v>
      </c>
      <c r="P275" s="2">
        <f t="shared" si="25"/>
        <v>3029859.1199999996</v>
      </c>
      <c r="Q275" s="2">
        <f t="shared" si="26"/>
        <v>597125.5199999999</v>
      </c>
      <c r="R275" s="2">
        <f t="shared" si="27"/>
        <v>796167.36</v>
      </c>
      <c r="S275" s="2">
        <f t="shared" si="28"/>
        <v>66347.28</v>
      </c>
    </row>
    <row r="276" spans="1:19" x14ac:dyDescent="0.35">
      <c r="A276" s="2">
        <v>275</v>
      </c>
      <c r="B276" s="2" t="s">
        <v>260</v>
      </c>
      <c r="C276" s="2" t="str">
        <f t="shared" si="29"/>
        <v>SPS21XXX</v>
      </c>
      <c r="D276" s="2" t="s">
        <v>537</v>
      </c>
      <c r="E276" s="2">
        <v>16949.41</v>
      </c>
      <c r="F276" s="2">
        <v>502</v>
      </c>
      <c r="G276" s="2">
        <v>15</v>
      </c>
      <c r="H276" s="2">
        <v>211</v>
      </c>
      <c r="I276" s="2">
        <v>283</v>
      </c>
      <c r="J276" s="2">
        <v>0</v>
      </c>
      <c r="K276" s="2">
        <v>0</v>
      </c>
      <c r="L276" s="2">
        <v>71</v>
      </c>
      <c r="M276" s="2">
        <v>201</v>
      </c>
      <c r="N276" s="2">
        <v>4</v>
      </c>
      <c r="O276" s="2">
        <f t="shared" si="24"/>
        <v>8508603.8200000003</v>
      </c>
      <c r="P276" s="2">
        <f t="shared" si="25"/>
        <v>8373008.54</v>
      </c>
      <c r="Q276" s="2">
        <f t="shared" si="26"/>
        <v>1203408.1100000001</v>
      </c>
      <c r="R276" s="2">
        <f t="shared" si="27"/>
        <v>3406831.41</v>
      </c>
      <c r="S276" s="2">
        <f t="shared" si="28"/>
        <v>67797.64</v>
      </c>
    </row>
    <row r="277" spans="1:19" x14ac:dyDescent="0.35">
      <c r="A277" s="2">
        <v>276</v>
      </c>
      <c r="B277" s="2" t="s">
        <v>260</v>
      </c>
      <c r="C277" s="2" t="str">
        <f t="shared" si="29"/>
        <v>SPS21XXX</v>
      </c>
      <c r="D277" s="2" t="s">
        <v>16</v>
      </c>
      <c r="E277" s="2">
        <v>12071.18</v>
      </c>
      <c r="F277" s="2">
        <v>1057</v>
      </c>
      <c r="G277" s="2">
        <v>32</v>
      </c>
      <c r="H277" s="2">
        <v>470</v>
      </c>
      <c r="I277" s="2">
        <v>579</v>
      </c>
      <c r="J277" s="2">
        <v>0</v>
      </c>
      <c r="K277" s="2">
        <v>0</v>
      </c>
      <c r="L277" s="2">
        <v>536</v>
      </c>
      <c r="M277" s="2">
        <v>493</v>
      </c>
      <c r="N277" s="2">
        <v>8</v>
      </c>
      <c r="O277" s="2">
        <f t="shared" si="24"/>
        <v>12759237.26</v>
      </c>
      <c r="P277" s="2">
        <f t="shared" si="25"/>
        <v>12662667.82</v>
      </c>
      <c r="Q277" s="2">
        <f t="shared" si="26"/>
        <v>6470152.4800000004</v>
      </c>
      <c r="R277" s="2">
        <f t="shared" si="27"/>
        <v>5951091.7400000002</v>
      </c>
      <c r="S277" s="2">
        <f t="shared" si="28"/>
        <v>96569.44</v>
      </c>
    </row>
    <row r="278" spans="1:19" x14ac:dyDescent="0.35">
      <c r="A278" s="2">
        <v>272</v>
      </c>
      <c r="B278" s="2" t="s">
        <v>260</v>
      </c>
      <c r="C278" s="2" t="str">
        <f t="shared" si="29"/>
        <v>SPS21XXX</v>
      </c>
      <c r="D278" s="2" t="s">
        <v>17</v>
      </c>
      <c r="E278" s="2">
        <v>60449.78</v>
      </c>
      <c r="F278" s="2">
        <v>100</v>
      </c>
      <c r="G278" s="2">
        <v>3</v>
      </c>
      <c r="H278" s="2">
        <v>7</v>
      </c>
      <c r="I278" s="2">
        <v>66</v>
      </c>
      <c r="J278" s="2">
        <v>3</v>
      </c>
      <c r="K278" s="2">
        <v>0</v>
      </c>
      <c r="L278" s="2">
        <v>14</v>
      </c>
      <c r="M278" s="2">
        <v>9</v>
      </c>
      <c r="N278" s="2">
        <v>0</v>
      </c>
      <c r="O278" s="2">
        <f t="shared" si="24"/>
        <v>6044978</v>
      </c>
      <c r="P278" s="2">
        <f t="shared" si="25"/>
        <v>4594183.28</v>
      </c>
      <c r="Q278" s="2">
        <f t="shared" si="26"/>
        <v>846296.91999999993</v>
      </c>
      <c r="R278" s="2">
        <f t="shared" si="27"/>
        <v>544048.02</v>
      </c>
      <c r="S278" s="2">
        <f t="shared" si="28"/>
        <v>0</v>
      </c>
    </row>
    <row r="279" spans="1:19" x14ac:dyDescent="0.35">
      <c r="A279" s="2">
        <v>273</v>
      </c>
      <c r="B279" s="2" t="s">
        <v>260</v>
      </c>
      <c r="C279" s="2" t="str">
        <f t="shared" si="29"/>
        <v>SPS21XXX</v>
      </c>
      <c r="D279" s="2" t="s">
        <v>18</v>
      </c>
      <c r="E279" s="2">
        <v>34569.14</v>
      </c>
      <c r="F279" s="2">
        <v>304</v>
      </c>
      <c r="G279" s="2">
        <v>9</v>
      </c>
      <c r="H279" s="2">
        <v>42</v>
      </c>
      <c r="I279" s="2">
        <v>217</v>
      </c>
      <c r="J279" s="2">
        <v>6</v>
      </c>
      <c r="K279" s="2">
        <v>0</v>
      </c>
      <c r="L279" s="2">
        <v>58</v>
      </c>
      <c r="M279" s="2">
        <v>61</v>
      </c>
      <c r="N279" s="2">
        <v>3</v>
      </c>
      <c r="O279" s="2">
        <f t="shared" si="24"/>
        <v>10509018.560000001</v>
      </c>
      <c r="P279" s="2">
        <f t="shared" si="25"/>
        <v>9160822.0999999996</v>
      </c>
      <c r="Q279" s="2">
        <f t="shared" si="26"/>
        <v>2005010.1199999999</v>
      </c>
      <c r="R279" s="2">
        <f t="shared" si="27"/>
        <v>2108717.54</v>
      </c>
      <c r="S279" s="2">
        <f t="shared" si="28"/>
        <v>103707.42</v>
      </c>
    </row>
    <row r="280" spans="1:19" x14ac:dyDescent="0.35">
      <c r="A280" s="2">
        <v>271</v>
      </c>
      <c r="B280" s="2" t="s">
        <v>260</v>
      </c>
      <c r="C280" s="2" t="str">
        <f t="shared" si="29"/>
        <v>SPS21XXX</v>
      </c>
      <c r="D280" s="2" t="s">
        <v>19</v>
      </c>
      <c r="E280" s="2">
        <v>117746.4</v>
      </c>
      <c r="F280" s="2">
        <v>109</v>
      </c>
      <c r="G280" s="2">
        <v>3</v>
      </c>
      <c r="H280" s="2">
        <v>6</v>
      </c>
      <c r="I280" s="2">
        <v>53</v>
      </c>
      <c r="J280" s="2">
        <v>3</v>
      </c>
      <c r="K280" s="2">
        <v>0</v>
      </c>
      <c r="L280" s="2">
        <v>9</v>
      </c>
      <c r="M280" s="2">
        <v>6</v>
      </c>
      <c r="N280" s="2">
        <v>0</v>
      </c>
      <c r="O280" s="2">
        <f t="shared" si="24"/>
        <v>12834357.6</v>
      </c>
      <c r="P280" s="2">
        <f t="shared" si="25"/>
        <v>7300276.7999999998</v>
      </c>
      <c r="Q280" s="2">
        <f t="shared" si="26"/>
        <v>1059717.5999999999</v>
      </c>
      <c r="R280" s="2">
        <f t="shared" si="27"/>
        <v>706478.39999999991</v>
      </c>
      <c r="S280" s="2">
        <f t="shared" si="28"/>
        <v>0</v>
      </c>
    </row>
    <row r="281" spans="1:19" x14ac:dyDescent="0.35">
      <c r="A281" s="2">
        <v>280</v>
      </c>
      <c r="B281" s="2" t="s">
        <v>412</v>
      </c>
      <c r="C281" s="2" t="str">
        <f t="shared" si="29"/>
        <v>SPS21XXX</v>
      </c>
      <c r="D281" s="2" t="s">
        <v>12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f t="shared" si="24"/>
        <v>0</v>
      </c>
      <c r="P281" s="2">
        <f t="shared" si="25"/>
        <v>0</v>
      </c>
      <c r="Q281" s="2">
        <f t="shared" si="26"/>
        <v>0</v>
      </c>
      <c r="R281" s="2">
        <f t="shared" si="27"/>
        <v>0</v>
      </c>
      <c r="S281" s="2">
        <f t="shared" si="28"/>
        <v>0</v>
      </c>
    </row>
    <row r="282" spans="1:19" x14ac:dyDescent="0.35">
      <c r="A282" s="2">
        <v>281</v>
      </c>
      <c r="B282" s="2" t="s">
        <v>412</v>
      </c>
      <c r="C282" s="2" t="str">
        <f t="shared" si="29"/>
        <v>SPS21XXX</v>
      </c>
      <c r="D282" s="2" t="s">
        <v>13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f t="shared" si="24"/>
        <v>0</v>
      </c>
      <c r="P282" s="2">
        <f t="shared" si="25"/>
        <v>0</v>
      </c>
      <c r="Q282" s="2">
        <f t="shared" si="26"/>
        <v>0</v>
      </c>
      <c r="R282" s="2">
        <f t="shared" si="27"/>
        <v>0</v>
      </c>
      <c r="S282" s="2">
        <f t="shared" si="28"/>
        <v>0</v>
      </c>
    </row>
    <row r="283" spans="1:19" x14ac:dyDescent="0.35">
      <c r="A283" s="2">
        <v>282</v>
      </c>
      <c r="B283" s="2" t="s">
        <v>412</v>
      </c>
      <c r="C283" s="2" t="str">
        <f t="shared" si="29"/>
        <v>SPS21XXX</v>
      </c>
      <c r="D283" s="2" t="s">
        <v>14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f t="shared" si="24"/>
        <v>0</v>
      </c>
      <c r="P283" s="2">
        <f t="shared" si="25"/>
        <v>0</v>
      </c>
      <c r="Q283" s="2">
        <f t="shared" si="26"/>
        <v>0</v>
      </c>
      <c r="R283" s="2">
        <f t="shared" si="27"/>
        <v>0</v>
      </c>
      <c r="S283" s="2">
        <f t="shared" si="28"/>
        <v>0</v>
      </c>
    </row>
    <row r="284" spans="1:19" x14ac:dyDescent="0.35">
      <c r="A284" s="2">
        <v>283</v>
      </c>
      <c r="B284" s="2" t="s">
        <v>412</v>
      </c>
      <c r="C284" s="2" t="str">
        <f t="shared" si="29"/>
        <v>SPS21XXX</v>
      </c>
      <c r="D284" s="2" t="s">
        <v>15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f t="shared" si="24"/>
        <v>0</v>
      </c>
      <c r="P284" s="2">
        <f t="shared" si="25"/>
        <v>0</v>
      </c>
      <c r="Q284" s="2">
        <f t="shared" si="26"/>
        <v>0</v>
      </c>
      <c r="R284" s="2">
        <f t="shared" si="27"/>
        <v>0</v>
      </c>
      <c r="S284" s="2">
        <f t="shared" si="28"/>
        <v>0</v>
      </c>
    </row>
    <row r="285" spans="1:19" x14ac:dyDescent="0.35">
      <c r="A285" s="2">
        <v>284</v>
      </c>
      <c r="B285" s="2" t="s">
        <v>412</v>
      </c>
      <c r="C285" s="2" t="str">
        <f t="shared" si="29"/>
        <v>SPS21XXX</v>
      </c>
      <c r="D285" s="2" t="s">
        <v>537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f t="shared" si="24"/>
        <v>0</v>
      </c>
      <c r="P285" s="2">
        <f t="shared" si="25"/>
        <v>0</v>
      </c>
      <c r="Q285" s="2">
        <f t="shared" si="26"/>
        <v>0</v>
      </c>
      <c r="R285" s="2">
        <f t="shared" si="27"/>
        <v>0</v>
      </c>
      <c r="S285" s="2">
        <f t="shared" si="28"/>
        <v>0</v>
      </c>
    </row>
    <row r="286" spans="1:19" x14ac:dyDescent="0.35">
      <c r="A286" s="2">
        <v>285</v>
      </c>
      <c r="B286" s="2" t="s">
        <v>412</v>
      </c>
      <c r="C286" s="2" t="str">
        <f t="shared" si="29"/>
        <v>SPS21XXX</v>
      </c>
      <c r="D286" s="2" t="s">
        <v>16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f t="shared" si="24"/>
        <v>0</v>
      </c>
      <c r="P286" s="2">
        <f t="shared" si="25"/>
        <v>0</v>
      </c>
      <c r="Q286" s="2">
        <f t="shared" si="26"/>
        <v>0</v>
      </c>
      <c r="R286" s="2">
        <f t="shared" si="27"/>
        <v>0</v>
      </c>
      <c r="S286" s="2">
        <f t="shared" si="28"/>
        <v>0</v>
      </c>
    </row>
    <row r="287" spans="1:19" x14ac:dyDescent="0.35">
      <c r="A287" s="2">
        <v>286</v>
      </c>
      <c r="B287" s="2" t="s">
        <v>412</v>
      </c>
      <c r="C287" s="2" t="str">
        <f t="shared" si="29"/>
        <v>SPS21XXX</v>
      </c>
      <c r="D287" s="2" t="s">
        <v>17</v>
      </c>
      <c r="E287" s="2">
        <v>6000</v>
      </c>
      <c r="F287" s="2">
        <v>3</v>
      </c>
      <c r="G287" s="2">
        <v>100</v>
      </c>
      <c r="H287" s="2">
        <v>0</v>
      </c>
      <c r="I287" s="2">
        <v>1</v>
      </c>
      <c r="J287" s="2">
        <v>2</v>
      </c>
      <c r="K287" s="2">
        <v>0</v>
      </c>
      <c r="L287" s="2">
        <v>1</v>
      </c>
      <c r="M287" s="2">
        <v>2</v>
      </c>
      <c r="N287" s="2">
        <v>0</v>
      </c>
      <c r="O287" s="2">
        <f t="shared" si="24"/>
        <v>18000</v>
      </c>
      <c r="P287" s="2">
        <f t="shared" si="25"/>
        <v>18000</v>
      </c>
      <c r="Q287" s="2">
        <f t="shared" si="26"/>
        <v>6000</v>
      </c>
      <c r="R287" s="2">
        <f t="shared" si="27"/>
        <v>12000</v>
      </c>
      <c r="S287" s="2">
        <f t="shared" si="28"/>
        <v>0</v>
      </c>
    </row>
    <row r="288" spans="1:19" x14ac:dyDescent="0.35">
      <c r="A288" s="2">
        <v>287</v>
      </c>
      <c r="B288" s="2" t="s">
        <v>412</v>
      </c>
      <c r="C288" s="2" t="str">
        <f t="shared" si="29"/>
        <v>SPS21XXX</v>
      </c>
      <c r="D288" s="2" t="s">
        <v>18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f t="shared" si="24"/>
        <v>0</v>
      </c>
      <c r="P288" s="2">
        <f t="shared" si="25"/>
        <v>0</v>
      </c>
      <c r="Q288" s="2">
        <f t="shared" si="26"/>
        <v>0</v>
      </c>
      <c r="R288" s="2">
        <f t="shared" si="27"/>
        <v>0</v>
      </c>
      <c r="S288" s="2">
        <f t="shared" si="28"/>
        <v>0</v>
      </c>
    </row>
    <row r="289" spans="1:19" x14ac:dyDescent="0.35">
      <c r="A289" s="2">
        <v>288</v>
      </c>
      <c r="B289" s="2" t="s">
        <v>412</v>
      </c>
      <c r="C289" s="2" t="str">
        <f t="shared" si="29"/>
        <v>SPS21XXX</v>
      </c>
      <c r="D289" s="2" t="s">
        <v>19</v>
      </c>
      <c r="E289" s="2">
        <v>1000</v>
      </c>
      <c r="F289" s="2">
        <v>1</v>
      </c>
      <c r="G289" s="2">
        <v>0</v>
      </c>
      <c r="H289" s="2">
        <v>1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f t="shared" si="24"/>
        <v>1000</v>
      </c>
      <c r="P289" s="2">
        <f t="shared" si="25"/>
        <v>1000</v>
      </c>
      <c r="Q289" s="2">
        <f t="shared" si="26"/>
        <v>0</v>
      </c>
      <c r="R289" s="2">
        <f t="shared" si="27"/>
        <v>0</v>
      </c>
      <c r="S289" s="2">
        <f t="shared" si="28"/>
        <v>0</v>
      </c>
    </row>
    <row r="290" spans="1:19" x14ac:dyDescent="0.35">
      <c r="A290" s="2">
        <v>289</v>
      </c>
      <c r="B290" s="2" t="s">
        <v>414</v>
      </c>
      <c r="C290" s="2" t="str">
        <f t="shared" si="29"/>
        <v>SPS21XXX</v>
      </c>
      <c r="D290" s="2" t="s">
        <v>12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f t="shared" si="24"/>
        <v>0</v>
      </c>
      <c r="P290" s="2">
        <f t="shared" si="25"/>
        <v>0</v>
      </c>
      <c r="Q290" s="2">
        <f t="shared" si="26"/>
        <v>0</v>
      </c>
      <c r="R290" s="2">
        <f t="shared" si="27"/>
        <v>0</v>
      </c>
      <c r="S290" s="2">
        <f t="shared" si="28"/>
        <v>0</v>
      </c>
    </row>
    <row r="291" spans="1:19" x14ac:dyDescent="0.35">
      <c r="A291" s="2">
        <v>290</v>
      </c>
      <c r="B291" s="2" t="s">
        <v>414</v>
      </c>
      <c r="C291" s="2" t="str">
        <f t="shared" si="29"/>
        <v>SPS21XXX</v>
      </c>
      <c r="D291" s="2" t="s">
        <v>13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f t="shared" si="24"/>
        <v>0</v>
      </c>
      <c r="P291" s="2">
        <f t="shared" si="25"/>
        <v>0</v>
      </c>
      <c r="Q291" s="2">
        <f t="shared" si="26"/>
        <v>0</v>
      </c>
      <c r="R291" s="2">
        <f t="shared" si="27"/>
        <v>0</v>
      </c>
      <c r="S291" s="2">
        <f t="shared" si="28"/>
        <v>0</v>
      </c>
    </row>
    <row r="292" spans="1:19" x14ac:dyDescent="0.35">
      <c r="A292" s="2">
        <v>291</v>
      </c>
      <c r="B292" s="2" t="s">
        <v>414</v>
      </c>
      <c r="C292" s="2" t="str">
        <f t="shared" si="29"/>
        <v>SPS21XXX</v>
      </c>
      <c r="D292" s="2" t="s">
        <v>14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f t="shared" si="24"/>
        <v>0</v>
      </c>
      <c r="P292" s="2">
        <f t="shared" si="25"/>
        <v>0</v>
      </c>
      <c r="Q292" s="2">
        <f t="shared" si="26"/>
        <v>0</v>
      </c>
      <c r="R292" s="2">
        <f t="shared" si="27"/>
        <v>0</v>
      </c>
      <c r="S292" s="2">
        <f t="shared" si="28"/>
        <v>0</v>
      </c>
    </row>
    <row r="293" spans="1:19" x14ac:dyDescent="0.35">
      <c r="A293" s="2">
        <v>292</v>
      </c>
      <c r="B293" s="2" t="s">
        <v>414</v>
      </c>
      <c r="C293" s="2" t="str">
        <f t="shared" si="29"/>
        <v>SPS21XXX</v>
      </c>
      <c r="D293" s="2" t="s">
        <v>15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f t="shared" si="24"/>
        <v>0</v>
      </c>
      <c r="P293" s="2">
        <f t="shared" si="25"/>
        <v>0</v>
      </c>
      <c r="Q293" s="2">
        <f t="shared" si="26"/>
        <v>0</v>
      </c>
      <c r="R293" s="2">
        <f t="shared" si="27"/>
        <v>0</v>
      </c>
      <c r="S293" s="2">
        <f t="shared" si="28"/>
        <v>0</v>
      </c>
    </row>
    <row r="294" spans="1:19" x14ac:dyDescent="0.35">
      <c r="A294" s="2">
        <v>293</v>
      </c>
      <c r="B294" s="2" t="s">
        <v>414</v>
      </c>
      <c r="C294" s="2" t="str">
        <f t="shared" si="29"/>
        <v>SPS21XXX</v>
      </c>
      <c r="D294" s="2" t="s">
        <v>537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f t="shared" si="24"/>
        <v>0</v>
      </c>
      <c r="P294" s="2">
        <f t="shared" si="25"/>
        <v>0</v>
      </c>
      <c r="Q294" s="2">
        <f t="shared" si="26"/>
        <v>0</v>
      </c>
      <c r="R294" s="2">
        <f t="shared" si="27"/>
        <v>0</v>
      </c>
      <c r="S294" s="2">
        <f t="shared" si="28"/>
        <v>0</v>
      </c>
    </row>
    <row r="295" spans="1:19" x14ac:dyDescent="0.35">
      <c r="A295" s="2">
        <v>294</v>
      </c>
      <c r="B295" s="2" t="s">
        <v>414</v>
      </c>
      <c r="C295" s="2" t="str">
        <f t="shared" si="29"/>
        <v>SPS21XXX</v>
      </c>
      <c r="D295" s="2" t="s">
        <v>16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f t="shared" si="24"/>
        <v>0</v>
      </c>
      <c r="P295" s="2">
        <f t="shared" si="25"/>
        <v>0</v>
      </c>
      <c r="Q295" s="2">
        <f t="shared" si="26"/>
        <v>0</v>
      </c>
      <c r="R295" s="2">
        <f t="shared" si="27"/>
        <v>0</v>
      </c>
      <c r="S295" s="2">
        <f t="shared" si="28"/>
        <v>0</v>
      </c>
    </row>
    <row r="296" spans="1:19" x14ac:dyDescent="0.35">
      <c r="A296" s="2">
        <v>295</v>
      </c>
      <c r="B296" s="2" t="s">
        <v>414</v>
      </c>
      <c r="C296" s="2" t="str">
        <f t="shared" si="29"/>
        <v>SPS21XXX</v>
      </c>
      <c r="D296" s="2" t="s">
        <v>17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f t="shared" si="24"/>
        <v>0</v>
      </c>
      <c r="P296" s="2">
        <f t="shared" si="25"/>
        <v>0</v>
      </c>
      <c r="Q296" s="2">
        <f t="shared" si="26"/>
        <v>0</v>
      </c>
      <c r="R296" s="2">
        <f t="shared" si="27"/>
        <v>0</v>
      </c>
      <c r="S296" s="2">
        <f t="shared" si="28"/>
        <v>0</v>
      </c>
    </row>
    <row r="297" spans="1:19" x14ac:dyDescent="0.35">
      <c r="A297" s="2">
        <v>296</v>
      </c>
      <c r="B297" s="2" t="s">
        <v>414</v>
      </c>
      <c r="C297" s="2" t="str">
        <f t="shared" si="29"/>
        <v>SPS21XXX</v>
      </c>
      <c r="D297" s="2" t="s">
        <v>18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f t="shared" si="24"/>
        <v>0</v>
      </c>
      <c r="P297" s="2">
        <f t="shared" si="25"/>
        <v>0</v>
      </c>
      <c r="Q297" s="2">
        <f t="shared" si="26"/>
        <v>0</v>
      </c>
      <c r="R297" s="2">
        <f t="shared" si="27"/>
        <v>0</v>
      </c>
      <c r="S297" s="2">
        <f t="shared" si="28"/>
        <v>0</v>
      </c>
    </row>
    <row r="298" spans="1:19" x14ac:dyDescent="0.35">
      <c r="A298" s="2">
        <v>297</v>
      </c>
      <c r="B298" s="2" t="s">
        <v>414</v>
      </c>
      <c r="C298" s="2" t="str">
        <f t="shared" si="29"/>
        <v>SPS21XXX</v>
      </c>
      <c r="D298" s="2" t="s">
        <v>19</v>
      </c>
      <c r="E298" s="2">
        <v>0</v>
      </c>
      <c r="F298" s="2">
        <v>13</v>
      </c>
      <c r="G298" s="2">
        <v>100</v>
      </c>
      <c r="H298" s="2">
        <v>6</v>
      </c>
      <c r="I298" s="2">
        <v>7</v>
      </c>
      <c r="J298" s="2">
        <v>0</v>
      </c>
      <c r="K298" s="2">
        <v>0</v>
      </c>
      <c r="L298" s="2">
        <v>13</v>
      </c>
      <c r="M298" s="2">
        <v>4</v>
      </c>
      <c r="N298" s="2">
        <v>23</v>
      </c>
      <c r="O298" s="2">
        <f t="shared" si="24"/>
        <v>0</v>
      </c>
      <c r="P298" s="2">
        <f t="shared" si="25"/>
        <v>0</v>
      </c>
      <c r="Q298" s="2">
        <f t="shared" si="26"/>
        <v>0</v>
      </c>
      <c r="R298" s="2">
        <f t="shared" si="27"/>
        <v>0</v>
      </c>
      <c r="S298" s="2">
        <f t="shared" si="28"/>
        <v>0</v>
      </c>
    </row>
    <row r="299" spans="1:19" x14ac:dyDescent="0.35">
      <c r="A299" s="2">
        <v>298</v>
      </c>
      <c r="B299" s="2" t="s">
        <v>261</v>
      </c>
      <c r="C299" s="2" t="str">
        <f t="shared" si="29"/>
        <v>SPS21XXX</v>
      </c>
      <c r="D299" s="2" t="s">
        <v>12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f t="shared" si="24"/>
        <v>0</v>
      </c>
      <c r="P299" s="2">
        <f t="shared" si="25"/>
        <v>0</v>
      </c>
      <c r="Q299" s="2">
        <f t="shared" si="26"/>
        <v>0</v>
      </c>
      <c r="R299" s="2">
        <f t="shared" si="27"/>
        <v>0</v>
      </c>
      <c r="S299" s="2">
        <f t="shared" si="28"/>
        <v>0</v>
      </c>
    </row>
    <row r="300" spans="1:19" x14ac:dyDescent="0.35">
      <c r="A300" s="2">
        <v>299</v>
      </c>
      <c r="B300" s="2" t="s">
        <v>261</v>
      </c>
      <c r="C300" s="2" t="str">
        <f t="shared" si="29"/>
        <v>SPS21XXX</v>
      </c>
      <c r="D300" s="2" t="s">
        <v>13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f t="shared" si="24"/>
        <v>0</v>
      </c>
      <c r="P300" s="2">
        <f t="shared" si="25"/>
        <v>0</v>
      </c>
      <c r="Q300" s="2">
        <f t="shared" si="26"/>
        <v>0</v>
      </c>
      <c r="R300" s="2">
        <f t="shared" si="27"/>
        <v>0</v>
      </c>
      <c r="S300" s="2">
        <f t="shared" si="28"/>
        <v>0</v>
      </c>
    </row>
    <row r="301" spans="1:19" x14ac:dyDescent="0.35">
      <c r="A301" s="2">
        <v>300</v>
      </c>
      <c r="B301" s="2" t="s">
        <v>261</v>
      </c>
      <c r="C301" s="2" t="str">
        <f t="shared" si="29"/>
        <v>SPS21XXX</v>
      </c>
      <c r="D301" s="2" t="s">
        <v>14</v>
      </c>
      <c r="E301" s="2">
        <v>25000</v>
      </c>
      <c r="F301" s="2">
        <v>1</v>
      </c>
      <c r="G301" s="2">
        <v>25</v>
      </c>
      <c r="H301" s="2">
        <v>0</v>
      </c>
      <c r="I301" s="2">
        <v>1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f t="shared" si="24"/>
        <v>25000</v>
      </c>
      <c r="P301" s="2">
        <f t="shared" si="25"/>
        <v>25000</v>
      </c>
      <c r="Q301" s="2">
        <f t="shared" si="26"/>
        <v>0</v>
      </c>
      <c r="R301" s="2">
        <f t="shared" si="27"/>
        <v>0</v>
      </c>
      <c r="S301" s="2">
        <f t="shared" si="28"/>
        <v>0</v>
      </c>
    </row>
    <row r="302" spans="1:19" x14ac:dyDescent="0.35">
      <c r="A302" s="2">
        <v>301</v>
      </c>
      <c r="B302" s="2" t="s">
        <v>261</v>
      </c>
      <c r="C302" s="2" t="str">
        <f t="shared" si="29"/>
        <v>SPS21XXX</v>
      </c>
      <c r="D302" s="2" t="s">
        <v>15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f t="shared" si="24"/>
        <v>0</v>
      </c>
      <c r="P302" s="2">
        <f t="shared" si="25"/>
        <v>0</v>
      </c>
      <c r="Q302" s="2">
        <f t="shared" si="26"/>
        <v>0</v>
      </c>
      <c r="R302" s="2">
        <f t="shared" si="27"/>
        <v>0</v>
      </c>
      <c r="S302" s="2">
        <f t="shared" si="28"/>
        <v>0</v>
      </c>
    </row>
    <row r="303" spans="1:19" x14ac:dyDescent="0.35">
      <c r="A303" s="2">
        <v>302</v>
      </c>
      <c r="B303" s="2" t="s">
        <v>261</v>
      </c>
      <c r="C303" s="2" t="str">
        <f t="shared" si="29"/>
        <v>SPS21XXX</v>
      </c>
      <c r="D303" s="2" t="s">
        <v>537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f t="shared" si="24"/>
        <v>0</v>
      </c>
      <c r="P303" s="2">
        <f t="shared" si="25"/>
        <v>0</v>
      </c>
      <c r="Q303" s="2">
        <f t="shared" si="26"/>
        <v>0</v>
      </c>
      <c r="R303" s="2">
        <f t="shared" si="27"/>
        <v>0</v>
      </c>
      <c r="S303" s="2">
        <f t="shared" si="28"/>
        <v>0</v>
      </c>
    </row>
    <row r="304" spans="1:19" x14ac:dyDescent="0.35">
      <c r="A304" s="2">
        <v>303</v>
      </c>
      <c r="B304" s="2" t="s">
        <v>261</v>
      </c>
      <c r="C304" s="2" t="str">
        <f t="shared" si="29"/>
        <v>SPS21XXX</v>
      </c>
      <c r="D304" s="2" t="s">
        <v>16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f t="shared" si="24"/>
        <v>0</v>
      </c>
      <c r="P304" s="2">
        <f t="shared" si="25"/>
        <v>0</v>
      </c>
      <c r="Q304" s="2">
        <f t="shared" si="26"/>
        <v>0</v>
      </c>
      <c r="R304" s="2">
        <f t="shared" si="27"/>
        <v>0</v>
      </c>
      <c r="S304" s="2">
        <f t="shared" si="28"/>
        <v>0</v>
      </c>
    </row>
    <row r="305" spans="1:19" x14ac:dyDescent="0.35">
      <c r="A305" s="2">
        <v>304</v>
      </c>
      <c r="B305" s="2" t="s">
        <v>261</v>
      </c>
      <c r="C305" s="2" t="str">
        <f t="shared" si="29"/>
        <v>SPS21XXX</v>
      </c>
      <c r="D305" s="2" t="s">
        <v>17</v>
      </c>
      <c r="E305" s="2">
        <v>9400</v>
      </c>
      <c r="F305" s="2">
        <v>1</v>
      </c>
      <c r="G305" s="2">
        <v>25</v>
      </c>
      <c r="H305" s="2">
        <v>0</v>
      </c>
      <c r="I305" s="2">
        <v>1</v>
      </c>
      <c r="J305" s="2">
        <v>0</v>
      </c>
      <c r="K305" s="2">
        <v>0</v>
      </c>
      <c r="L305" s="2">
        <v>1</v>
      </c>
      <c r="M305" s="2">
        <v>0</v>
      </c>
      <c r="N305" s="2">
        <v>0</v>
      </c>
      <c r="O305" s="2">
        <f t="shared" si="24"/>
        <v>9400</v>
      </c>
      <c r="P305" s="2">
        <f t="shared" si="25"/>
        <v>9400</v>
      </c>
      <c r="Q305" s="2">
        <f t="shared" si="26"/>
        <v>9400</v>
      </c>
      <c r="R305" s="2">
        <f t="shared" si="27"/>
        <v>0</v>
      </c>
      <c r="S305" s="2">
        <f t="shared" si="28"/>
        <v>0</v>
      </c>
    </row>
    <row r="306" spans="1:19" x14ac:dyDescent="0.35">
      <c r="A306" s="2">
        <v>305</v>
      </c>
      <c r="B306" s="2" t="s">
        <v>261</v>
      </c>
      <c r="C306" s="2" t="str">
        <f t="shared" si="29"/>
        <v>SPS21XXX</v>
      </c>
      <c r="D306" s="2" t="s">
        <v>18</v>
      </c>
      <c r="E306" s="2">
        <v>4000</v>
      </c>
      <c r="F306" s="2">
        <v>2</v>
      </c>
      <c r="G306" s="2">
        <v>50</v>
      </c>
      <c r="H306" s="2">
        <v>0</v>
      </c>
      <c r="I306" s="2">
        <v>2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f t="shared" si="24"/>
        <v>8000</v>
      </c>
      <c r="P306" s="2">
        <f t="shared" si="25"/>
        <v>8000</v>
      </c>
      <c r="Q306" s="2">
        <f t="shared" si="26"/>
        <v>0</v>
      </c>
      <c r="R306" s="2">
        <f t="shared" si="27"/>
        <v>0</v>
      </c>
      <c r="S306" s="2">
        <f t="shared" si="28"/>
        <v>0</v>
      </c>
    </row>
    <row r="307" spans="1:19" x14ac:dyDescent="0.35">
      <c r="A307" s="2">
        <v>306</v>
      </c>
      <c r="B307" s="2" t="s">
        <v>261</v>
      </c>
      <c r="C307" s="2" t="str">
        <f t="shared" si="29"/>
        <v>SPS21XXX</v>
      </c>
      <c r="D307" s="2" t="s">
        <v>19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f t="shared" si="24"/>
        <v>0</v>
      </c>
      <c r="P307" s="2">
        <f t="shared" si="25"/>
        <v>0</v>
      </c>
      <c r="Q307" s="2">
        <f t="shared" si="26"/>
        <v>0</v>
      </c>
      <c r="R307" s="2">
        <f t="shared" si="27"/>
        <v>0</v>
      </c>
      <c r="S307" s="2">
        <f t="shared" si="28"/>
        <v>0</v>
      </c>
    </row>
    <row r="308" spans="1:19" x14ac:dyDescent="0.35">
      <c r="A308" s="2">
        <v>307</v>
      </c>
      <c r="B308" s="2" t="s">
        <v>262</v>
      </c>
      <c r="C308" s="2" t="str">
        <f t="shared" si="29"/>
        <v>SPS21XXX</v>
      </c>
      <c r="D308" s="2" t="s">
        <v>12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f t="shared" si="24"/>
        <v>0</v>
      </c>
      <c r="P308" s="2">
        <f t="shared" si="25"/>
        <v>0</v>
      </c>
      <c r="Q308" s="2">
        <f t="shared" si="26"/>
        <v>0</v>
      </c>
      <c r="R308" s="2">
        <f t="shared" si="27"/>
        <v>0</v>
      </c>
      <c r="S308" s="2">
        <f t="shared" si="28"/>
        <v>0</v>
      </c>
    </row>
    <row r="309" spans="1:19" x14ac:dyDescent="0.35">
      <c r="A309" s="2">
        <v>308</v>
      </c>
      <c r="B309" s="2" t="s">
        <v>262</v>
      </c>
      <c r="C309" s="2" t="str">
        <f t="shared" si="29"/>
        <v>SPS21XXX</v>
      </c>
      <c r="D309" s="2" t="s">
        <v>13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f t="shared" si="24"/>
        <v>0</v>
      </c>
      <c r="P309" s="2">
        <f t="shared" si="25"/>
        <v>0</v>
      </c>
      <c r="Q309" s="2">
        <f t="shared" si="26"/>
        <v>0</v>
      </c>
      <c r="R309" s="2">
        <f t="shared" si="27"/>
        <v>0</v>
      </c>
      <c r="S309" s="2">
        <f t="shared" si="28"/>
        <v>0</v>
      </c>
    </row>
    <row r="310" spans="1:19" x14ac:dyDescent="0.35">
      <c r="A310" s="2">
        <v>309</v>
      </c>
      <c r="B310" s="2" t="s">
        <v>262</v>
      </c>
      <c r="C310" s="2" t="str">
        <f t="shared" si="29"/>
        <v>SPS21XXX</v>
      </c>
      <c r="D310" s="2" t="s">
        <v>14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f t="shared" si="24"/>
        <v>0</v>
      </c>
      <c r="P310" s="2">
        <f t="shared" si="25"/>
        <v>0</v>
      </c>
      <c r="Q310" s="2">
        <f t="shared" si="26"/>
        <v>0</v>
      </c>
      <c r="R310" s="2">
        <f t="shared" si="27"/>
        <v>0</v>
      </c>
      <c r="S310" s="2">
        <f t="shared" si="28"/>
        <v>0</v>
      </c>
    </row>
    <row r="311" spans="1:19" x14ac:dyDescent="0.35">
      <c r="A311" s="2">
        <v>310</v>
      </c>
      <c r="B311" s="2" t="s">
        <v>262</v>
      </c>
      <c r="C311" s="2" t="str">
        <f t="shared" si="29"/>
        <v>SPS21XXX</v>
      </c>
      <c r="D311" s="2" t="s">
        <v>15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f t="shared" si="24"/>
        <v>0</v>
      </c>
      <c r="P311" s="2">
        <f t="shared" si="25"/>
        <v>0</v>
      </c>
      <c r="Q311" s="2">
        <f t="shared" si="26"/>
        <v>0</v>
      </c>
      <c r="R311" s="2">
        <f t="shared" si="27"/>
        <v>0</v>
      </c>
      <c r="S311" s="2">
        <f t="shared" si="28"/>
        <v>0</v>
      </c>
    </row>
    <row r="312" spans="1:19" x14ac:dyDescent="0.35">
      <c r="A312" s="2">
        <v>311</v>
      </c>
      <c r="B312" s="2" t="s">
        <v>262</v>
      </c>
      <c r="C312" s="2" t="str">
        <f t="shared" si="29"/>
        <v>SPS21XXX</v>
      </c>
      <c r="D312" s="2" t="s">
        <v>537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f t="shared" si="24"/>
        <v>0</v>
      </c>
      <c r="P312" s="2">
        <f t="shared" si="25"/>
        <v>0</v>
      </c>
      <c r="Q312" s="2">
        <f t="shared" si="26"/>
        <v>0</v>
      </c>
      <c r="R312" s="2">
        <f t="shared" si="27"/>
        <v>0</v>
      </c>
      <c r="S312" s="2">
        <f t="shared" si="28"/>
        <v>0</v>
      </c>
    </row>
    <row r="313" spans="1:19" x14ac:dyDescent="0.35">
      <c r="A313" s="2">
        <v>312</v>
      </c>
      <c r="B313" s="2" t="s">
        <v>262</v>
      </c>
      <c r="C313" s="2" t="str">
        <f t="shared" si="29"/>
        <v>SPS21XXX</v>
      </c>
      <c r="D313" s="2" t="s">
        <v>16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f t="shared" si="24"/>
        <v>0</v>
      </c>
      <c r="P313" s="2">
        <f t="shared" si="25"/>
        <v>0</v>
      </c>
      <c r="Q313" s="2">
        <f t="shared" si="26"/>
        <v>0</v>
      </c>
      <c r="R313" s="2">
        <f t="shared" si="27"/>
        <v>0</v>
      </c>
      <c r="S313" s="2">
        <f t="shared" si="28"/>
        <v>0</v>
      </c>
    </row>
    <row r="314" spans="1:19" x14ac:dyDescent="0.35">
      <c r="A314" s="2">
        <v>313</v>
      </c>
      <c r="B314" s="2" t="s">
        <v>262</v>
      </c>
      <c r="C314" s="2" t="str">
        <f t="shared" si="29"/>
        <v>SPS21XXX</v>
      </c>
      <c r="D314" s="2" t="s">
        <v>17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f t="shared" si="24"/>
        <v>0</v>
      </c>
      <c r="P314" s="2">
        <f t="shared" si="25"/>
        <v>0</v>
      </c>
      <c r="Q314" s="2">
        <f t="shared" si="26"/>
        <v>0</v>
      </c>
      <c r="R314" s="2">
        <f t="shared" si="27"/>
        <v>0</v>
      </c>
      <c r="S314" s="2">
        <f t="shared" si="28"/>
        <v>0</v>
      </c>
    </row>
    <row r="315" spans="1:19" x14ac:dyDescent="0.35">
      <c r="A315" s="2">
        <v>314</v>
      </c>
      <c r="B315" s="2" t="s">
        <v>262</v>
      </c>
      <c r="C315" s="2" t="str">
        <f t="shared" si="29"/>
        <v>SPS21XXX</v>
      </c>
      <c r="D315" s="2" t="s">
        <v>18</v>
      </c>
      <c r="E315" s="2">
        <v>3615.43</v>
      </c>
      <c r="F315" s="2">
        <v>7</v>
      </c>
      <c r="G315" s="2">
        <v>100</v>
      </c>
      <c r="H315" s="2">
        <v>2</v>
      </c>
      <c r="I315" s="2">
        <v>5</v>
      </c>
      <c r="J315" s="2">
        <v>0</v>
      </c>
      <c r="K315" s="2">
        <v>0</v>
      </c>
      <c r="L315" s="2">
        <v>4</v>
      </c>
      <c r="M315" s="2">
        <v>4</v>
      </c>
      <c r="N315" s="2">
        <v>0</v>
      </c>
      <c r="O315" s="2">
        <f t="shared" si="24"/>
        <v>25308.01</v>
      </c>
      <c r="P315" s="2">
        <f t="shared" si="25"/>
        <v>25308.01</v>
      </c>
      <c r="Q315" s="2">
        <f t="shared" si="26"/>
        <v>14461.72</v>
      </c>
      <c r="R315" s="2">
        <f t="shared" si="27"/>
        <v>14461.72</v>
      </c>
      <c r="S315" s="2">
        <f t="shared" si="28"/>
        <v>0</v>
      </c>
    </row>
    <row r="316" spans="1:19" x14ac:dyDescent="0.35">
      <c r="A316" s="2">
        <v>315</v>
      </c>
      <c r="B316" s="2" t="s">
        <v>262</v>
      </c>
      <c r="C316" s="2" t="str">
        <f t="shared" si="29"/>
        <v>SPS21XXX</v>
      </c>
      <c r="D316" s="2" t="s">
        <v>19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f t="shared" si="24"/>
        <v>0</v>
      </c>
      <c r="P316" s="2">
        <f t="shared" si="25"/>
        <v>0</v>
      </c>
      <c r="Q316" s="2">
        <f t="shared" si="26"/>
        <v>0</v>
      </c>
      <c r="R316" s="2">
        <f t="shared" si="27"/>
        <v>0</v>
      </c>
      <c r="S316" s="2">
        <f t="shared" si="28"/>
        <v>0</v>
      </c>
    </row>
    <row r="317" spans="1:19" x14ac:dyDescent="0.35">
      <c r="A317" s="2">
        <v>316</v>
      </c>
      <c r="B317" s="2" t="s">
        <v>263</v>
      </c>
      <c r="C317" s="2" t="str">
        <f t="shared" si="29"/>
        <v>SPS21XXX</v>
      </c>
      <c r="D317" s="2" t="s">
        <v>12</v>
      </c>
      <c r="E317" s="2">
        <v>83805.759999999995</v>
      </c>
      <c r="F317" s="2">
        <v>0.16</v>
      </c>
      <c r="G317" s="2">
        <v>20</v>
      </c>
      <c r="I317" s="2">
        <v>0.16</v>
      </c>
      <c r="O317" s="2">
        <f t="shared" si="24"/>
        <v>13408.9216</v>
      </c>
      <c r="P317" s="2">
        <f t="shared" si="25"/>
        <v>13408.9216</v>
      </c>
      <c r="Q317" s="2">
        <f t="shared" si="26"/>
        <v>0</v>
      </c>
      <c r="R317" s="2">
        <f t="shared" si="27"/>
        <v>0</v>
      </c>
      <c r="S317" s="2">
        <f t="shared" si="28"/>
        <v>0</v>
      </c>
    </row>
    <row r="318" spans="1:19" x14ac:dyDescent="0.35">
      <c r="A318" s="2">
        <v>317</v>
      </c>
      <c r="B318" s="2" t="s">
        <v>263</v>
      </c>
      <c r="C318" s="2" t="str">
        <f t="shared" si="29"/>
        <v>SPS21XXX</v>
      </c>
      <c r="D318" s="2" t="s">
        <v>13</v>
      </c>
      <c r="E318" s="2">
        <v>52610.03</v>
      </c>
      <c r="F318" s="2">
        <v>0.08</v>
      </c>
      <c r="G318" s="2">
        <v>10</v>
      </c>
      <c r="I318" s="2">
        <v>0.08</v>
      </c>
      <c r="O318" s="2">
        <f t="shared" si="24"/>
        <v>4208.8023999999996</v>
      </c>
      <c r="P318" s="2">
        <f t="shared" si="25"/>
        <v>4208.8023999999996</v>
      </c>
      <c r="Q318" s="2">
        <f t="shared" si="26"/>
        <v>0</v>
      </c>
      <c r="R318" s="2">
        <f t="shared" si="27"/>
        <v>0</v>
      </c>
      <c r="S318" s="2">
        <f t="shared" si="28"/>
        <v>0</v>
      </c>
    </row>
    <row r="319" spans="1:19" x14ac:dyDescent="0.35">
      <c r="A319" s="2">
        <v>318</v>
      </c>
      <c r="B319" s="2" t="s">
        <v>263</v>
      </c>
      <c r="C319" s="2" t="str">
        <f t="shared" si="29"/>
        <v>SPS21XXX</v>
      </c>
      <c r="D319" s="2" t="s">
        <v>14</v>
      </c>
      <c r="E319" s="2">
        <v>33609.629999999997</v>
      </c>
      <c r="F319" s="2">
        <v>0.56000000000000005</v>
      </c>
      <c r="G319" s="2">
        <v>70</v>
      </c>
      <c r="I319" s="2">
        <v>0.56000000000000005</v>
      </c>
      <c r="O319" s="2">
        <f t="shared" si="24"/>
        <v>18821.392800000001</v>
      </c>
      <c r="P319" s="2">
        <f t="shared" si="25"/>
        <v>18821.392800000001</v>
      </c>
      <c r="Q319" s="2">
        <f t="shared" si="26"/>
        <v>0</v>
      </c>
      <c r="R319" s="2">
        <f t="shared" si="27"/>
        <v>0</v>
      </c>
      <c r="S319" s="2">
        <f t="shared" si="28"/>
        <v>0</v>
      </c>
    </row>
    <row r="320" spans="1:19" x14ac:dyDescent="0.35">
      <c r="A320" s="2">
        <v>319</v>
      </c>
      <c r="B320" s="2" t="s">
        <v>263</v>
      </c>
      <c r="C320" s="2" t="str">
        <f t="shared" si="29"/>
        <v>SPS21XXX</v>
      </c>
      <c r="D320" s="2" t="s">
        <v>15</v>
      </c>
      <c r="O320" s="2">
        <f t="shared" si="24"/>
        <v>0</v>
      </c>
      <c r="P320" s="2">
        <f t="shared" si="25"/>
        <v>0</v>
      </c>
      <c r="Q320" s="2">
        <f t="shared" si="26"/>
        <v>0</v>
      </c>
      <c r="R320" s="2">
        <f t="shared" si="27"/>
        <v>0</v>
      </c>
      <c r="S320" s="2">
        <f t="shared" si="28"/>
        <v>0</v>
      </c>
    </row>
    <row r="321" spans="1:19" x14ac:dyDescent="0.35">
      <c r="A321" s="2">
        <v>320</v>
      </c>
      <c r="B321" s="2" t="s">
        <v>263</v>
      </c>
      <c r="C321" s="2" t="str">
        <f t="shared" si="29"/>
        <v>SPS21XXX</v>
      </c>
      <c r="D321" s="2" t="s">
        <v>537</v>
      </c>
      <c r="O321" s="2">
        <f t="shared" si="24"/>
        <v>0</v>
      </c>
      <c r="P321" s="2">
        <f t="shared" si="25"/>
        <v>0</v>
      </c>
      <c r="Q321" s="2">
        <f t="shared" si="26"/>
        <v>0</v>
      </c>
      <c r="R321" s="2">
        <f t="shared" si="27"/>
        <v>0</v>
      </c>
      <c r="S321" s="2">
        <f t="shared" si="28"/>
        <v>0</v>
      </c>
    </row>
    <row r="322" spans="1:19" x14ac:dyDescent="0.35">
      <c r="A322" s="2">
        <v>321</v>
      </c>
      <c r="B322" s="2" t="s">
        <v>263</v>
      </c>
      <c r="C322" s="2" t="str">
        <f t="shared" si="29"/>
        <v>SPS21XXX</v>
      </c>
      <c r="D322" s="2" t="s">
        <v>16</v>
      </c>
      <c r="O322" s="2">
        <f t="shared" ref="O322:O385" si="30">F322*$E322</f>
        <v>0</v>
      </c>
      <c r="P322" s="2">
        <f t="shared" ref="P322:P385" si="31">SUM(H322:K322)*$E322</f>
        <v>0</v>
      </c>
      <c r="Q322" s="2">
        <f t="shared" ref="Q322:Q385" si="32">L322*$E322</f>
        <v>0</v>
      </c>
      <c r="R322" s="2">
        <f t="shared" ref="R322:R385" si="33">M322*$E322</f>
        <v>0</v>
      </c>
      <c r="S322" s="2">
        <f t="shared" ref="S322:S385" si="34">N322*$E322</f>
        <v>0</v>
      </c>
    </row>
    <row r="323" spans="1:19" x14ac:dyDescent="0.35">
      <c r="A323" s="2">
        <v>322</v>
      </c>
      <c r="B323" s="2" t="s">
        <v>263</v>
      </c>
      <c r="C323" s="2" t="str">
        <f t="shared" ref="C323:C386" si="35">REPLACE(B323,6,3,"XXX")</f>
        <v>SPS21XXX</v>
      </c>
      <c r="D323" s="2" t="s">
        <v>17</v>
      </c>
      <c r="O323" s="2">
        <f t="shared" si="30"/>
        <v>0</v>
      </c>
      <c r="P323" s="2">
        <f t="shared" si="31"/>
        <v>0</v>
      </c>
      <c r="Q323" s="2">
        <f t="shared" si="32"/>
        <v>0</v>
      </c>
      <c r="R323" s="2">
        <f t="shared" si="33"/>
        <v>0</v>
      </c>
      <c r="S323" s="2">
        <f t="shared" si="34"/>
        <v>0</v>
      </c>
    </row>
    <row r="324" spans="1:19" x14ac:dyDescent="0.35">
      <c r="A324" s="2">
        <v>323</v>
      </c>
      <c r="B324" s="2" t="s">
        <v>263</v>
      </c>
      <c r="C324" s="2" t="str">
        <f t="shared" si="35"/>
        <v>SPS21XXX</v>
      </c>
      <c r="D324" s="2" t="s">
        <v>18</v>
      </c>
      <c r="O324" s="2">
        <f t="shared" si="30"/>
        <v>0</v>
      </c>
      <c r="P324" s="2">
        <f t="shared" si="31"/>
        <v>0</v>
      </c>
      <c r="Q324" s="2">
        <f t="shared" si="32"/>
        <v>0</v>
      </c>
      <c r="R324" s="2">
        <f t="shared" si="33"/>
        <v>0</v>
      </c>
      <c r="S324" s="2">
        <f t="shared" si="34"/>
        <v>0</v>
      </c>
    </row>
    <row r="325" spans="1:19" x14ac:dyDescent="0.35">
      <c r="A325" s="2">
        <v>324</v>
      </c>
      <c r="B325" s="2" t="s">
        <v>263</v>
      </c>
      <c r="C325" s="2" t="str">
        <f t="shared" si="35"/>
        <v>SPS21XXX</v>
      </c>
      <c r="D325" s="2" t="s">
        <v>19</v>
      </c>
      <c r="O325" s="2">
        <f t="shared" si="30"/>
        <v>0</v>
      </c>
      <c r="P325" s="2">
        <f t="shared" si="31"/>
        <v>0</v>
      </c>
      <c r="Q325" s="2">
        <f t="shared" si="32"/>
        <v>0</v>
      </c>
      <c r="R325" s="2">
        <f t="shared" si="33"/>
        <v>0</v>
      </c>
      <c r="S325" s="2">
        <f t="shared" si="34"/>
        <v>0</v>
      </c>
    </row>
    <row r="326" spans="1:19" x14ac:dyDescent="0.35">
      <c r="A326" s="2">
        <v>329</v>
      </c>
      <c r="B326" s="2" t="s">
        <v>264</v>
      </c>
      <c r="C326" s="2" t="str">
        <f t="shared" si="35"/>
        <v>SPS21XXX</v>
      </c>
      <c r="D326" s="2" t="s">
        <v>12</v>
      </c>
      <c r="E326" s="2">
        <v>16999.54</v>
      </c>
      <c r="F326" s="2">
        <v>32</v>
      </c>
      <c r="G326" s="2">
        <v>4.5</v>
      </c>
      <c r="H326" s="2">
        <v>11</v>
      </c>
      <c r="I326" s="2">
        <v>21</v>
      </c>
      <c r="J326" s="2">
        <v>0</v>
      </c>
      <c r="K326" s="2">
        <v>0</v>
      </c>
      <c r="L326" s="2">
        <v>8</v>
      </c>
      <c r="M326" s="2">
        <v>7</v>
      </c>
      <c r="N326" s="2">
        <v>0</v>
      </c>
      <c r="O326" s="2">
        <f t="shared" si="30"/>
        <v>543985.28</v>
      </c>
      <c r="P326" s="2">
        <f t="shared" si="31"/>
        <v>543985.28</v>
      </c>
      <c r="Q326" s="2">
        <f t="shared" si="32"/>
        <v>135996.32</v>
      </c>
      <c r="R326" s="2">
        <f t="shared" si="33"/>
        <v>118996.78</v>
      </c>
      <c r="S326" s="2">
        <f t="shared" si="34"/>
        <v>0</v>
      </c>
    </row>
    <row r="327" spans="1:19" x14ac:dyDescent="0.35">
      <c r="A327" s="2">
        <v>332</v>
      </c>
      <c r="B327" s="2" t="s">
        <v>264</v>
      </c>
      <c r="C327" s="2" t="str">
        <f t="shared" si="35"/>
        <v>SPS21XXX</v>
      </c>
      <c r="D327" s="2" t="s">
        <v>13</v>
      </c>
      <c r="E327" s="2">
        <v>3632.71</v>
      </c>
      <c r="F327" s="2">
        <v>20</v>
      </c>
      <c r="G327" s="2">
        <v>2.8</v>
      </c>
      <c r="H327" s="2">
        <v>8</v>
      </c>
      <c r="I327" s="2">
        <v>12</v>
      </c>
      <c r="J327" s="2">
        <v>0</v>
      </c>
      <c r="K327" s="2">
        <v>0</v>
      </c>
      <c r="L327" s="2">
        <v>16</v>
      </c>
      <c r="M327" s="2">
        <v>14</v>
      </c>
      <c r="N327" s="2">
        <v>0</v>
      </c>
      <c r="O327" s="2">
        <f t="shared" si="30"/>
        <v>72654.2</v>
      </c>
      <c r="P327" s="2">
        <f t="shared" si="31"/>
        <v>72654.2</v>
      </c>
      <c r="Q327" s="2">
        <f t="shared" si="32"/>
        <v>58123.360000000001</v>
      </c>
      <c r="R327" s="2">
        <f t="shared" si="33"/>
        <v>50857.94</v>
      </c>
      <c r="S327" s="2">
        <f t="shared" si="34"/>
        <v>0</v>
      </c>
    </row>
    <row r="328" spans="1:19" x14ac:dyDescent="0.35">
      <c r="A328" s="2">
        <v>333</v>
      </c>
      <c r="B328" s="2" t="s">
        <v>264</v>
      </c>
      <c r="C328" s="2" t="str">
        <f t="shared" si="35"/>
        <v>SPS21XXX</v>
      </c>
      <c r="D328" s="2" t="s">
        <v>14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f t="shared" si="30"/>
        <v>0</v>
      </c>
      <c r="P328" s="2">
        <f t="shared" si="31"/>
        <v>0</v>
      </c>
      <c r="Q328" s="2">
        <f t="shared" si="32"/>
        <v>0</v>
      </c>
      <c r="R328" s="2">
        <f t="shared" si="33"/>
        <v>0</v>
      </c>
      <c r="S328" s="2">
        <f t="shared" si="34"/>
        <v>0</v>
      </c>
    </row>
    <row r="329" spans="1:19" x14ac:dyDescent="0.35">
      <c r="A329" s="2">
        <v>331</v>
      </c>
      <c r="B329" s="2" t="s">
        <v>264</v>
      </c>
      <c r="C329" s="2" t="str">
        <f t="shared" si="35"/>
        <v>SPS21XXX</v>
      </c>
      <c r="D329" s="2" t="s">
        <v>15</v>
      </c>
      <c r="E329" s="2">
        <v>7185.95</v>
      </c>
      <c r="F329" s="2">
        <v>376</v>
      </c>
      <c r="G329" s="2">
        <v>52.5</v>
      </c>
      <c r="H329" s="2">
        <v>176</v>
      </c>
      <c r="I329" s="2">
        <v>199</v>
      </c>
      <c r="J329" s="2">
        <v>0</v>
      </c>
      <c r="K329" s="2">
        <v>0</v>
      </c>
      <c r="L329" s="2">
        <v>320</v>
      </c>
      <c r="M329" s="2">
        <v>143</v>
      </c>
      <c r="N329" s="2">
        <v>5</v>
      </c>
      <c r="O329" s="2">
        <f t="shared" si="30"/>
        <v>2701917.1999999997</v>
      </c>
      <c r="P329" s="2">
        <f t="shared" si="31"/>
        <v>2694731.25</v>
      </c>
      <c r="Q329" s="2">
        <f t="shared" si="32"/>
        <v>2299504</v>
      </c>
      <c r="R329" s="2">
        <f t="shared" si="33"/>
        <v>1027590.85</v>
      </c>
      <c r="S329" s="2">
        <f t="shared" si="34"/>
        <v>35929.75</v>
      </c>
    </row>
    <row r="330" spans="1:19" x14ac:dyDescent="0.35">
      <c r="A330" s="2">
        <v>328</v>
      </c>
      <c r="B330" s="2" t="s">
        <v>264</v>
      </c>
      <c r="C330" s="2" t="str">
        <f t="shared" si="35"/>
        <v>SPS21XXX</v>
      </c>
      <c r="D330" s="2" t="s">
        <v>537</v>
      </c>
      <c r="E330" s="2">
        <v>22032.23</v>
      </c>
      <c r="F330" s="2">
        <v>8</v>
      </c>
      <c r="G330" s="2">
        <v>1.1000000000000001</v>
      </c>
      <c r="H330" s="2">
        <v>2</v>
      </c>
      <c r="I330" s="2">
        <v>4</v>
      </c>
      <c r="J330" s="2">
        <v>0</v>
      </c>
      <c r="K330" s="2">
        <v>0</v>
      </c>
      <c r="L330" s="2">
        <v>2</v>
      </c>
      <c r="M330" s="2">
        <v>3</v>
      </c>
      <c r="N330" s="2">
        <v>0</v>
      </c>
      <c r="O330" s="2">
        <f t="shared" si="30"/>
        <v>176257.84</v>
      </c>
      <c r="P330" s="2">
        <f t="shared" si="31"/>
        <v>132193.38</v>
      </c>
      <c r="Q330" s="2">
        <f t="shared" si="32"/>
        <v>44064.46</v>
      </c>
      <c r="R330" s="2">
        <f t="shared" si="33"/>
        <v>66096.69</v>
      </c>
      <c r="S330" s="2">
        <f t="shared" si="34"/>
        <v>0</v>
      </c>
    </row>
    <row r="331" spans="1:19" x14ac:dyDescent="0.35">
      <c r="A331" s="2">
        <v>330</v>
      </c>
      <c r="B331" s="2" t="s">
        <v>264</v>
      </c>
      <c r="C331" s="2" t="str">
        <f t="shared" si="35"/>
        <v>SPS21XXX</v>
      </c>
      <c r="D331" s="2" t="s">
        <v>16</v>
      </c>
      <c r="E331" s="2">
        <v>11732.46</v>
      </c>
      <c r="F331" s="2">
        <v>203</v>
      </c>
      <c r="G331" s="2">
        <v>28.4</v>
      </c>
      <c r="H331" s="2">
        <v>105</v>
      </c>
      <c r="I331" s="2">
        <v>96</v>
      </c>
      <c r="J331" s="2">
        <v>0</v>
      </c>
      <c r="K331" s="2">
        <v>0</v>
      </c>
      <c r="L331" s="2">
        <v>57</v>
      </c>
      <c r="M331" s="2">
        <v>94</v>
      </c>
      <c r="N331" s="2">
        <v>1</v>
      </c>
      <c r="O331" s="2">
        <f t="shared" si="30"/>
        <v>2381689.38</v>
      </c>
      <c r="P331" s="2">
        <f t="shared" si="31"/>
        <v>2358224.46</v>
      </c>
      <c r="Q331" s="2">
        <f t="shared" si="32"/>
        <v>668750.22</v>
      </c>
      <c r="R331" s="2">
        <f t="shared" si="33"/>
        <v>1102851.24</v>
      </c>
      <c r="S331" s="2">
        <f t="shared" si="34"/>
        <v>11732.46</v>
      </c>
    </row>
    <row r="332" spans="1:19" x14ac:dyDescent="0.35">
      <c r="A332" s="2">
        <v>327</v>
      </c>
      <c r="B332" s="2" t="s">
        <v>264</v>
      </c>
      <c r="C332" s="2" t="str">
        <f t="shared" si="35"/>
        <v>SPS21XXX</v>
      </c>
      <c r="D332" s="2" t="s">
        <v>17</v>
      </c>
      <c r="E332" s="2">
        <v>33776.080000000002</v>
      </c>
      <c r="F332" s="2">
        <v>29.08</v>
      </c>
      <c r="G332" s="2">
        <v>4.0999999999999996</v>
      </c>
      <c r="H332" s="2">
        <v>15</v>
      </c>
      <c r="I332" s="2">
        <v>7.44</v>
      </c>
      <c r="J332" s="2">
        <v>0</v>
      </c>
      <c r="K332" s="2">
        <v>0</v>
      </c>
      <c r="L332" s="2">
        <v>8.44</v>
      </c>
      <c r="M332" s="2">
        <v>10.199999999999999</v>
      </c>
      <c r="N332" s="2">
        <v>0</v>
      </c>
      <c r="O332" s="2">
        <f t="shared" si="30"/>
        <v>982208.40639999998</v>
      </c>
      <c r="P332" s="2">
        <f t="shared" si="31"/>
        <v>757935.23520000011</v>
      </c>
      <c r="Q332" s="2">
        <f t="shared" si="32"/>
        <v>285070.1152</v>
      </c>
      <c r="R332" s="2">
        <f t="shared" si="33"/>
        <v>344516.016</v>
      </c>
      <c r="S332" s="2">
        <f t="shared" si="34"/>
        <v>0</v>
      </c>
    </row>
    <row r="333" spans="1:19" x14ac:dyDescent="0.35">
      <c r="A333" s="2">
        <v>326</v>
      </c>
      <c r="B333" s="2" t="s">
        <v>264</v>
      </c>
      <c r="C333" s="2" t="str">
        <f t="shared" si="35"/>
        <v>SPS21XXX</v>
      </c>
      <c r="D333" s="2" t="s">
        <v>18</v>
      </c>
      <c r="E333" s="2">
        <v>62135.13</v>
      </c>
      <c r="F333" s="2">
        <v>17.64</v>
      </c>
      <c r="G333" s="2">
        <v>2.5</v>
      </c>
      <c r="H333" s="2">
        <v>2</v>
      </c>
      <c r="I333" s="2">
        <v>8.64</v>
      </c>
      <c r="J333" s="2">
        <v>0</v>
      </c>
      <c r="K333" s="2">
        <v>0</v>
      </c>
      <c r="L333" s="2">
        <v>1</v>
      </c>
      <c r="M333" s="2">
        <v>2.2000000000000002</v>
      </c>
      <c r="N333" s="2">
        <v>0</v>
      </c>
      <c r="O333" s="2">
        <f t="shared" si="30"/>
        <v>1096063.6932000001</v>
      </c>
      <c r="P333" s="2">
        <f t="shared" si="31"/>
        <v>661117.78320000006</v>
      </c>
      <c r="Q333" s="2">
        <f t="shared" si="32"/>
        <v>62135.13</v>
      </c>
      <c r="R333" s="2">
        <f t="shared" si="33"/>
        <v>136697.28599999999</v>
      </c>
      <c r="S333" s="2">
        <f t="shared" si="34"/>
        <v>0</v>
      </c>
    </row>
    <row r="334" spans="1:19" x14ac:dyDescent="0.35">
      <c r="A334" s="2">
        <v>325</v>
      </c>
      <c r="B334" s="2" t="s">
        <v>264</v>
      </c>
      <c r="C334" s="2" t="str">
        <f t="shared" si="35"/>
        <v>SPS21XXX</v>
      </c>
      <c r="D334" s="2" t="s">
        <v>19</v>
      </c>
      <c r="E334" s="2">
        <v>123018.54</v>
      </c>
      <c r="F334" s="2">
        <v>30.32</v>
      </c>
      <c r="G334" s="2">
        <v>4.2</v>
      </c>
      <c r="H334" s="2">
        <v>0.88</v>
      </c>
      <c r="I334" s="2">
        <v>6.8</v>
      </c>
      <c r="J334" s="2">
        <v>1.88</v>
      </c>
      <c r="K334" s="2">
        <v>0</v>
      </c>
      <c r="L334" s="2">
        <v>1.88</v>
      </c>
      <c r="M334" s="2">
        <v>1.18</v>
      </c>
      <c r="N334" s="2">
        <v>0</v>
      </c>
      <c r="O334" s="2">
        <f t="shared" si="30"/>
        <v>3729922.1327999998</v>
      </c>
      <c r="P334" s="2">
        <f t="shared" si="31"/>
        <v>1176057.2423999999</v>
      </c>
      <c r="Q334" s="2">
        <f t="shared" si="32"/>
        <v>231274.85519999996</v>
      </c>
      <c r="R334" s="2">
        <f t="shared" si="33"/>
        <v>145161.87719999999</v>
      </c>
      <c r="S334" s="2">
        <f t="shared" si="34"/>
        <v>0</v>
      </c>
    </row>
    <row r="335" spans="1:19" x14ac:dyDescent="0.35">
      <c r="A335" s="2">
        <v>334</v>
      </c>
      <c r="B335" s="2" t="s">
        <v>265</v>
      </c>
      <c r="C335" s="2" t="str">
        <f t="shared" si="35"/>
        <v>SPS21XXX</v>
      </c>
      <c r="D335" s="2" t="s">
        <v>12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f t="shared" si="30"/>
        <v>0</v>
      </c>
      <c r="P335" s="2">
        <f t="shared" si="31"/>
        <v>0</v>
      </c>
      <c r="Q335" s="2">
        <f t="shared" si="32"/>
        <v>0</v>
      </c>
      <c r="R335" s="2">
        <f t="shared" si="33"/>
        <v>0</v>
      </c>
      <c r="S335" s="2">
        <f t="shared" si="34"/>
        <v>0</v>
      </c>
    </row>
    <row r="336" spans="1:19" x14ac:dyDescent="0.35">
      <c r="A336" s="2">
        <v>335</v>
      </c>
      <c r="B336" s="2" t="s">
        <v>265</v>
      </c>
      <c r="C336" s="2" t="str">
        <f t="shared" si="35"/>
        <v>SPS21XXX</v>
      </c>
      <c r="D336" s="2" t="s">
        <v>13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f t="shared" si="30"/>
        <v>0</v>
      </c>
      <c r="P336" s="2">
        <f t="shared" si="31"/>
        <v>0</v>
      </c>
      <c r="Q336" s="2">
        <f t="shared" si="32"/>
        <v>0</v>
      </c>
      <c r="R336" s="2">
        <f t="shared" si="33"/>
        <v>0</v>
      </c>
      <c r="S336" s="2">
        <f t="shared" si="34"/>
        <v>0</v>
      </c>
    </row>
    <row r="337" spans="1:19" x14ac:dyDescent="0.35">
      <c r="A337" s="2">
        <v>337</v>
      </c>
      <c r="B337" s="2" t="s">
        <v>265</v>
      </c>
      <c r="C337" s="2" t="str">
        <f t="shared" si="35"/>
        <v>SPS21XXX</v>
      </c>
      <c r="D337" s="2" t="s">
        <v>14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f t="shared" si="30"/>
        <v>0</v>
      </c>
      <c r="P337" s="2">
        <f t="shared" si="31"/>
        <v>0</v>
      </c>
      <c r="Q337" s="2">
        <f t="shared" si="32"/>
        <v>0</v>
      </c>
      <c r="R337" s="2">
        <f t="shared" si="33"/>
        <v>0</v>
      </c>
      <c r="S337" s="2">
        <f t="shared" si="34"/>
        <v>0</v>
      </c>
    </row>
    <row r="338" spans="1:19" x14ac:dyDescent="0.35">
      <c r="A338" s="2">
        <v>341</v>
      </c>
      <c r="B338" s="2" t="s">
        <v>265</v>
      </c>
      <c r="C338" s="2" t="str">
        <f t="shared" si="35"/>
        <v>SPS21XXX</v>
      </c>
      <c r="D338" s="2" t="s">
        <v>15</v>
      </c>
      <c r="E338" s="2">
        <v>3808.66</v>
      </c>
      <c r="F338" s="2">
        <v>145</v>
      </c>
      <c r="G338" s="2">
        <v>70.22</v>
      </c>
      <c r="H338" s="2">
        <v>83.5</v>
      </c>
      <c r="I338" s="2">
        <v>61.5</v>
      </c>
      <c r="J338" s="2">
        <v>0</v>
      </c>
      <c r="K338" s="2">
        <v>0</v>
      </c>
      <c r="L338" s="2">
        <v>96</v>
      </c>
      <c r="M338" s="2">
        <v>98</v>
      </c>
      <c r="N338" s="2">
        <v>19</v>
      </c>
      <c r="O338" s="2">
        <f t="shared" si="30"/>
        <v>552255.69999999995</v>
      </c>
      <c r="P338" s="2">
        <f t="shared" si="31"/>
        <v>552255.69999999995</v>
      </c>
      <c r="Q338" s="2">
        <f t="shared" si="32"/>
        <v>365631.36</v>
      </c>
      <c r="R338" s="2">
        <f t="shared" si="33"/>
        <v>373248.68</v>
      </c>
      <c r="S338" s="2">
        <f t="shared" si="34"/>
        <v>72364.539999999994</v>
      </c>
    </row>
    <row r="339" spans="1:19" x14ac:dyDescent="0.35">
      <c r="A339" s="2">
        <v>342</v>
      </c>
      <c r="B339" s="2" t="s">
        <v>265</v>
      </c>
      <c r="C339" s="2" t="str">
        <f t="shared" si="35"/>
        <v>SPS21XXX</v>
      </c>
      <c r="D339" s="2" t="s">
        <v>537</v>
      </c>
      <c r="E339" s="2">
        <v>1387.54</v>
      </c>
      <c r="F339" s="2">
        <v>31.5</v>
      </c>
      <c r="G339" s="2">
        <v>15.25</v>
      </c>
      <c r="H339" s="2">
        <v>9</v>
      </c>
      <c r="I339" s="2">
        <v>22.5</v>
      </c>
      <c r="J339" s="2">
        <v>0</v>
      </c>
      <c r="K339" s="2">
        <v>0</v>
      </c>
      <c r="L339" s="2">
        <v>12</v>
      </c>
      <c r="M339" s="2">
        <v>27.5</v>
      </c>
      <c r="N339" s="2">
        <v>20</v>
      </c>
      <c r="O339" s="2">
        <f t="shared" si="30"/>
        <v>43707.51</v>
      </c>
      <c r="P339" s="2">
        <f t="shared" si="31"/>
        <v>43707.51</v>
      </c>
      <c r="Q339" s="2">
        <f t="shared" si="32"/>
        <v>16650.48</v>
      </c>
      <c r="R339" s="2">
        <f t="shared" si="33"/>
        <v>38157.35</v>
      </c>
      <c r="S339" s="2">
        <f t="shared" si="34"/>
        <v>27750.799999999999</v>
      </c>
    </row>
    <row r="340" spans="1:19" x14ac:dyDescent="0.35">
      <c r="A340" s="2">
        <v>338</v>
      </c>
      <c r="B340" s="2" t="s">
        <v>265</v>
      </c>
      <c r="C340" s="2" t="str">
        <f t="shared" si="35"/>
        <v>SPS21XXX</v>
      </c>
      <c r="D340" s="2" t="s">
        <v>16</v>
      </c>
      <c r="E340" s="2">
        <v>15827.72</v>
      </c>
      <c r="F340" s="2">
        <v>3</v>
      </c>
      <c r="G340" s="2">
        <v>1.45</v>
      </c>
      <c r="H340" s="2">
        <v>1</v>
      </c>
      <c r="I340" s="2">
        <v>1</v>
      </c>
      <c r="J340" s="2">
        <v>0</v>
      </c>
      <c r="K340" s="2">
        <v>0</v>
      </c>
      <c r="L340" s="2">
        <v>2</v>
      </c>
      <c r="M340" s="2">
        <v>1</v>
      </c>
      <c r="N340" s="2">
        <v>0</v>
      </c>
      <c r="O340" s="2">
        <f t="shared" si="30"/>
        <v>47483.159999999996</v>
      </c>
      <c r="P340" s="2">
        <f t="shared" si="31"/>
        <v>31655.439999999999</v>
      </c>
      <c r="Q340" s="2">
        <f t="shared" si="32"/>
        <v>31655.439999999999</v>
      </c>
      <c r="R340" s="2">
        <f t="shared" si="33"/>
        <v>15827.72</v>
      </c>
      <c r="S340" s="2">
        <f t="shared" si="34"/>
        <v>0</v>
      </c>
    </row>
    <row r="341" spans="1:19" x14ac:dyDescent="0.35">
      <c r="A341" s="2">
        <v>340</v>
      </c>
      <c r="B341" s="2" t="s">
        <v>265</v>
      </c>
      <c r="C341" s="2" t="str">
        <f t="shared" si="35"/>
        <v>SPS21XXX</v>
      </c>
      <c r="D341" s="2" t="s">
        <v>17</v>
      </c>
      <c r="E341" s="2">
        <v>6925.38</v>
      </c>
      <c r="F341" s="2">
        <v>20.5</v>
      </c>
      <c r="G341" s="2">
        <v>9.93</v>
      </c>
      <c r="H341" s="2">
        <v>12</v>
      </c>
      <c r="I341" s="2">
        <v>7</v>
      </c>
      <c r="J341" s="2">
        <v>0</v>
      </c>
      <c r="K341" s="2">
        <v>0</v>
      </c>
      <c r="L341" s="2">
        <v>6</v>
      </c>
      <c r="M341" s="2">
        <v>7.5</v>
      </c>
      <c r="N341" s="2">
        <v>2</v>
      </c>
      <c r="O341" s="2">
        <f t="shared" si="30"/>
        <v>141970.29</v>
      </c>
      <c r="P341" s="2">
        <f t="shared" si="31"/>
        <v>131582.22</v>
      </c>
      <c r="Q341" s="2">
        <f t="shared" si="32"/>
        <v>41552.28</v>
      </c>
      <c r="R341" s="2">
        <f t="shared" si="33"/>
        <v>51940.35</v>
      </c>
      <c r="S341" s="2">
        <f t="shared" si="34"/>
        <v>13850.76</v>
      </c>
    </row>
    <row r="342" spans="1:19" x14ac:dyDescent="0.35">
      <c r="A342" s="2">
        <v>339</v>
      </c>
      <c r="B342" s="2" t="s">
        <v>265</v>
      </c>
      <c r="C342" s="2" t="str">
        <f t="shared" si="35"/>
        <v>SPS21XXX</v>
      </c>
      <c r="D342" s="2" t="s">
        <v>18</v>
      </c>
      <c r="E342" s="2">
        <v>12378.06</v>
      </c>
      <c r="F342" s="2">
        <v>4</v>
      </c>
      <c r="G342" s="2">
        <v>1.94</v>
      </c>
      <c r="H342" s="2">
        <v>1.5</v>
      </c>
      <c r="I342" s="2">
        <v>0</v>
      </c>
      <c r="J342" s="2">
        <v>0</v>
      </c>
      <c r="K342" s="2">
        <v>0</v>
      </c>
      <c r="L342" s="2">
        <v>2</v>
      </c>
      <c r="M342" s="2">
        <v>1</v>
      </c>
      <c r="N342" s="2">
        <v>1</v>
      </c>
      <c r="O342" s="2">
        <f t="shared" si="30"/>
        <v>49512.24</v>
      </c>
      <c r="P342" s="2">
        <f t="shared" si="31"/>
        <v>18567.09</v>
      </c>
      <c r="Q342" s="2">
        <f t="shared" si="32"/>
        <v>24756.12</v>
      </c>
      <c r="R342" s="2">
        <f t="shared" si="33"/>
        <v>12378.06</v>
      </c>
      <c r="S342" s="2">
        <f t="shared" si="34"/>
        <v>12378.06</v>
      </c>
    </row>
    <row r="343" spans="1:19" x14ac:dyDescent="0.35">
      <c r="A343" s="2">
        <v>336</v>
      </c>
      <c r="B343" s="2" t="s">
        <v>265</v>
      </c>
      <c r="C343" s="2" t="str">
        <f t="shared" si="35"/>
        <v>SPS21XXX</v>
      </c>
      <c r="D343" s="2" t="s">
        <v>19</v>
      </c>
      <c r="E343" s="2">
        <v>28700.14</v>
      </c>
      <c r="F343" s="2">
        <v>5.5</v>
      </c>
      <c r="G343" s="2">
        <v>2.66</v>
      </c>
      <c r="H343" s="2">
        <v>0</v>
      </c>
      <c r="I343" s="2">
        <v>2.5</v>
      </c>
      <c r="J343" s="2">
        <v>0</v>
      </c>
      <c r="K343" s="2">
        <v>0</v>
      </c>
      <c r="L343" s="2">
        <v>3</v>
      </c>
      <c r="M343" s="2">
        <v>0</v>
      </c>
      <c r="N343" s="2">
        <v>1</v>
      </c>
      <c r="O343" s="2">
        <f t="shared" si="30"/>
        <v>157850.76999999999</v>
      </c>
      <c r="P343" s="2">
        <f t="shared" si="31"/>
        <v>71750.350000000006</v>
      </c>
      <c r="Q343" s="2">
        <f t="shared" si="32"/>
        <v>86100.42</v>
      </c>
      <c r="R343" s="2">
        <f t="shared" si="33"/>
        <v>0</v>
      </c>
      <c r="S343" s="2">
        <f t="shared" si="34"/>
        <v>28700.14</v>
      </c>
    </row>
    <row r="344" spans="1:19" x14ac:dyDescent="0.35">
      <c r="A344" s="2">
        <v>343</v>
      </c>
      <c r="B344" s="2" t="s">
        <v>266</v>
      </c>
      <c r="C344" s="2" t="str">
        <f t="shared" si="35"/>
        <v>SPS21XXX</v>
      </c>
      <c r="D344" s="2" t="s">
        <v>12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f t="shared" si="30"/>
        <v>0</v>
      </c>
      <c r="P344" s="2">
        <f t="shared" si="31"/>
        <v>0</v>
      </c>
      <c r="Q344" s="2">
        <f t="shared" si="32"/>
        <v>0</v>
      </c>
      <c r="R344" s="2">
        <f t="shared" si="33"/>
        <v>0</v>
      </c>
      <c r="S344" s="2">
        <f t="shared" si="34"/>
        <v>0</v>
      </c>
    </row>
    <row r="345" spans="1:19" x14ac:dyDescent="0.35">
      <c r="A345" s="2">
        <v>344</v>
      </c>
      <c r="B345" s="2" t="s">
        <v>266</v>
      </c>
      <c r="C345" s="2" t="str">
        <f t="shared" si="35"/>
        <v>SPS21XXX</v>
      </c>
      <c r="D345" s="2" t="s">
        <v>13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f t="shared" si="30"/>
        <v>0</v>
      </c>
      <c r="P345" s="2">
        <f t="shared" si="31"/>
        <v>0</v>
      </c>
      <c r="Q345" s="2">
        <f t="shared" si="32"/>
        <v>0</v>
      </c>
      <c r="R345" s="2">
        <f t="shared" si="33"/>
        <v>0</v>
      </c>
      <c r="S345" s="2">
        <f t="shared" si="34"/>
        <v>0</v>
      </c>
    </row>
    <row r="346" spans="1:19" x14ac:dyDescent="0.35">
      <c r="A346" s="2">
        <v>345</v>
      </c>
      <c r="B346" s="2" t="s">
        <v>266</v>
      </c>
      <c r="C346" s="2" t="str">
        <f t="shared" si="35"/>
        <v>SPS21XXX</v>
      </c>
      <c r="D346" s="2" t="s">
        <v>14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f t="shared" si="30"/>
        <v>0</v>
      </c>
      <c r="P346" s="2">
        <f t="shared" si="31"/>
        <v>0</v>
      </c>
      <c r="Q346" s="2">
        <f t="shared" si="32"/>
        <v>0</v>
      </c>
      <c r="R346" s="2">
        <f t="shared" si="33"/>
        <v>0</v>
      </c>
      <c r="S346" s="2">
        <f t="shared" si="34"/>
        <v>0</v>
      </c>
    </row>
    <row r="347" spans="1:19" x14ac:dyDescent="0.35">
      <c r="A347" s="2">
        <v>346</v>
      </c>
      <c r="B347" s="2" t="s">
        <v>266</v>
      </c>
      <c r="C347" s="2" t="str">
        <f t="shared" si="35"/>
        <v>SPS21XXX</v>
      </c>
      <c r="D347" s="2" t="s">
        <v>15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f t="shared" si="30"/>
        <v>0</v>
      </c>
      <c r="P347" s="2">
        <f t="shared" si="31"/>
        <v>0</v>
      </c>
      <c r="Q347" s="2">
        <f t="shared" si="32"/>
        <v>0</v>
      </c>
      <c r="R347" s="2">
        <f t="shared" si="33"/>
        <v>0</v>
      </c>
      <c r="S347" s="2">
        <f t="shared" si="34"/>
        <v>0</v>
      </c>
    </row>
    <row r="348" spans="1:19" x14ac:dyDescent="0.35">
      <c r="A348" s="2">
        <v>347</v>
      </c>
      <c r="B348" s="2" t="s">
        <v>266</v>
      </c>
      <c r="C348" s="2" t="str">
        <f t="shared" si="35"/>
        <v>SPS21XXX</v>
      </c>
      <c r="D348" s="2" t="s">
        <v>537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f t="shared" si="30"/>
        <v>0</v>
      </c>
      <c r="P348" s="2">
        <f t="shared" si="31"/>
        <v>0</v>
      </c>
      <c r="Q348" s="2">
        <f t="shared" si="32"/>
        <v>0</v>
      </c>
      <c r="R348" s="2">
        <f t="shared" si="33"/>
        <v>0</v>
      </c>
      <c r="S348" s="2">
        <f t="shared" si="34"/>
        <v>0</v>
      </c>
    </row>
    <row r="349" spans="1:19" x14ac:dyDescent="0.35">
      <c r="A349" s="2">
        <v>348</v>
      </c>
      <c r="B349" s="2" t="s">
        <v>266</v>
      </c>
      <c r="C349" s="2" t="str">
        <f t="shared" si="35"/>
        <v>SPS21XXX</v>
      </c>
      <c r="D349" s="2" t="s">
        <v>16</v>
      </c>
      <c r="E349" s="2">
        <v>10527</v>
      </c>
      <c r="F349" s="2">
        <v>0.5</v>
      </c>
      <c r="G349" s="2">
        <v>17</v>
      </c>
      <c r="H349" s="2">
        <v>0</v>
      </c>
      <c r="I349" s="2">
        <v>0.5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f t="shared" si="30"/>
        <v>5263.5</v>
      </c>
      <c r="P349" s="2">
        <f t="shared" si="31"/>
        <v>5263.5</v>
      </c>
      <c r="Q349" s="2">
        <f t="shared" si="32"/>
        <v>0</v>
      </c>
      <c r="R349" s="2">
        <f t="shared" si="33"/>
        <v>0</v>
      </c>
      <c r="S349" s="2">
        <f t="shared" si="34"/>
        <v>0</v>
      </c>
    </row>
    <row r="350" spans="1:19" x14ac:dyDescent="0.35">
      <c r="A350" s="2">
        <v>349</v>
      </c>
      <c r="B350" s="2" t="s">
        <v>266</v>
      </c>
      <c r="C350" s="2" t="str">
        <f t="shared" si="35"/>
        <v>SPS21XXX</v>
      </c>
      <c r="D350" s="2" t="s">
        <v>17</v>
      </c>
      <c r="E350" s="2">
        <v>6870</v>
      </c>
      <c r="F350" s="2">
        <v>1.5</v>
      </c>
      <c r="G350" s="2">
        <v>50</v>
      </c>
      <c r="H350" s="2">
        <v>0</v>
      </c>
      <c r="I350" s="2">
        <v>1.5</v>
      </c>
      <c r="J350" s="2">
        <v>0</v>
      </c>
      <c r="K350" s="2">
        <v>0</v>
      </c>
      <c r="L350" s="2">
        <v>0</v>
      </c>
      <c r="M350" s="2">
        <v>0.5</v>
      </c>
      <c r="N350" s="2">
        <v>0</v>
      </c>
      <c r="O350" s="2">
        <f t="shared" si="30"/>
        <v>10305</v>
      </c>
      <c r="P350" s="2">
        <f t="shared" si="31"/>
        <v>10305</v>
      </c>
      <c r="Q350" s="2">
        <f t="shared" si="32"/>
        <v>0</v>
      </c>
      <c r="R350" s="2">
        <f t="shared" si="33"/>
        <v>3435</v>
      </c>
      <c r="S350" s="2">
        <f t="shared" si="34"/>
        <v>0</v>
      </c>
    </row>
    <row r="351" spans="1:19" x14ac:dyDescent="0.35">
      <c r="A351" s="2">
        <v>350</v>
      </c>
      <c r="B351" s="2" t="s">
        <v>266</v>
      </c>
      <c r="C351" s="2" t="str">
        <f t="shared" si="35"/>
        <v>SPS21XXX</v>
      </c>
      <c r="D351" s="2" t="s">
        <v>18</v>
      </c>
      <c r="E351" s="2">
        <v>3824</v>
      </c>
      <c r="F351" s="2">
        <v>1</v>
      </c>
      <c r="G351" s="2">
        <v>33</v>
      </c>
      <c r="H351" s="2">
        <v>0</v>
      </c>
      <c r="I351" s="2">
        <v>1</v>
      </c>
      <c r="J351" s="2">
        <v>0</v>
      </c>
      <c r="K351" s="2">
        <v>0</v>
      </c>
      <c r="L351" s="2">
        <v>0</v>
      </c>
      <c r="M351" s="2">
        <v>0.5</v>
      </c>
      <c r="N351" s="2">
        <v>0</v>
      </c>
      <c r="O351" s="2">
        <f t="shared" si="30"/>
        <v>3824</v>
      </c>
      <c r="P351" s="2">
        <f t="shared" si="31"/>
        <v>3824</v>
      </c>
      <c r="Q351" s="2">
        <f t="shared" si="32"/>
        <v>0</v>
      </c>
      <c r="R351" s="2">
        <f t="shared" si="33"/>
        <v>1912</v>
      </c>
      <c r="S351" s="2">
        <f t="shared" si="34"/>
        <v>0</v>
      </c>
    </row>
    <row r="352" spans="1:19" x14ac:dyDescent="0.35">
      <c r="A352" s="2">
        <v>351</v>
      </c>
      <c r="B352" s="2" t="s">
        <v>266</v>
      </c>
      <c r="C352" s="2" t="str">
        <f t="shared" si="35"/>
        <v>SPS21XXX</v>
      </c>
      <c r="D352" s="2" t="s">
        <v>19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f t="shared" si="30"/>
        <v>0</v>
      </c>
      <c r="P352" s="2">
        <f t="shared" si="31"/>
        <v>0</v>
      </c>
      <c r="Q352" s="2">
        <f t="shared" si="32"/>
        <v>0</v>
      </c>
      <c r="R352" s="2">
        <f t="shared" si="33"/>
        <v>0</v>
      </c>
      <c r="S352" s="2">
        <f t="shared" si="34"/>
        <v>0</v>
      </c>
    </row>
    <row r="353" spans="1:19" x14ac:dyDescent="0.35">
      <c r="A353" s="2">
        <v>352</v>
      </c>
      <c r="B353" s="2" t="s">
        <v>415</v>
      </c>
      <c r="C353" s="2" t="str">
        <f t="shared" si="35"/>
        <v>SPS21XXX</v>
      </c>
      <c r="D353" s="2" t="s">
        <v>12</v>
      </c>
      <c r="O353" s="2">
        <f t="shared" si="30"/>
        <v>0</v>
      </c>
      <c r="P353" s="2">
        <f t="shared" si="31"/>
        <v>0</v>
      </c>
      <c r="Q353" s="2">
        <f t="shared" si="32"/>
        <v>0</v>
      </c>
      <c r="R353" s="2">
        <f t="shared" si="33"/>
        <v>0</v>
      </c>
      <c r="S353" s="2">
        <f t="shared" si="34"/>
        <v>0</v>
      </c>
    </row>
    <row r="354" spans="1:19" x14ac:dyDescent="0.35">
      <c r="A354" s="2">
        <v>353</v>
      </c>
      <c r="B354" s="2" t="s">
        <v>415</v>
      </c>
      <c r="C354" s="2" t="str">
        <f t="shared" si="35"/>
        <v>SPS21XXX</v>
      </c>
      <c r="D354" s="2" t="s">
        <v>13</v>
      </c>
      <c r="O354" s="2">
        <f t="shared" si="30"/>
        <v>0</v>
      </c>
      <c r="P354" s="2">
        <f t="shared" si="31"/>
        <v>0</v>
      </c>
      <c r="Q354" s="2">
        <f t="shared" si="32"/>
        <v>0</v>
      </c>
      <c r="R354" s="2">
        <f t="shared" si="33"/>
        <v>0</v>
      </c>
      <c r="S354" s="2">
        <f t="shared" si="34"/>
        <v>0</v>
      </c>
    </row>
    <row r="355" spans="1:19" x14ac:dyDescent="0.35">
      <c r="A355" s="2">
        <v>354</v>
      </c>
      <c r="B355" s="2" t="s">
        <v>415</v>
      </c>
      <c r="C355" s="2" t="str">
        <f t="shared" si="35"/>
        <v>SPS21XXX</v>
      </c>
      <c r="D355" s="2" t="s">
        <v>14</v>
      </c>
      <c r="O355" s="2">
        <f t="shared" si="30"/>
        <v>0</v>
      </c>
      <c r="P355" s="2">
        <f t="shared" si="31"/>
        <v>0</v>
      </c>
      <c r="Q355" s="2">
        <f t="shared" si="32"/>
        <v>0</v>
      </c>
      <c r="R355" s="2">
        <f t="shared" si="33"/>
        <v>0</v>
      </c>
      <c r="S355" s="2">
        <f t="shared" si="34"/>
        <v>0</v>
      </c>
    </row>
    <row r="356" spans="1:19" x14ac:dyDescent="0.35">
      <c r="A356" s="2">
        <v>355</v>
      </c>
      <c r="B356" s="2" t="s">
        <v>415</v>
      </c>
      <c r="C356" s="2" t="str">
        <f t="shared" si="35"/>
        <v>SPS21XXX</v>
      </c>
      <c r="D356" s="2" t="s">
        <v>15</v>
      </c>
      <c r="O356" s="2">
        <f t="shared" si="30"/>
        <v>0</v>
      </c>
      <c r="P356" s="2">
        <f t="shared" si="31"/>
        <v>0</v>
      </c>
      <c r="Q356" s="2">
        <f t="shared" si="32"/>
        <v>0</v>
      </c>
      <c r="R356" s="2">
        <f t="shared" si="33"/>
        <v>0</v>
      </c>
      <c r="S356" s="2">
        <f t="shared" si="34"/>
        <v>0</v>
      </c>
    </row>
    <row r="357" spans="1:19" x14ac:dyDescent="0.35">
      <c r="A357" s="2">
        <v>356</v>
      </c>
      <c r="B357" s="2" t="s">
        <v>415</v>
      </c>
      <c r="C357" s="2" t="str">
        <f t="shared" si="35"/>
        <v>SPS21XXX</v>
      </c>
      <c r="D357" s="2" t="s">
        <v>537</v>
      </c>
      <c r="O357" s="2">
        <f t="shared" si="30"/>
        <v>0</v>
      </c>
      <c r="P357" s="2">
        <f t="shared" si="31"/>
        <v>0</v>
      </c>
      <c r="Q357" s="2">
        <f t="shared" si="32"/>
        <v>0</v>
      </c>
      <c r="R357" s="2">
        <f t="shared" si="33"/>
        <v>0</v>
      </c>
      <c r="S357" s="2">
        <f t="shared" si="34"/>
        <v>0</v>
      </c>
    </row>
    <row r="358" spans="1:19" x14ac:dyDescent="0.35">
      <c r="A358" s="2">
        <v>357</v>
      </c>
      <c r="B358" s="2" t="s">
        <v>415</v>
      </c>
      <c r="C358" s="2" t="str">
        <f t="shared" si="35"/>
        <v>SPS21XXX</v>
      </c>
      <c r="D358" s="2" t="s">
        <v>16</v>
      </c>
      <c r="O358" s="2">
        <f t="shared" si="30"/>
        <v>0</v>
      </c>
      <c r="P358" s="2">
        <f t="shared" si="31"/>
        <v>0</v>
      </c>
      <c r="Q358" s="2">
        <f t="shared" si="32"/>
        <v>0</v>
      </c>
      <c r="R358" s="2">
        <f t="shared" si="33"/>
        <v>0</v>
      </c>
      <c r="S358" s="2">
        <f t="shared" si="34"/>
        <v>0</v>
      </c>
    </row>
    <row r="359" spans="1:19" x14ac:dyDescent="0.35">
      <c r="A359" s="2">
        <v>358</v>
      </c>
      <c r="B359" s="2" t="s">
        <v>415</v>
      </c>
      <c r="C359" s="2" t="str">
        <f t="shared" si="35"/>
        <v>SPS21XXX</v>
      </c>
      <c r="D359" s="2" t="s">
        <v>17</v>
      </c>
      <c r="O359" s="2">
        <f t="shared" si="30"/>
        <v>0</v>
      </c>
      <c r="P359" s="2">
        <f t="shared" si="31"/>
        <v>0</v>
      </c>
      <c r="Q359" s="2">
        <f t="shared" si="32"/>
        <v>0</v>
      </c>
      <c r="R359" s="2">
        <f t="shared" si="33"/>
        <v>0</v>
      </c>
      <c r="S359" s="2">
        <f t="shared" si="34"/>
        <v>0</v>
      </c>
    </row>
    <row r="360" spans="1:19" x14ac:dyDescent="0.35">
      <c r="A360" s="2">
        <v>359</v>
      </c>
      <c r="B360" s="2" t="s">
        <v>415</v>
      </c>
      <c r="C360" s="2" t="str">
        <f t="shared" si="35"/>
        <v>SPS21XXX</v>
      </c>
      <c r="D360" s="2" t="s">
        <v>18</v>
      </c>
      <c r="O360" s="2">
        <f t="shared" si="30"/>
        <v>0</v>
      </c>
      <c r="P360" s="2">
        <f t="shared" si="31"/>
        <v>0</v>
      </c>
      <c r="Q360" s="2">
        <f t="shared" si="32"/>
        <v>0</v>
      </c>
      <c r="R360" s="2">
        <f t="shared" si="33"/>
        <v>0</v>
      </c>
      <c r="S360" s="2">
        <f t="shared" si="34"/>
        <v>0</v>
      </c>
    </row>
    <row r="361" spans="1:19" x14ac:dyDescent="0.35">
      <c r="A361" s="2">
        <v>360</v>
      </c>
      <c r="B361" s="2" t="s">
        <v>415</v>
      </c>
      <c r="C361" s="2" t="str">
        <f t="shared" si="35"/>
        <v>SPS21XXX</v>
      </c>
      <c r="D361" s="2" t="s">
        <v>19</v>
      </c>
      <c r="E361" s="2">
        <v>2500</v>
      </c>
      <c r="F361" s="2">
        <v>10</v>
      </c>
      <c r="G361" s="2">
        <v>100</v>
      </c>
      <c r="H361" s="2">
        <v>7</v>
      </c>
      <c r="I361" s="2">
        <v>3</v>
      </c>
      <c r="O361" s="2">
        <f t="shared" si="30"/>
        <v>25000</v>
      </c>
      <c r="P361" s="2">
        <f t="shared" si="31"/>
        <v>25000</v>
      </c>
      <c r="Q361" s="2">
        <f t="shared" si="32"/>
        <v>0</v>
      </c>
      <c r="R361" s="2">
        <f t="shared" si="33"/>
        <v>0</v>
      </c>
      <c r="S361" s="2">
        <f t="shared" si="34"/>
        <v>0</v>
      </c>
    </row>
    <row r="362" spans="1:19" x14ac:dyDescent="0.35">
      <c r="A362" s="2">
        <v>361</v>
      </c>
      <c r="B362" s="2" t="s">
        <v>267</v>
      </c>
      <c r="C362" s="2" t="str">
        <f t="shared" si="35"/>
        <v>SPS21XXX</v>
      </c>
      <c r="D362" s="2" t="s">
        <v>12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f t="shared" si="30"/>
        <v>0</v>
      </c>
      <c r="P362" s="2">
        <f t="shared" si="31"/>
        <v>0</v>
      </c>
      <c r="Q362" s="2">
        <f t="shared" si="32"/>
        <v>0</v>
      </c>
      <c r="R362" s="2">
        <f t="shared" si="33"/>
        <v>0</v>
      </c>
      <c r="S362" s="2">
        <f t="shared" si="34"/>
        <v>0</v>
      </c>
    </row>
    <row r="363" spans="1:19" x14ac:dyDescent="0.35">
      <c r="A363" s="2">
        <v>362</v>
      </c>
      <c r="B363" s="2" t="s">
        <v>267</v>
      </c>
      <c r="C363" s="2" t="str">
        <f t="shared" si="35"/>
        <v>SPS21XXX</v>
      </c>
      <c r="D363" s="2" t="s">
        <v>13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f t="shared" si="30"/>
        <v>0</v>
      </c>
      <c r="P363" s="2">
        <f t="shared" si="31"/>
        <v>0</v>
      </c>
      <c r="Q363" s="2">
        <f t="shared" si="32"/>
        <v>0</v>
      </c>
      <c r="R363" s="2">
        <f t="shared" si="33"/>
        <v>0</v>
      </c>
      <c r="S363" s="2">
        <f t="shared" si="34"/>
        <v>0</v>
      </c>
    </row>
    <row r="364" spans="1:19" x14ac:dyDescent="0.35">
      <c r="A364" s="2">
        <v>366</v>
      </c>
      <c r="B364" s="2" t="s">
        <v>267</v>
      </c>
      <c r="C364" s="2" t="str">
        <f t="shared" si="35"/>
        <v>SPS21XXX</v>
      </c>
      <c r="D364" s="2" t="s">
        <v>14</v>
      </c>
      <c r="E364" s="2">
        <v>13000</v>
      </c>
      <c r="F364" s="2">
        <v>6</v>
      </c>
      <c r="G364" s="2">
        <v>15</v>
      </c>
      <c r="H364" s="2">
        <v>2</v>
      </c>
      <c r="I364" s="2">
        <v>4</v>
      </c>
      <c r="J364" s="2">
        <v>0</v>
      </c>
      <c r="K364" s="2">
        <v>0</v>
      </c>
      <c r="L364" s="2">
        <v>0</v>
      </c>
      <c r="M364" s="2">
        <v>1</v>
      </c>
      <c r="N364" s="2">
        <v>0</v>
      </c>
      <c r="O364" s="2">
        <f t="shared" si="30"/>
        <v>78000</v>
      </c>
      <c r="P364" s="2">
        <f t="shared" si="31"/>
        <v>78000</v>
      </c>
      <c r="Q364" s="2">
        <f t="shared" si="32"/>
        <v>0</v>
      </c>
      <c r="R364" s="2">
        <f t="shared" si="33"/>
        <v>13000</v>
      </c>
      <c r="S364" s="2">
        <f t="shared" si="34"/>
        <v>0</v>
      </c>
    </row>
    <row r="365" spans="1:19" x14ac:dyDescent="0.35">
      <c r="A365" s="2">
        <v>369</v>
      </c>
      <c r="B365" s="2" t="s">
        <v>267</v>
      </c>
      <c r="C365" s="2" t="str">
        <f t="shared" si="35"/>
        <v>SPS21XXX</v>
      </c>
      <c r="D365" s="2" t="s">
        <v>15</v>
      </c>
      <c r="E365" s="2">
        <v>1600</v>
      </c>
      <c r="F365" s="2">
        <v>19</v>
      </c>
      <c r="G365" s="2">
        <v>46</v>
      </c>
      <c r="H365" s="2">
        <v>19</v>
      </c>
      <c r="I365" s="2">
        <v>0</v>
      </c>
      <c r="J365" s="2">
        <v>0</v>
      </c>
      <c r="K365" s="2">
        <v>0</v>
      </c>
      <c r="L365" s="2">
        <v>11</v>
      </c>
      <c r="M365" s="2">
        <v>7</v>
      </c>
      <c r="N365" s="2">
        <v>0</v>
      </c>
      <c r="O365" s="2">
        <f t="shared" si="30"/>
        <v>30400</v>
      </c>
      <c r="P365" s="2">
        <f t="shared" si="31"/>
        <v>30400</v>
      </c>
      <c r="Q365" s="2">
        <f t="shared" si="32"/>
        <v>17600</v>
      </c>
      <c r="R365" s="2">
        <f t="shared" si="33"/>
        <v>11200</v>
      </c>
      <c r="S365" s="2">
        <f t="shared" si="34"/>
        <v>0</v>
      </c>
    </row>
    <row r="366" spans="1:19" x14ac:dyDescent="0.35">
      <c r="A366" s="2">
        <v>363</v>
      </c>
      <c r="B366" s="2" t="s">
        <v>267</v>
      </c>
      <c r="C366" s="2" t="str">
        <f t="shared" si="35"/>
        <v>SPS21XXX</v>
      </c>
      <c r="D366" s="2" t="s">
        <v>537</v>
      </c>
      <c r="E366" s="2">
        <v>35500</v>
      </c>
      <c r="F366" s="2">
        <v>2</v>
      </c>
      <c r="G366" s="2">
        <v>5</v>
      </c>
      <c r="H366" s="2">
        <v>0</v>
      </c>
      <c r="I366" s="2">
        <v>1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f t="shared" si="30"/>
        <v>71000</v>
      </c>
      <c r="P366" s="2">
        <f t="shared" si="31"/>
        <v>35500</v>
      </c>
      <c r="Q366" s="2">
        <f t="shared" si="32"/>
        <v>0</v>
      </c>
      <c r="R366" s="2">
        <f t="shared" si="33"/>
        <v>0</v>
      </c>
      <c r="S366" s="2">
        <f t="shared" si="34"/>
        <v>0</v>
      </c>
    </row>
    <row r="367" spans="1:19" x14ac:dyDescent="0.35">
      <c r="A367" s="2">
        <v>364</v>
      </c>
      <c r="B367" s="2" t="s">
        <v>267</v>
      </c>
      <c r="C367" s="2" t="str">
        <f t="shared" si="35"/>
        <v>SPS21XXX</v>
      </c>
      <c r="D367" s="2" t="s">
        <v>16</v>
      </c>
      <c r="E367" s="2">
        <v>21000</v>
      </c>
      <c r="F367" s="2">
        <v>2</v>
      </c>
      <c r="G367" s="2">
        <v>5</v>
      </c>
      <c r="H367" s="2">
        <v>0</v>
      </c>
      <c r="I367" s="2">
        <v>1</v>
      </c>
      <c r="J367" s="2">
        <v>0</v>
      </c>
      <c r="K367" s="2">
        <v>0</v>
      </c>
      <c r="L367" s="2">
        <v>0</v>
      </c>
      <c r="M367" s="2">
        <v>1</v>
      </c>
      <c r="N367" s="2">
        <v>0</v>
      </c>
      <c r="O367" s="2">
        <f t="shared" si="30"/>
        <v>42000</v>
      </c>
      <c r="P367" s="2">
        <f t="shared" si="31"/>
        <v>21000</v>
      </c>
      <c r="Q367" s="2">
        <f t="shared" si="32"/>
        <v>0</v>
      </c>
      <c r="R367" s="2">
        <f t="shared" si="33"/>
        <v>21000</v>
      </c>
      <c r="S367" s="2">
        <f t="shared" si="34"/>
        <v>0</v>
      </c>
    </row>
    <row r="368" spans="1:19" x14ac:dyDescent="0.35">
      <c r="A368" s="2">
        <v>365</v>
      </c>
      <c r="B368" s="2" t="s">
        <v>267</v>
      </c>
      <c r="C368" s="2" t="str">
        <f t="shared" si="35"/>
        <v>SPS21XXX</v>
      </c>
      <c r="D368" s="2" t="s">
        <v>17</v>
      </c>
      <c r="E368" s="2">
        <v>16000</v>
      </c>
      <c r="F368" s="2">
        <v>3</v>
      </c>
      <c r="G368" s="2">
        <v>7</v>
      </c>
      <c r="H368" s="2">
        <v>1</v>
      </c>
      <c r="I368" s="2">
        <v>1</v>
      </c>
      <c r="J368" s="2">
        <v>0</v>
      </c>
      <c r="K368" s="2">
        <v>0</v>
      </c>
      <c r="L368" s="2">
        <v>0</v>
      </c>
      <c r="M368" s="2">
        <v>1</v>
      </c>
      <c r="N368" s="2">
        <v>0</v>
      </c>
      <c r="O368" s="2">
        <f t="shared" si="30"/>
        <v>48000</v>
      </c>
      <c r="P368" s="2">
        <f t="shared" si="31"/>
        <v>32000</v>
      </c>
      <c r="Q368" s="2">
        <f t="shared" si="32"/>
        <v>0</v>
      </c>
      <c r="R368" s="2">
        <f t="shared" si="33"/>
        <v>16000</v>
      </c>
      <c r="S368" s="2">
        <f t="shared" si="34"/>
        <v>0</v>
      </c>
    </row>
    <row r="369" spans="1:19" x14ac:dyDescent="0.35">
      <c r="A369" s="2">
        <v>368</v>
      </c>
      <c r="B369" s="2" t="s">
        <v>267</v>
      </c>
      <c r="C369" s="2" t="str">
        <f t="shared" si="35"/>
        <v>SPS21XXX</v>
      </c>
      <c r="D369" s="2" t="s">
        <v>18</v>
      </c>
      <c r="E369" s="2">
        <v>3200</v>
      </c>
      <c r="F369" s="2">
        <v>2</v>
      </c>
      <c r="G369" s="2">
        <v>5</v>
      </c>
      <c r="H369" s="2">
        <v>1</v>
      </c>
      <c r="I369" s="2">
        <v>0</v>
      </c>
      <c r="J369" s="2">
        <v>0</v>
      </c>
      <c r="K369" s="2">
        <v>0</v>
      </c>
      <c r="L369" s="2">
        <v>1</v>
      </c>
      <c r="M369" s="2">
        <v>0</v>
      </c>
      <c r="N369" s="2">
        <v>0</v>
      </c>
      <c r="O369" s="2">
        <f t="shared" si="30"/>
        <v>6400</v>
      </c>
      <c r="P369" s="2">
        <f t="shared" si="31"/>
        <v>3200</v>
      </c>
      <c r="Q369" s="2">
        <f t="shared" si="32"/>
        <v>3200</v>
      </c>
      <c r="R369" s="2">
        <f t="shared" si="33"/>
        <v>0</v>
      </c>
      <c r="S369" s="2">
        <f t="shared" si="34"/>
        <v>0</v>
      </c>
    </row>
    <row r="370" spans="1:19" x14ac:dyDescent="0.35">
      <c r="A370" s="2">
        <v>367</v>
      </c>
      <c r="B370" s="2" t="s">
        <v>267</v>
      </c>
      <c r="C370" s="2" t="str">
        <f t="shared" si="35"/>
        <v>SPS21XXX</v>
      </c>
      <c r="D370" s="2" t="s">
        <v>19</v>
      </c>
      <c r="E370" s="2">
        <v>6600</v>
      </c>
      <c r="F370" s="2">
        <v>7</v>
      </c>
      <c r="G370" s="2">
        <v>20</v>
      </c>
      <c r="H370" s="2">
        <v>5</v>
      </c>
      <c r="I370" s="2">
        <v>0</v>
      </c>
      <c r="J370" s="2">
        <v>0</v>
      </c>
      <c r="K370" s="2">
        <v>0</v>
      </c>
      <c r="L370" s="2">
        <v>4</v>
      </c>
      <c r="M370" s="2">
        <v>0</v>
      </c>
      <c r="N370" s="2">
        <v>0</v>
      </c>
      <c r="O370" s="2">
        <f t="shared" si="30"/>
        <v>46200</v>
      </c>
      <c r="P370" s="2">
        <f t="shared" si="31"/>
        <v>33000</v>
      </c>
      <c r="Q370" s="2">
        <f t="shared" si="32"/>
        <v>26400</v>
      </c>
      <c r="R370" s="2">
        <f t="shared" si="33"/>
        <v>0</v>
      </c>
      <c r="S370" s="2">
        <f t="shared" si="34"/>
        <v>0</v>
      </c>
    </row>
    <row r="371" spans="1:19" x14ac:dyDescent="0.35">
      <c r="A371" s="2">
        <v>374</v>
      </c>
      <c r="B371" s="2" t="s">
        <v>268</v>
      </c>
      <c r="C371" s="2" t="str">
        <f t="shared" si="35"/>
        <v>SPS21XXX</v>
      </c>
      <c r="D371" s="2" t="s">
        <v>12</v>
      </c>
      <c r="E371" s="2">
        <v>16953.95</v>
      </c>
      <c r="F371" s="2">
        <v>91</v>
      </c>
      <c r="G371" s="2">
        <v>8.1999999999999993</v>
      </c>
      <c r="H371" s="2">
        <v>35</v>
      </c>
      <c r="I371" s="2">
        <v>56</v>
      </c>
      <c r="J371" s="2">
        <v>0</v>
      </c>
      <c r="K371" s="2">
        <v>0</v>
      </c>
      <c r="L371" s="2">
        <v>26</v>
      </c>
      <c r="M371" s="2">
        <v>11</v>
      </c>
      <c r="N371" s="2">
        <v>1</v>
      </c>
      <c r="O371" s="2">
        <f t="shared" si="30"/>
        <v>1542809.45</v>
      </c>
      <c r="P371" s="2">
        <f t="shared" si="31"/>
        <v>1542809.45</v>
      </c>
      <c r="Q371" s="2">
        <f t="shared" si="32"/>
        <v>440802.7</v>
      </c>
      <c r="R371" s="2">
        <f t="shared" si="33"/>
        <v>186493.45</v>
      </c>
      <c r="S371" s="2">
        <f t="shared" si="34"/>
        <v>16953.95</v>
      </c>
    </row>
    <row r="372" spans="1:19" x14ac:dyDescent="0.35">
      <c r="A372" s="2">
        <v>375</v>
      </c>
      <c r="B372" s="2" t="s">
        <v>268</v>
      </c>
      <c r="C372" s="2" t="str">
        <f t="shared" si="35"/>
        <v>SPS21XXX</v>
      </c>
      <c r="D372" s="2" t="s">
        <v>13</v>
      </c>
      <c r="E372" s="2">
        <v>12251.4</v>
      </c>
      <c r="F372" s="2">
        <v>339</v>
      </c>
      <c r="G372" s="2">
        <v>30.6</v>
      </c>
      <c r="H372" s="2">
        <v>166</v>
      </c>
      <c r="I372" s="2">
        <v>173</v>
      </c>
      <c r="J372" s="2">
        <v>0</v>
      </c>
      <c r="K372" s="2">
        <v>0</v>
      </c>
      <c r="L372" s="2">
        <v>98</v>
      </c>
      <c r="M372" s="2">
        <v>121</v>
      </c>
      <c r="N372" s="2">
        <v>7</v>
      </c>
      <c r="O372" s="2">
        <f t="shared" si="30"/>
        <v>4153224.6</v>
      </c>
      <c r="P372" s="2">
        <f t="shared" si="31"/>
        <v>4153224.6</v>
      </c>
      <c r="Q372" s="2">
        <f t="shared" si="32"/>
        <v>1200637.2</v>
      </c>
      <c r="R372" s="2">
        <f t="shared" si="33"/>
        <v>1482419.4</v>
      </c>
      <c r="S372" s="2">
        <f t="shared" si="34"/>
        <v>85759.8</v>
      </c>
    </row>
    <row r="373" spans="1:19" x14ac:dyDescent="0.35">
      <c r="A373" s="2">
        <v>376</v>
      </c>
      <c r="B373" s="2" t="s">
        <v>268</v>
      </c>
      <c r="C373" s="2" t="str">
        <f t="shared" si="35"/>
        <v>SPS21XXX</v>
      </c>
      <c r="D373" s="2" t="s">
        <v>14</v>
      </c>
      <c r="E373" s="2">
        <v>7484.44</v>
      </c>
      <c r="F373" s="2">
        <v>407</v>
      </c>
      <c r="G373" s="2">
        <v>36.700000000000003</v>
      </c>
      <c r="H373" s="2">
        <v>255</v>
      </c>
      <c r="I373" s="2">
        <v>152</v>
      </c>
      <c r="J373" s="2">
        <v>0</v>
      </c>
      <c r="K373" s="2">
        <v>0</v>
      </c>
      <c r="L373" s="2">
        <v>373</v>
      </c>
      <c r="M373" s="2">
        <v>132</v>
      </c>
      <c r="N373" s="2">
        <v>23</v>
      </c>
      <c r="O373" s="2">
        <f t="shared" si="30"/>
        <v>3046167.0799999996</v>
      </c>
      <c r="P373" s="2">
        <f t="shared" si="31"/>
        <v>3046167.0799999996</v>
      </c>
      <c r="Q373" s="2">
        <f t="shared" si="32"/>
        <v>2791696.1199999996</v>
      </c>
      <c r="R373" s="2">
        <f t="shared" si="33"/>
        <v>987946.08</v>
      </c>
      <c r="S373" s="2">
        <f t="shared" si="34"/>
        <v>172142.12</v>
      </c>
    </row>
    <row r="374" spans="1:19" x14ac:dyDescent="0.35">
      <c r="A374" s="2">
        <v>377</v>
      </c>
      <c r="B374" s="2" t="s">
        <v>268</v>
      </c>
      <c r="C374" s="2" t="str">
        <f t="shared" si="35"/>
        <v>SPS21XXX</v>
      </c>
      <c r="D374" s="2" t="s">
        <v>15</v>
      </c>
      <c r="E374" s="2">
        <v>3626.56</v>
      </c>
      <c r="F374" s="2">
        <v>22</v>
      </c>
      <c r="G374" s="2">
        <v>2</v>
      </c>
      <c r="H374" s="2">
        <v>9</v>
      </c>
      <c r="I374" s="2">
        <v>13</v>
      </c>
      <c r="J374" s="2">
        <v>0</v>
      </c>
      <c r="K374" s="2">
        <v>0</v>
      </c>
      <c r="L374" s="2">
        <v>15</v>
      </c>
      <c r="M374" s="2">
        <v>19</v>
      </c>
      <c r="N374" s="2">
        <v>0</v>
      </c>
      <c r="O374" s="2">
        <f t="shared" si="30"/>
        <v>79784.319999999992</v>
      </c>
      <c r="P374" s="2">
        <f t="shared" si="31"/>
        <v>79784.319999999992</v>
      </c>
      <c r="Q374" s="2">
        <f t="shared" si="32"/>
        <v>54398.400000000001</v>
      </c>
      <c r="R374" s="2">
        <f t="shared" si="33"/>
        <v>68904.639999999999</v>
      </c>
      <c r="S374" s="2">
        <f t="shared" si="34"/>
        <v>0</v>
      </c>
    </row>
    <row r="375" spans="1:19" x14ac:dyDescent="0.35">
      <c r="A375" s="2">
        <v>378</v>
      </c>
      <c r="B375" s="2" t="s">
        <v>268</v>
      </c>
      <c r="C375" s="2" t="str">
        <f t="shared" si="35"/>
        <v>SPS21XXX</v>
      </c>
      <c r="D375" s="2" t="s">
        <v>537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f t="shared" si="30"/>
        <v>0</v>
      </c>
      <c r="P375" s="2">
        <f t="shared" si="31"/>
        <v>0</v>
      </c>
      <c r="Q375" s="2">
        <f t="shared" si="32"/>
        <v>0</v>
      </c>
      <c r="R375" s="2">
        <f t="shared" si="33"/>
        <v>0</v>
      </c>
      <c r="S375" s="2">
        <f t="shared" si="34"/>
        <v>0</v>
      </c>
    </row>
    <row r="376" spans="1:19" x14ac:dyDescent="0.35">
      <c r="A376" s="2">
        <v>373</v>
      </c>
      <c r="B376" s="2" t="s">
        <v>268</v>
      </c>
      <c r="C376" s="2" t="str">
        <f t="shared" si="35"/>
        <v>SPS21XXX</v>
      </c>
      <c r="D376" s="2" t="s">
        <v>16</v>
      </c>
      <c r="E376" s="2">
        <v>22259.29</v>
      </c>
      <c r="F376" s="2">
        <v>49</v>
      </c>
      <c r="G376" s="2">
        <v>4.4000000000000004</v>
      </c>
      <c r="H376" s="2">
        <v>13</v>
      </c>
      <c r="I376" s="2">
        <v>35</v>
      </c>
      <c r="J376" s="2">
        <v>0</v>
      </c>
      <c r="K376" s="2">
        <v>0</v>
      </c>
      <c r="L376" s="2">
        <v>21</v>
      </c>
      <c r="M376" s="2">
        <v>6</v>
      </c>
      <c r="N376" s="2">
        <v>0</v>
      </c>
      <c r="O376" s="2">
        <f t="shared" si="30"/>
        <v>1090705.21</v>
      </c>
      <c r="P376" s="2">
        <f t="shared" si="31"/>
        <v>1068445.92</v>
      </c>
      <c r="Q376" s="2">
        <f t="shared" si="32"/>
        <v>467445.09</v>
      </c>
      <c r="R376" s="2">
        <f t="shared" si="33"/>
        <v>133555.74</v>
      </c>
      <c r="S376" s="2">
        <f t="shared" si="34"/>
        <v>0</v>
      </c>
    </row>
    <row r="377" spans="1:19" x14ac:dyDescent="0.35">
      <c r="A377" s="2">
        <v>371</v>
      </c>
      <c r="B377" s="2" t="s">
        <v>268</v>
      </c>
      <c r="C377" s="2" t="str">
        <f t="shared" si="35"/>
        <v>SPS21XXX</v>
      </c>
      <c r="D377" s="2" t="s">
        <v>17</v>
      </c>
      <c r="E377" s="2">
        <v>59870.8</v>
      </c>
      <c r="F377" s="2">
        <v>41.02</v>
      </c>
      <c r="G377" s="2">
        <v>3.7</v>
      </c>
      <c r="H377" s="2">
        <v>2.5099999999999998</v>
      </c>
      <c r="I377" s="2">
        <v>28.51</v>
      </c>
      <c r="J377" s="2">
        <v>1</v>
      </c>
      <c r="K377" s="2">
        <v>0</v>
      </c>
      <c r="L377" s="2">
        <v>5</v>
      </c>
      <c r="M377" s="2">
        <v>3.8</v>
      </c>
      <c r="N377" s="2">
        <v>0</v>
      </c>
      <c r="O377" s="2">
        <f t="shared" si="30"/>
        <v>2455900.2160000005</v>
      </c>
      <c r="P377" s="2">
        <f t="shared" si="31"/>
        <v>1917063.0160000003</v>
      </c>
      <c r="Q377" s="2">
        <f t="shared" si="32"/>
        <v>299354</v>
      </c>
      <c r="R377" s="2">
        <f t="shared" si="33"/>
        <v>227509.04</v>
      </c>
      <c r="S377" s="2">
        <f t="shared" si="34"/>
        <v>0</v>
      </c>
    </row>
    <row r="378" spans="1:19" x14ac:dyDescent="0.35">
      <c r="A378" s="2">
        <v>372</v>
      </c>
      <c r="B378" s="2" t="s">
        <v>268</v>
      </c>
      <c r="C378" s="2" t="str">
        <f t="shared" si="35"/>
        <v>SPS21XXX</v>
      </c>
      <c r="D378" s="2" t="s">
        <v>18</v>
      </c>
      <c r="E378" s="2">
        <v>33855.06</v>
      </c>
      <c r="F378" s="2">
        <v>93.93</v>
      </c>
      <c r="G378" s="2">
        <v>8.5</v>
      </c>
      <c r="H378" s="2">
        <v>15</v>
      </c>
      <c r="I378" s="2">
        <v>68.569999999999993</v>
      </c>
      <c r="J378" s="2">
        <v>0</v>
      </c>
      <c r="K378" s="2">
        <v>0</v>
      </c>
      <c r="L378" s="2">
        <v>28.56</v>
      </c>
      <c r="M378" s="2">
        <v>19.8</v>
      </c>
      <c r="N378" s="2">
        <v>1</v>
      </c>
      <c r="O378" s="2">
        <f t="shared" si="30"/>
        <v>3180005.7858000002</v>
      </c>
      <c r="P378" s="2">
        <f t="shared" si="31"/>
        <v>2829267.3641999997</v>
      </c>
      <c r="Q378" s="2">
        <f t="shared" si="32"/>
        <v>966900.51359999995</v>
      </c>
      <c r="R378" s="2">
        <f t="shared" si="33"/>
        <v>670330.18799999997</v>
      </c>
      <c r="S378" s="2">
        <f t="shared" si="34"/>
        <v>33855.06</v>
      </c>
    </row>
    <row r="379" spans="1:19" x14ac:dyDescent="0.35">
      <c r="A379" s="2">
        <v>370</v>
      </c>
      <c r="B379" s="2" t="s">
        <v>268</v>
      </c>
      <c r="C379" s="2" t="str">
        <f t="shared" si="35"/>
        <v>SPS21XXX</v>
      </c>
      <c r="D379" s="2" t="s">
        <v>19</v>
      </c>
      <c r="E379" s="2">
        <v>129389.52</v>
      </c>
      <c r="F379" s="2">
        <v>66.2</v>
      </c>
      <c r="G379" s="2">
        <v>6</v>
      </c>
      <c r="H379" s="2">
        <v>8.1199999999999992</v>
      </c>
      <c r="I379" s="2">
        <v>25.79</v>
      </c>
      <c r="J379" s="2">
        <v>5.12</v>
      </c>
      <c r="K379" s="2">
        <v>0</v>
      </c>
      <c r="L379" s="2">
        <v>8.1199999999999992</v>
      </c>
      <c r="M379" s="2">
        <v>2.56</v>
      </c>
      <c r="N379" s="2">
        <v>0</v>
      </c>
      <c r="O379" s="2">
        <f t="shared" si="30"/>
        <v>8565586.2240000013</v>
      </c>
      <c r="P379" s="2">
        <f t="shared" si="31"/>
        <v>5050072.9655999998</v>
      </c>
      <c r="Q379" s="2">
        <f t="shared" si="32"/>
        <v>1050642.9024</v>
      </c>
      <c r="R379" s="2">
        <f t="shared" si="33"/>
        <v>331237.17120000004</v>
      </c>
      <c r="S379" s="2">
        <f t="shared" si="34"/>
        <v>0</v>
      </c>
    </row>
    <row r="380" spans="1:19" x14ac:dyDescent="0.35">
      <c r="A380" s="2">
        <v>385</v>
      </c>
      <c r="B380" s="2" t="s">
        <v>269</v>
      </c>
      <c r="C380" s="2" t="str">
        <f t="shared" si="35"/>
        <v>SPS21XXX</v>
      </c>
      <c r="D380" s="2" t="s">
        <v>12</v>
      </c>
      <c r="E380" s="2">
        <v>6000</v>
      </c>
      <c r="F380" s="2">
        <v>1</v>
      </c>
      <c r="G380" s="2">
        <v>5</v>
      </c>
      <c r="I380" s="2">
        <v>1</v>
      </c>
      <c r="O380" s="2">
        <f t="shared" si="30"/>
        <v>6000</v>
      </c>
      <c r="P380" s="2">
        <f t="shared" si="31"/>
        <v>6000</v>
      </c>
      <c r="Q380" s="2">
        <f t="shared" si="32"/>
        <v>0</v>
      </c>
      <c r="R380" s="2">
        <f t="shared" si="33"/>
        <v>0</v>
      </c>
      <c r="S380" s="2">
        <f t="shared" si="34"/>
        <v>0</v>
      </c>
    </row>
    <row r="381" spans="1:19" x14ac:dyDescent="0.35">
      <c r="A381" s="2">
        <v>386</v>
      </c>
      <c r="B381" s="2" t="s">
        <v>269</v>
      </c>
      <c r="C381" s="2" t="str">
        <f t="shared" si="35"/>
        <v>SPS21XXX</v>
      </c>
      <c r="D381" s="2" t="s">
        <v>13</v>
      </c>
      <c r="O381" s="2">
        <f t="shared" si="30"/>
        <v>0</v>
      </c>
      <c r="P381" s="2">
        <f t="shared" si="31"/>
        <v>0</v>
      </c>
      <c r="Q381" s="2">
        <f t="shared" si="32"/>
        <v>0</v>
      </c>
      <c r="R381" s="2">
        <f t="shared" si="33"/>
        <v>0</v>
      </c>
      <c r="S381" s="2">
        <f t="shared" si="34"/>
        <v>0</v>
      </c>
    </row>
    <row r="382" spans="1:19" x14ac:dyDescent="0.35">
      <c r="A382" s="2">
        <v>387</v>
      </c>
      <c r="B382" s="2" t="s">
        <v>269</v>
      </c>
      <c r="C382" s="2" t="str">
        <f t="shared" si="35"/>
        <v>SPS21XXX</v>
      </c>
      <c r="D382" s="2" t="s">
        <v>14</v>
      </c>
      <c r="O382" s="2">
        <f t="shared" si="30"/>
        <v>0</v>
      </c>
      <c r="P382" s="2">
        <f t="shared" si="31"/>
        <v>0</v>
      </c>
      <c r="Q382" s="2">
        <f t="shared" si="32"/>
        <v>0</v>
      </c>
      <c r="R382" s="2">
        <f t="shared" si="33"/>
        <v>0</v>
      </c>
      <c r="S382" s="2">
        <f t="shared" si="34"/>
        <v>0</v>
      </c>
    </row>
    <row r="383" spans="1:19" x14ac:dyDescent="0.35">
      <c r="A383" s="2">
        <v>381</v>
      </c>
      <c r="B383" s="2" t="s">
        <v>269</v>
      </c>
      <c r="C383" s="2" t="str">
        <f t="shared" si="35"/>
        <v>SPS21XXX</v>
      </c>
      <c r="D383" s="2" t="s">
        <v>15</v>
      </c>
      <c r="E383" s="2">
        <v>166000</v>
      </c>
      <c r="F383" s="2">
        <v>4</v>
      </c>
      <c r="G383" s="2">
        <v>20</v>
      </c>
      <c r="I383" s="2">
        <v>3</v>
      </c>
      <c r="O383" s="2">
        <f t="shared" si="30"/>
        <v>664000</v>
      </c>
      <c r="P383" s="2">
        <f t="shared" si="31"/>
        <v>498000</v>
      </c>
      <c r="Q383" s="2">
        <f t="shared" si="32"/>
        <v>0</v>
      </c>
      <c r="R383" s="2">
        <f t="shared" si="33"/>
        <v>0</v>
      </c>
      <c r="S383" s="2">
        <f t="shared" si="34"/>
        <v>0</v>
      </c>
    </row>
    <row r="384" spans="1:19" x14ac:dyDescent="0.35">
      <c r="A384" s="2">
        <v>382</v>
      </c>
      <c r="B384" s="2" t="s">
        <v>269</v>
      </c>
      <c r="C384" s="2" t="str">
        <f t="shared" si="35"/>
        <v>SPS21XXX</v>
      </c>
      <c r="D384" s="2" t="s">
        <v>537</v>
      </c>
      <c r="E384" s="2">
        <v>41000</v>
      </c>
      <c r="F384" s="2">
        <v>2</v>
      </c>
      <c r="G384" s="2">
        <v>10</v>
      </c>
      <c r="I384" s="2">
        <v>1</v>
      </c>
      <c r="O384" s="2">
        <f t="shared" si="30"/>
        <v>82000</v>
      </c>
      <c r="P384" s="2">
        <f t="shared" si="31"/>
        <v>41000</v>
      </c>
      <c r="Q384" s="2">
        <f t="shared" si="32"/>
        <v>0</v>
      </c>
      <c r="R384" s="2">
        <f t="shared" si="33"/>
        <v>0</v>
      </c>
      <c r="S384" s="2">
        <f t="shared" si="34"/>
        <v>0</v>
      </c>
    </row>
    <row r="385" spans="1:19" x14ac:dyDescent="0.35">
      <c r="A385" s="2">
        <v>383</v>
      </c>
      <c r="B385" s="2" t="s">
        <v>269</v>
      </c>
      <c r="C385" s="2" t="str">
        <f t="shared" si="35"/>
        <v>SPS21XXX</v>
      </c>
      <c r="D385" s="2" t="s">
        <v>16</v>
      </c>
      <c r="E385" s="2">
        <v>35000</v>
      </c>
      <c r="F385" s="2">
        <v>2</v>
      </c>
      <c r="G385" s="2">
        <v>10</v>
      </c>
      <c r="I385" s="2">
        <v>1</v>
      </c>
      <c r="O385" s="2">
        <f t="shared" si="30"/>
        <v>70000</v>
      </c>
      <c r="P385" s="2">
        <f t="shared" si="31"/>
        <v>35000</v>
      </c>
      <c r="Q385" s="2">
        <f t="shared" si="32"/>
        <v>0</v>
      </c>
      <c r="R385" s="2">
        <f t="shared" si="33"/>
        <v>0</v>
      </c>
      <c r="S385" s="2">
        <f t="shared" si="34"/>
        <v>0</v>
      </c>
    </row>
    <row r="386" spans="1:19" x14ac:dyDescent="0.35">
      <c r="A386" s="2">
        <v>384</v>
      </c>
      <c r="B386" s="2" t="s">
        <v>269</v>
      </c>
      <c r="C386" s="2" t="str">
        <f t="shared" si="35"/>
        <v>SPS21XXX</v>
      </c>
      <c r="D386" s="2" t="s">
        <v>17</v>
      </c>
      <c r="E386" s="2">
        <v>12700</v>
      </c>
      <c r="F386" s="2">
        <v>1</v>
      </c>
      <c r="G386" s="2">
        <v>5</v>
      </c>
      <c r="O386" s="2">
        <f t="shared" ref="O386:O449" si="36">F386*$E386</f>
        <v>12700</v>
      </c>
      <c r="P386" s="2">
        <f t="shared" ref="P386:P449" si="37">SUM(H386:K386)*$E386</f>
        <v>0</v>
      </c>
      <c r="Q386" s="2">
        <f t="shared" ref="Q386:Q449" si="38">L386*$E386</f>
        <v>0</v>
      </c>
      <c r="R386" s="2">
        <f t="shared" ref="R386:R449" si="39">M386*$E386</f>
        <v>0</v>
      </c>
      <c r="S386" s="2">
        <f t="shared" ref="S386:S449" si="40">N386*$E386</f>
        <v>0</v>
      </c>
    </row>
    <row r="387" spans="1:19" x14ac:dyDescent="0.35">
      <c r="A387" s="2">
        <v>379</v>
      </c>
      <c r="B387" s="2" t="s">
        <v>269</v>
      </c>
      <c r="C387" s="2" t="str">
        <f t="shared" ref="C387:C450" si="41">REPLACE(B387,6,3,"XXX")</f>
        <v>SPS21XXX</v>
      </c>
      <c r="D387" s="2" t="s">
        <v>18</v>
      </c>
      <c r="E387" s="2">
        <v>266000</v>
      </c>
      <c r="F387" s="2">
        <v>2</v>
      </c>
      <c r="G387" s="2">
        <v>10</v>
      </c>
      <c r="O387" s="2">
        <f t="shared" si="36"/>
        <v>532000</v>
      </c>
      <c r="P387" s="2">
        <f t="shared" si="37"/>
        <v>0</v>
      </c>
      <c r="Q387" s="2">
        <f t="shared" si="38"/>
        <v>0</v>
      </c>
      <c r="R387" s="2">
        <f t="shared" si="39"/>
        <v>0</v>
      </c>
      <c r="S387" s="2">
        <f t="shared" si="40"/>
        <v>0</v>
      </c>
    </row>
    <row r="388" spans="1:19" x14ac:dyDescent="0.35">
      <c r="A388" s="2">
        <v>380</v>
      </c>
      <c r="B388" s="2" t="s">
        <v>269</v>
      </c>
      <c r="C388" s="2" t="str">
        <f t="shared" si="41"/>
        <v>SPS21XXX</v>
      </c>
      <c r="D388" s="2" t="s">
        <v>19</v>
      </c>
      <c r="E388" s="2">
        <v>446000</v>
      </c>
      <c r="F388" s="2">
        <v>8</v>
      </c>
      <c r="G388" s="2">
        <v>40</v>
      </c>
      <c r="I388" s="2">
        <v>2</v>
      </c>
      <c r="O388" s="2">
        <f t="shared" si="36"/>
        <v>3568000</v>
      </c>
      <c r="P388" s="2">
        <f t="shared" si="37"/>
        <v>892000</v>
      </c>
      <c r="Q388" s="2">
        <f t="shared" si="38"/>
        <v>0</v>
      </c>
      <c r="R388" s="2">
        <f t="shared" si="39"/>
        <v>0</v>
      </c>
      <c r="S388" s="2">
        <f t="shared" si="40"/>
        <v>0</v>
      </c>
    </row>
    <row r="389" spans="1:19" x14ac:dyDescent="0.35">
      <c r="A389" s="2">
        <v>388</v>
      </c>
      <c r="B389" s="2" t="s">
        <v>339</v>
      </c>
      <c r="C389" s="2" t="str">
        <f t="shared" si="41"/>
        <v>SPS21XXX</v>
      </c>
      <c r="D389" s="2" t="s">
        <v>12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f t="shared" si="36"/>
        <v>0</v>
      </c>
      <c r="P389" s="2">
        <f t="shared" si="37"/>
        <v>0</v>
      </c>
      <c r="Q389" s="2">
        <f t="shared" si="38"/>
        <v>0</v>
      </c>
      <c r="R389" s="2">
        <f t="shared" si="39"/>
        <v>0</v>
      </c>
      <c r="S389" s="2">
        <f t="shared" si="40"/>
        <v>0</v>
      </c>
    </row>
    <row r="390" spans="1:19" x14ac:dyDescent="0.35">
      <c r="A390" s="2">
        <v>389</v>
      </c>
      <c r="B390" s="2" t="s">
        <v>339</v>
      </c>
      <c r="C390" s="2" t="str">
        <f t="shared" si="41"/>
        <v>SPS21XXX</v>
      </c>
      <c r="D390" s="2" t="s">
        <v>13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f t="shared" si="36"/>
        <v>0</v>
      </c>
      <c r="P390" s="2">
        <f t="shared" si="37"/>
        <v>0</v>
      </c>
      <c r="Q390" s="2">
        <f t="shared" si="38"/>
        <v>0</v>
      </c>
      <c r="R390" s="2">
        <f t="shared" si="39"/>
        <v>0</v>
      </c>
      <c r="S390" s="2">
        <f t="shared" si="40"/>
        <v>0</v>
      </c>
    </row>
    <row r="391" spans="1:19" x14ac:dyDescent="0.35">
      <c r="A391" s="2">
        <v>390</v>
      </c>
      <c r="B391" s="2" t="s">
        <v>339</v>
      </c>
      <c r="C391" s="2" t="str">
        <f t="shared" si="41"/>
        <v>SPS21XXX</v>
      </c>
      <c r="D391" s="2" t="s">
        <v>14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f t="shared" si="36"/>
        <v>0</v>
      </c>
      <c r="P391" s="2">
        <f t="shared" si="37"/>
        <v>0</v>
      </c>
      <c r="Q391" s="2">
        <f t="shared" si="38"/>
        <v>0</v>
      </c>
      <c r="R391" s="2">
        <f t="shared" si="39"/>
        <v>0</v>
      </c>
      <c r="S391" s="2">
        <f t="shared" si="40"/>
        <v>0</v>
      </c>
    </row>
    <row r="392" spans="1:19" x14ac:dyDescent="0.35">
      <c r="A392" s="2">
        <v>391</v>
      </c>
      <c r="B392" s="2" t="s">
        <v>339</v>
      </c>
      <c r="C392" s="2" t="str">
        <f t="shared" si="41"/>
        <v>SPS21XXX</v>
      </c>
      <c r="D392" s="2" t="s">
        <v>15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f t="shared" si="36"/>
        <v>0</v>
      </c>
      <c r="P392" s="2">
        <f t="shared" si="37"/>
        <v>0</v>
      </c>
      <c r="Q392" s="2">
        <f t="shared" si="38"/>
        <v>0</v>
      </c>
      <c r="R392" s="2">
        <f t="shared" si="39"/>
        <v>0</v>
      </c>
      <c r="S392" s="2">
        <f t="shared" si="40"/>
        <v>0</v>
      </c>
    </row>
    <row r="393" spans="1:19" x14ac:dyDescent="0.35">
      <c r="A393" s="2">
        <v>392</v>
      </c>
      <c r="B393" s="2" t="s">
        <v>339</v>
      </c>
      <c r="C393" s="2" t="str">
        <f t="shared" si="41"/>
        <v>SPS21XXX</v>
      </c>
      <c r="D393" s="2" t="s">
        <v>537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f t="shared" si="36"/>
        <v>0</v>
      </c>
      <c r="P393" s="2">
        <f t="shared" si="37"/>
        <v>0</v>
      </c>
      <c r="Q393" s="2">
        <f t="shared" si="38"/>
        <v>0</v>
      </c>
      <c r="R393" s="2">
        <f t="shared" si="39"/>
        <v>0</v>
      </c>
      <c r="S393" s="2">
        <f t="shared" si="40"/>
        <v>0</v>
      </c>
    </row>
    <row r="394" spans="1:19" x14ac:dyDescent="0.35">
      <c r="A394" s="2">
        <v>393</v>
      </c>
      <c r="B394" s="2" t="s">
        <v>339</v>
      </c>
      <c r="C394" s="2" t="str">
        <f t="shared" si="41"/>
        <v>SPS21XXX</v>
      </c>
      <c r="D394" s="2" t="s">
        <v>16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f t="shared" si="36"/>
        <v>0</v>
      </c>
      <c r="P394" s="2">
        <f t="shared" si="37"/>
        <v>0</v>
      </c>
      <c r="Q394" s="2">
        <f t="shared" si="38"/>
        <v>0</v>
      </c>
      <c r="R394" s="2">
        <f t="shared" si="39"/>
        <v>0</v>
      </c>
      <c r="S394" s="2">
        <f t="shared" si="40"/>
        <v>0</v>
      </c>
    </row>
    <row r="395" spans="1:19" x14ac:dyDescent="0.35">
      <c r="A395" s="2">
        <v>394</v>
      </c>
      <c r="B395" s="2" t="s">
        <v>339</v>
      </c>
      <c r="C395" s="2" t="str">
        <f t="shared" si="41"/>
        <v>SPS21XXX</v>
      </c>
      <c r="D395" s="2" t="s">
        <v>17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f t="shared" si="36"/>
        <v>0</v>
      </c>
      <c r="P395" s="2">
        <f t="shared" si="37"/>
        <v>0</v>
      </c>
      <c r="Q395" s="2">
        <f t="shared" si="38"/>
        <v>0</v>
      </c>
      <c r="R395" s="2">
        <f t="shared" si="39"/>
        <v>0</v>
      </c>
      <c r="S395" s="2">
        <f t="shared" si="40"/>
        <v>0</v>
      </c>
    </row>
    <row r="396" spans="1:19" x14ac:dyDescent="0.35">
      <c r="A396" s="2">
        <v>395</v>
      </c>
      <c r="B396" s="2" t="s">
        <v>339</v>
      </c>
      <c r="C396" s="2" t="str">
        <f t="shared" si="41"/>
        <v>SPS21XXX</v>
      </c>
      <c r="D396" s="2" t="s">
        <v>18</v>
      </c>
      <c r="E396" s="2">
        <v>4100</v>
      </c>
      <c r="F396" s="2">
        <v>1</v>
      </c>
      <c r="G396" s="2">
        <v>5</v>
      </c>
      <c r="H396" s="2">
        <v>1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f t="shared" si="36"/>
        <v>4100</v>
      </c>
      <c r="P396" s="2">
        <f t="shared" si="37"/>
        <v>4100</v>
      </c>
      <c r="Q396" s="2">
        <f t="shared" si="38"/>
        <v>0</v>
      </c>
      <c r="R396" s="2">
        <f t="shared" si="39"/>
        <v>0</v>
      </c>
      <c r="S396" s="2">
        <f t="shared" si="40"/>
        <v>0</v>
      </c>
    </row>
    <row r="397" spans="1:19" x14ac:dyDescent="0.35">
      <c r="A397" s="2">
        <v>396</v>
      </c>
      <c r="B397" s="2" t="s">
        <v>339</v>
      </c>
      <c r="C397" s="2" t="str">
        <f t="shared" si="41"/>
        <v>SPS21XXX</v>
      </c>
      <c r="D397" s="2" t="s">
        <v>19</v>
      </c>
      <c r="E397" s="2">
        <v>650</v>
      </c>
      <c r="F397" s="2">
        <v>18</v>
      </c>
      <c r="G397" s="2">
        <v>95</v>
      </c>
      <c r="H397" s="2">
        <v>18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f t="shared" si="36"/>
        <v>11700</v>
      </c>
      <c r="P397" s="2">
        <f t="shared" si="37"/>
        <v>11700</v>
      </c>
      <c r="Q397" s="2">
        <f t="shared" si="38"/>
        <v>0</v>
      </c>
      <c r="R397" s="2">
        <f t="shared" si="39"/>
        <v>0</v>
      </c>
      <c r="S397" s="2">
        <f t="shared" si="40"/>
        <v>0</v>
      </c>
    </row>
    <row r="398" spans="1:19" x14ac:dyDescent="0.35">
      <c r="A398" s="2">
        <v>402</v>
      </c>
      <c r="B398" s="2" t="s">
        <v>270</v>
      </c>
      <c r="C398" s="2" t="str">
        <f t="shared" si="41"/>
        <v>SPS21XXX</v>
      </c>
      <c r="D398" s="2" t="s">
        <v>12</v>
      </c>
      <c r="E398" s="2">
        <v>12059</v>
      </c>
      <c r="F398" s="2">
        <v>4</v>
      </c>
      <c r="G398" s="2">
        <v>3.3</v>
      </c>
      <c r="H398" s="2">
        <v>6</v>
      </c>
      <c r="I398" s="2">
        <v>1</v>
      </c>
      <c r="J398" s="2">
        <v>0</v>
      </c>
      <c r="K398" s="2">
        <v>0</v>
      </c>
      <c r="L398" s="2">
        <v>0</v>
      </c>
      <c r="M398" s="2">
        <v>0</v>
      </c>
      <c r="N398" s="2">
        <v>1</v>
      </c>
      <c r="O398" s="2">
        <f t="shared" si="36"/>
        <v>48236</v>
      </c>
      <c r="P398" s="2">
        <f t="shared" si="37"/>
        <v>84413</v>
      </c>
      <c r="Q398" s="2">
        <f t="shared" si="38"/>
        <v>0</v>
      </c>
      <c r="R398" s="2">
        <f t="shared" si="39"/>
        <v>0</v>
      </c>
      <c r="S398" s="2">
        <f t="shared" si="40"/>
        <v>12059</v>
      </c>
    </row>
    <row r="399" spans="1:19" x14ac:dyDescent="0.35">
      <c r="A399" s="2">
        <v>397</v>
      </c>
      <c r="B399" s="2" t="s">
        <v>270</v>
      </c>
      <c r="C399" s="2" t="str">
        <f t="shared" si="41"/>
        <v>SPS21XXX</v>
      </c>
      <c r="D399" s="2" t="s">
        <v>13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f t="shared" si="36"/>
        <v>0</v>
      </c>
      <c r="P399" s="2">
        <f t="shared" si="37"/>
        <v>0</v>
      </c>
      <c r="Q399" s="2">
        <f t="shared" si="38"/>
        <v>0</v>
      </c>
      <c r="R399" s="2">
        <f t="shared" si="39"/>
        <v>0</v>
      </c>
      <c r="S399" s="2">
        <f t="shared" si="40"/>
        <v>0</v>
      </c>
    </row>
    <row r="400" spans="1:19" x14ac:dyDescent="0.35">
      <c r="A400" s="2">
        <v>405</v>
      </c>
      <c r="B400" s="2" t="s">
        <v>270</v>
      </c>
      <c r="C400" s="2" t="str">
        <f t="shared" si="41"/>
        <v>SPS21XXX</v>
      </c>
      <c r="D400" s="2" t="s">
        <v>14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f t="shared" si="36"/>
        <v>0</v>
      </c>
      <c r="P400" s="2">
        <f t="shared" si="37"/>
        <v>0</v>
      </c>
      <c r="Q400" s="2">
        <f t="shared" si="38"/>
        <v>0</v>
      </c>
      <c r="R400" s="2">
        <f t="shared" si="39"/>
        <v>0</v>
      </c>
      <c r="S400" s="2">
        <f t="shared" si="40"/>
        <v>0</v>
      </c>
    </row>
    <row r="401" spans="1:19" x14ac:dyDescent="0.35">
      <c r="A401" s="2">
        <v>404</v>
      </c>
      <c r="B401" s="2" t="s">
        <v>270</v>
      </c>
      <c r="C401" s="2" t="str">
        <f t="shared" si="41"/>
        <v>SPS21XXX</v>
      </c>
      <c r="D401" s="2" t="s">
        <v>15</v>
      </c>
      <c r="E401" s="2">
        <v>4012</v>
      </c>
      <c r="F401" s="2">
        <v>7</v>
      </c>
      <c r="G401" s="2">
        <v>7.68</v>
      </c>
      <c r="H401" s="2">
        <v>2</v>
      </c>
      <c r="I401" s="2">
        <v>4</v>
      </c>
      <c r="J401" s="2">
        <v>0</v>
      </c>
      <c r="K401" s="2">
        <v>0</v>
      </c>
      <c r="L401" s="2">
        <v>3</v>
      </c>
      <c r="M401" s="2">
        <v>0</v>
      </c>
      <c r="N401" s="2">
        <v>0</v>
      </c>
      <c r="O401" s="2">
        <f t="shared" si="36"/>
        <v>28084</v>
      </c>
      <c r="P401" s="2">
        <f t="shared" si="37"/>
        <v>24072</v>
      </c>
      <c r="Q401" s="2">
        <f t="shared" si="38"/>
        <v>12036</v>
      </c>
      <c r="R401" s="2">
        <f t="shared" si="39"/>
        <v>0</v>
      </c>
      <c r="S401" s="2">
        <f t="shared" si="40"/>
        <v>0</v>
      </c>
    </row>
    <row r="402" spans="1:19" x14ac:dyDescent="0.35">
      <c r="A402" s="2">
        <v>398</v>
      </c>
      <c r="B402" s="2" t="s">
        <v>270</v>
      </c>
      <c r="C402" s="2" t="str">
        <f t="shared" si="41"/>
        <v>SPS21XXX</v>
      </c>
      <c r="D402" s="2" t="s">
        <v>537</v>
      </c>
      <c r="E402" s="2">
        <v>65078</v>
      </c>
      <c r="F402" s="2">
        <v>3</v>
      </c>
      <c r="G402" s="2">
        <v>3.3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f t="shared" si="36"/>
        <v>195234</v>
      </c>
      <c r="P402" s="2">
        <f t="shared" si="37"/>
        <v>0</v>
      </c>
      <c r="Q402" s="2">
        <f t="shared" si="38"/>
        <v>0</v>
      </c>
      <c r="R402" s="2">
        <f t="shared" si="39"/>
        <v>0</v>
      </c>
      <c r="S402" s="2">
        <f t="shared" si="40"/>
        <v>0</v>
      </c>
    </row>
    <row r="403" spans="1:19" x14ac:dyDescent="0.35">
      <c r="A403" s="2">
        <v>400</v>
      </c>
      <c r="B403" s="2" t="s">
        <v>270</v>
      </c>
      <c r="C403" s="2" t="str">
        <f t="shared" si="41"/>
        <v>SPS21XXX</v>
      </c>
      <c r="D403" s="2" t="s">
        <v>16</v>
      </c>
      <c r="E403" s="2">
        <v>22239</v>
      </c>
      <c r="F403" s="2">
        <v>9</v>
      </c>
      <c r="G403" s="2">
        <v>9.89</v>
      </c>
      <c r="H403" s="2">
        <v>0</v>
      </c>
      <c r="I403" s="2">
        <v>4</v>
      </c>
      <c r="J403" s="2">
        <v>0</v>
      </c>
      <c r="K403" s="2">
        <v>0</v>
      </c>
      <c r="L403" s="2">
        <v>0</v>
      </c>
      <c r="M403" s="2">
        <v>0</v>
      </c>
      <c r="N403" s="2">
        <v>1</v>
      </c>
      <c r="O403" s="2">
        <f t="shared" si="36"/>
        <v>200151</v>
      </c>
      <c r="P403" s="2">
        <f t="shared" si="37"/>
        <v>88956</v>
      </c>
      <c r="Q403" s="2">
        <f t="shared" si="38"/>
        <v>0</v>
      </c>
      <c r="R403" s="2">
        <f t="shared" si="39"/>
        <v>0</v>
      </c>
      <c r="S403" s="2">
        <f t="shared" si="40"/>
        <v>22239</v>
      </c>
    </row>
    <row r="404" spans="1:19" x14ac:dyDescent="0.35">
      <c r="A404" s="2">
        <v>401</v>
      </c>
      <c r="B404" s="2" t="s">
        <v>270</v>
      </c>
      <c r="C404" s="2" t="str">
        <f t="shared" si="41"/>
        <v>SPS21XXX</v>
      </c>
      <c r="D404" s="2" t="s">
        <v>17</v>
      </c>
      <c r="E404" s="2">
        <v>16971</v>
      </c>
      <c r="F404" s="2">
        <v>29</v>
      </c>
      <c r="G404" s="2">
        <v>29.67</v>
      </c>
      <c r="H404" s="2">
        <v>18</v>
      </c>
      <c r="I404" s="2">
        <v>4</v>
      </c>
      <c r="J404" s="2">
        <v>0</v>
      </c>
      <c r="K404" s="2">
        <v>0</v>
      </c>
      <c r="L404" s="2">
        <v>2</v>
      </c>
      <c r="M404" s="2">
        <v>0</v>
      </c>
      <c r="N404" s="2">
        <v>1</v>
      </c>
      <c r="O404" s="2">
        <f t="shared" si="36"/>
        <v>492159</v>
      </c>
      <c r="P404" s="2">
        <f t="shared" si="37"/>
        <v>373362</v>
      </c>
      <c r="Q404" s="2">
        <f t="shared" si="38"/>
        <v>33942</v>
      </c>
      <c r="R404" s="2">
        <f t="shared" si="39"/>
        <v>0</v>
      </c>
      <c r="S404" s="2">
        <f t="shared" si="40"/>
        <v>16971</v>
      </c>
    </row>
    <row r="405" spans="1:19" x14ac:dyDescent="0.35">
      <c r="A405" s="2">
        <v>399</v>
      </c>
      <c r="B405" s="2" t="s">
        <v>270</v>
      </c>
      <c r="C405" s="2" t="str">
        <f t="shared" si="41"/>
        <v>SPS21XXX</v>
      </c>
      <c r="D405" s="2" t="s">
        <v>18</v>
      </c>
      <c r="E405" s="2">
        <v>32689</v>
      </c>
      <c r="F405" s="2">
        <v>12</v>
      </c>
      <c r="G405" s="2">
        <v>13.19</v>
      </c>
      <c r="H405" s="2">
        <v>2</v>
      </c>
      <c r="I405" s="2">
        <v>2</v>
      </c>
      <c r="J405" s="2">
        <v>0</v>
      </c>
      <c r="K405" s="2">
        <v>0</v>
      </c>
      <c r="L405" s="2">
        <v>2</v>
      </c>
      <c r="M405" s="2">
        <v>0</v>
      </c>
      <c r="N405" s="2">
        <v>1</v>
      </c>
      <c r="O405" s="2">
        <f t="shared" si="36"/>
        <v>392268</v>
      </c>
      <c r="P405" s="2">
        <f t="shared" si="37"/>
        <v>130756</v>
      </c>
      <c r="Q405" s="2">
        <f t="shared" si="38"/>
        <v>65378</v>
      </c>
      <c r="R405" s="2">
        <f t="shared" si="39"/>
        <v>0</v>
      </c>
      <c r="S405" s="2">
        <f t="shared" si="40"/>
        <v>32689</v>
      </c>
    </row>
    <row r="406" spans="1:19" x14ac:dyDescent="0.35">
      <c r="A406" s="2">
        <v>403</v>
      </c>
      <c r="B406" s="2" t="s">
        <v>270</v>
      </c>
      <c r="C406" s="2" t="str">
        <f t="shared" si="41"/>
        <v>SPS21XXX</v>
      </c>
      <c r="D406" s="2" t="s">
        <v>19</v>
      </c>
      <c r="E406" s="2">
        <v>7090</v>
      </c>
      <c r="F406" s="2">
        <v>35</v>
      </c>
      <c r="G406" s="2">
        <v>32.97</v>
      </c>
      <c r="H406" s="2">
        <v>6</v>
      </c>
      <c r="I406" s="2">
        <v>15</v>
      </c>
      <c r="J406" s="2">
        <v>0</v>
      </c>
      <c r="K406" s="2">
        <v>0</v>
      </c>
      <c r="L406" s="2">
        <v>4</v>
      </c>
      <c r="M406" s="2">
        <v>0</v>
      </c>
      <c r="N406" s="2">
        <v>2</v>
      </c>
      <c r="O406" s="2">
        <f t="shared" si="36"/>
        <v>248150</v>
      </c>
      <c r="P406" s="2">
        <f t="shared" si="37"/>
        <v>148890</v>
      </c>
      <c r="Q406" s="2">
        <f t="shared" si="38"/>
        <v>28360</v>
      </c>
      <c r="R406" s="2">
        <f t="shared" si="39"/>
        <v>0</v>
      </c>
      <c r="S406" s="2">
        <f t="shared" si="40"/>
        <v>14180</v>
      </c>
    </row>
    <row r="407" spans="1:19" x14ac:dyDescent="0.35">
      <c r="A407" s="2">
        <v>408</v>
      </c>
      <c r="B407" s="2" t="s">
        <v>271</v>
      </c>
      <c r="C407" s="2" t="str">
        <f t="shared" si="41"/>
        <v>SPS21XXX</v>
      </c>
      <c r="D407" s="2" t="s">
        <v>12</v>
      </c>
      <c r="E407" s="2">
        <v>42302</v>
      </c>
      <c r="F407" s="2">
        <v>6</v>
      </c>
      <c r="G407" s="2">
        <v>67</v>
      </c>
      <c r="H407" s="2">
        <v>2</v>
      </c>
      <c r="I407" s="2">
        <v>4</v>
      </c>
      <c r="O407" s="2">
        <f t="shared" si="36"/>
        <v>253812</v>
      </c>
      <c r="P407" s="2">
        <f t="shared" si="37"/>
        <v>253812</v>
      </c>
      <c r="Q407" s="2">
        <f t="shared" si="38"/>
        <v>0</v>
      </c>
      <c r="R407" s="2">
        <f t="shared" si="39"/>
        <v>0</v>
      </c>
      <c r="S407" s="2">
        <f t="shared" si="40"/>
        <v>0</v>
      </c>
    </row>
    <row r="408" spans="1:19" x14ac:dyDescent="0.35">
      <c r="A408" s="2">
        <v>409</v>
      </c>
      <c r="B408" s="2" t="s">
        <v>271</v>
      </c>
      <c r="C408" s="2" t="str">
        <f t="shared" si="41"/>
        <v>SPS21XXX</v>
      </c>
      <c r="D408" s="2" t="s">
        <v>13</v>
      </c>
      <c r="O408" s="2">
        <f t="shared" si="36"/>
        <v>0</v>
      </c>
      <c r="P408" s="2">
        <f t="shared" si="37"/>
        <v>0</v>
      </c>
      <c r="Q408" s="2">
        <f t="shared" si="38"/>
        <v>0</v>
      </c>
      <c r="R408" s="2">
        <f t="shared" si="39"/>
        <v>0</v>
      </c>
      <c r="S408" s="2">
        <f t="shared" si="40"/>
        <v>0</v>
      </c>
    </row>
    <row r="409" spans="1:19" x14ac:dyDescent="0.35">
      <c r="A409" s="2">
        <v>410</v>
      </c>
      <c r="B409" s="2" t="s">
        <v>271</v>
      </c>
      <c r="C409" s="2" t="str">
        <f t="shared" si="41"/>
        <v>SPS21XXX</v>
      </c>
      <c r="D409" s="2" t="s">
        <v>14</v>
      </c>
      <c r="O409" s="2">
        <f t="shared" si="36"/>
        <v>0</v>
      </c>
      <c r="P409" s="2">
        <f t="shared" si="37"/>
        <v>0</v>
      </c>
      <c r="Q409" s="2">
        <f t="shared" si="38"/>
        <v>0</v>
      </c>
      <c r="R409" s="2">
        <f t="shared" si="39"/>
        <v>0</v>
      </c>
      <c r="S409" s="2">
        <f t="shared" si="40"/>
        <v>0</v>
      </c>
    </row>
    <row r="410" spans="1:19" x14ac:dyDescent="0.35">
      <c r="A410" s="2">
        <v>411</v>
      </c>
      <c r="B410" s="2" t="s">
        <v>271</v>
      </c>
      <c r="C410" s="2" t="str">
        <f t="shared" si="41"/>
        <v>SPS21XXX</v>
      </c>
      <c r="D410" s="2" t="s">
        <v>15</v>
      </c>
      <c r="O410" s="2">
        <f t="shared" si="36"/>
        <v>0</v>
      </c>
      <c r="P410" s="2">
        <f t="shared" si="37"/>
        <v>0</v>
      </c>
      <c r="Q410" s="2">
        <f t="shared" si="38"/>
        <v>0</v>
      </c>
      <c r="R410" s="2">
        <f t="shared" si="39"/>
        <v>0</v>
      </c>
      <c r="S410" s="2">
        <f t="shared" si="40"/>
        <v>0</v>
      </c>
    </row>
    <row r="411" spans="1:19" x14ac:dyDescent="0.35">
      <c r="A411" s="2">
        <v>412</v>
      </c>
      <c r="B411" s="2" t="s">
        <v>271</v>
      </c>
      <c r="C411" s="2" t="str">
        <f t="shared" si="41"/>
        <v>SPS21XXX</v>
      </c>
      <c r="D411" s="2" t="s">
        <v>537</v>
      </c>
      <c r="O411" s="2">
        <f t="shared" si="36"/>
        <v>0</v>
      </c>
      <c r="P411" s="2">
        <f t="shared" si="37"/>
        <v>0</v>
      </c>
      <c r="Q411" s="2">
        <f t="shared" si="38"/>
        <v>0</v>
      </c>
      <c r="R411" s="2">
        <f t="shared" si="39"/>
        <v>0</v>
      </c>
      <c r="S411" s="2">
        <f t="shared" si="40"/>
        <v>0</v>
      </c>
    </row>
    <row r="412" spans="1:19" x14ac:dyDescent="0.35">
      <c r="A412" s="2">
        <v>413</v>
      </c>
      <c r="B412" s="2" t="s">
        <v>271</v>
      </c>
      <c r="C412" s="2" t="str">
        <f t="shared" si="41"/>
        <v>SPS21XXX</v>
      </c>
      <c r="D412" s="2" t="s">
        <v>16</v>
      </c>
      <c r="O412" s="2">
        <f t="shared" si="36"/>
        <v>0</v>
      </c>
      <c r="P412" s="2">
        <f t="shared" si="37"/>
        <v>0</v>
      </c>
      <c r="Q412" s="2">
        <f t="shared" si="38"/>
        <v>0</v>
      </c>
      <c r="R412" s="2">
        <f t="shared" si="39"/>
        <v>0</v>
      </c>
      <c r="S412" s="2">
        <f t="shared" si="40"/>
        <v>0</v>
      </c>
    </row>
    <row r="413" spans="1:19" x14ac:dyDescent="0.35">
      <c r="A413" s="2">
        <v>414</v>
      </c>
      <c r="B413" s="2" t="s">
        <v>271</v>
      </c>
      <c r="C413" s="2" t="str">
        <f t="shared" si="41"/>
        <v>SPS21XXX</v>
      </c>
      <c r="D413" s="2" t="s">
        <v>17</v>
      </c>
      <c r="O413" s="2">
        <f t="shared" si="36"/>
        <v>0</v>
      </c>
      <c r="P413" s="2">
        <f t="shared" si="37"/>
        <v>0</v>
      </c>
      <c r="Q413" s="2">
        <f t="shared" si="38"/>
        <v>0</v>
      </c>
      <c r="R413" s="2">
        <f t="shared" si="39"/>
        <v>0</v>
      </c>
      <c r="S413" s="2">
        <f t="shared" si="40"/>
        <v>0</v>
      </c>
    </row>
    <row r="414" spans="1:19" x14ac:dyDescent="0.35">
      <c r="A414" s="2">
        <v>406</v>
      </c>
      <c r="B414" s="2" t="s">
        <v>271</v>
      </c>
      <c r="C414" s="2" t="str">
        <f t="shared" si="41"/>
        <v>SPS21XXX</v>
      </c>
      <c r="D414" s="2" t="s">
        <v>18</v>
      </c>
      <c r="E414" s="2">
        <v>110419</v>
      </c>
      <c r="F414" s="2">
        <v>1</v>
      </c>
      <c r="G414" s="2">
        <v>11</v>
      </c>
      <c r="O414" s="2">
        <f t="shared" si="36"/>
        <v>110419</v>
      </c>
      <c r="P414" s="2">
        <f t="shared" si="37"/>
        <v>0</v>
      </c>
      <c r="Q414" s="2">
        <f t="shared" si="38"/>
        <v>0</v>
      </c>
      <c r="R414" s="2">
        <f t="shared" si="39"/>
        <v>0</v>
      </c>
      <c r="S414" s="2">
        <f t="shared" si="40"/>
        <v>0</v>
      </c>
    </row>
    <row r="415" spans="1:19" x14ac:dyDescent="0.35">
      <c r="A415" s="2">
        <v>407</v>
      </c>
      <c r="B415" s="2" t="s">
        <v>271</v>
      </c>
      <c r="C415" s="2" t="str">
        <f t="shared" si="41"/>
        <v>SPS21XXX</v>
      </c>
      <c r="D415" s="2" t="s">
        <v>19</v>
      </c>
      <c r="E415" s="2">
        <v>56068</v>
      </c>
      <c r="F415" s="2">
        <v>2</v>
      </c>
      <c r="G415" s="2">
        <v>22</v>
      </c>
      <c r="M415" s="2">
        <v>1</v>
      </c>
      <c r="N415" s="2">
        <v>1</v>
      </c>
      <c r="O415" s="2">
        <f t="shared" si="36"/>
        <v>112136</v>
      </c>
      <c r="P415" s="2">
        <f t="shared" si="37"/>
        <v>0</v>
      </c>
      <c r="Q415" s="2">
        <f t="shared" si="38"/>
        <v>0</v>
      </c>
      <c r="R415" s="2">
        <f t="shared" si="39"/>
        <v>56068</v>
      </c>
      <c r="S415" s="2">
        <f t="shared" si="40"/>
        <v>56068</v>
      </c>
    </row>
    <row r="416" spans="1:19" x14ac:dyDescent="0.35">
      <c r="A416" s="2">
        <v>415</v>
      </c>
      <c r="B416" s="2" t="s">
        <v>340</v>
      </c>
      <c r="C416" s="2" t="str">
        <f t="shared" si="41"/>
        <v>SPS21XXX</v>
      </c>
      <c r="D416" s="2" t="s">
        <v>12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f t="shared" si="36"/>
        <v>0</v>
      </c>
      <c r="P416" s="2">
        <f t="shared" si="37"/>
        <v>0</v>
      </c>
      <c r="Q416" s="2">
        <f t="shared" si="38"/>
        <v>0</v>
      </c>
      <c r="R416" s="2">
        <f t="shared" si="39"/>
        <v>0</v>
      </c>
      <c r="S416" s="2">
        <f t="shared" si="40"/>
        <v>0</v>
      </c>
    </row>
    <row r="417" spans="1:19" x14ac:dyDescent="0.35">
      <c r="A417" s="2">
        <v>416</v>
      </c>
      <c r="B417" s="2" t="s">
        <v>340</v>
      </c>
      <c r="C417" s="2" t="str">
        <f t="shared" si="41"/>
        <v>SPS21XXX</v>
      </c>
      <c r="D417" s="2" t="s">
        <v>13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f t="shared" si="36"/>
        <v>0</v>
      </c>
      <c r="P417" s="2">
        <f t="shared" si="37"/>
        <v>0</v>
      </c>
      <c r="Q417" s="2">
        <f t="shared" si="38"/>
        <v>0</v>
      </c>
      <c r="R417" s="2">
        <f t="shared" si="39"/>
        <v>0</v>
      </c>
      <c r="S417" s="2">
        <f t="shared" si="40"/>
        <v>0</v>
      </c>
    </row>
    <row r="418" spans="1:19" x14ac:dyDescent="0.35">
      <c r="A418" s="2">
        <v>417</v>
      </c>
      <c r="B418" s="2" t="s">
        <v>340</v>
      </c>
      <c r="C418" s="2" t="str">
        <f t="shared" si="41"/>
        <v>SPS21XXX</v>
      </c>
      <c r="D418" s="2" t="s">
        <v>14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f t="shared" si="36"/>
        <v>0</v>
      </c>
      <c r="P418" s="2">
        <f t="shared" si="37"/>
        <v>0</v>
      </c>
      <c r="Q418" s="2">
        <f t="shared" si="38"/>
        <v>0</v>
      </c>
      <c r="R418" s="2">
        <f t="shared" si="39"/>
        <v>0</v>
      </c>
      <c r="S418" s="2">
        <f t="shared" si="40"/>
        <v>0</v>
      </c>
    </row>
    <row r="419" spans="1:19" x14ac:dyDescent="0.35">
      <c r="A419" s="2">
        <v>418</v>
      </c>
      <c r="B419" s="2" t="s">
        <v>340</v>
      </c>
      <c r="C419" s="2" t="str">
        <f t="shared" si="41"/>
        <v>SPS21XXX</v>
      </c>
      <c r="D419" s="2" t="s">
        <v>15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f t="shared" si="36"/>
        <v>0</v>
      </c>
      <c r="P419" s="2">
        <f t="shared" si="37"/>
        <v>0</v>
      </c>
      <c r="Q419" s="2">
        <f t="shared" si="38"/>
        <v>0</v>
      </c>
      <c r="R419" s="2">
        <f t="shared" si="39"/>
        <v>0</v>
      </c>
      <c r="S419" s="2">
        <f t="shared" si="40"/>
        <v>0</v>
      </c>
    </row>
    <row r="420" spans="1:19" x14ac:dyDescent="0.35">
      <c r="A420" s="2">
        <v>419</v>
      </c>
      <c r="B420" s="2" t="s">
        <v>340</v>
      </c>
      <c r="C420" s="2" t="str">
        <f t="shared" si="41"/>
        <v>SPS21XXX</v>
      </c>
      <c r="D420" s="2" t="s">
        <v>537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f t="shared" si="36"/>
        <v>0</v>
      </c>
      <c r="P420" s="2">
        <f t="shared" si="37"/>
        <v>0</v>
      </c>
      <c r="Q420" s="2">
        <f t="shared" si="38"/>
        <v>0</v>
      </c>
      <c r="R420" s="2">
        <f t="shared" si="39"/>
        <v>0</v>
      </c>
      <c r="S420" s="2">
        <f t="shared" si="40"/>
        <v>0</v>
      </c>
    </row>
    <row r="421" spans="1:19" x14ac:dyDescent="0.35">
      <c r="A421" s="2">
        <v>420</v>
      </c>
      <c r="B421" s="2" t="s">
        <v>340</v>
      </c>
      <c r="C421" s="2" t="str">
        <f t="shared" si="41"/>
        <v>SPS21XXX</v>
      </c>
      <c r="D421" s="2" t="s">
        <v>16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f t="shared" si="36"/>
        <v>0</v>
      </c>
      <c r="P421" s="2">
        <f t="shared" si="37"/>
        <v>0</v>
      </c>
      <c r="Q421" s="2">
        <f t="shared" si="38"/>
        <v>0</v>
      </c>
      <c r="R421" s="2">
        <f t="shared" si="39"/>
        <v>0</v>
      </c>
      <c r="S421" s="2">
        <f t="shared" si="40"/>
        <v>0</v>
      </c>
    </row>
    <row r="422" spans="1:19" x14ac:dyDescent="0.35">
      <c r="A422" s="2">
        <v>421</v>
      </c>
      <c r="B422" s="2" t="s">
        <v>340</v>
      </c>
      <c r="C422" s="2" t="str">
        <f t="shared" si="41"/>
        <v>SPS21XXX</v>
      </c>
      <c r="D422" s="2" t="s">
        <v>17</v>
      </c>
      <c r="E422" s="2">
        <v>7500</v>
      </c>
      <c r="F422" s="2">
        <v>1</v>
      </c>
      <c r="G422" s="2">
        <v>8.4</v>
      </c>
      <c r="H422" s="2">
        <v>1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f t="shared" si="36"/>
        <v>7500</v>
      </c>
      <c r="P422" s="2">
        <f t="shared" si="37"/>
        <v>7500</v>
      </c>
      <c r="Q422" s="2">
        <f t="shared" si="38"/>
        <v>0</v>
      </c>
      <c r="R422" s="2">
        <f t="shared" si="39"/>
        <v>0</v>
      </c>
      <c r="S422" s="2">
        <f t="shared" si="40"/>
        <v>0</v>
      </c>
    </row>
    <row r="423" spans="1:19" x14ac:dyDescent="0.35">
      <c r="A423" s="2">
        <v>423</v>
      </c>
      <c r="B423" s="2" t="s">
        <v>340</v>
      </c>
      <c r="C423" s="2" t="str">
        <f t="shared" si="41"/>
        <v>SPS21XXX</v>
      </c>
      <c r="D423" s="2" t="s">
        <v>18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f t="shared" si="36"/>
        <v>0</v>
      </c>
      <c r="P423" s="2">
        <f t="shared" si="37"/>
        <v>0</v>
      </c>
      <c r="Q423" s="2">
        <f t="shared" si="38"/>
        <v>0</v>
      </c>
      <c r="R423" s="2">
        <f t="shared" si="39"/>
        <v>0</v>
      </c>
      <c r="S423" s="2">
        <f t="shared" si="40"/>
        <v>0</v>
      </c>
    </row>
    <row r="424" spans="1:19" x14ac:dyDescent="0.35">
      <c r="A424" s="2">
        <v>422</v>
      </c>
      <c r="B424" s="2" t="s">
        <v>340</v>
      </c>
      <c r="C424" s="2" t="str">
        <f t="shared" si="41"/>
        <v>SPS21XXX</v>
      </c>
      <c r="D424" s="2" t="s">
        <v>19</v>
      </c>
      <c r="E424" s="2">
        <v>5000</v>
      </c>
      <c r="F424" s="2">
        <v>11</v>
      </c>
      <c r="G424" s="2">
        <v>91.6</v>
      </c>
      <c r="H424" s="2">
        <v>8</v>
      </c>
      <c r="I424" s="2">
        <v>0</v>
      </c>
      <c r="J424" s="2">
        <v>0</v>
      </c>
      <c r="K424" s="2">
        <v>0</v>
      </c>
      <c r="L424" s="2">
        <v>2</v>
      </c>
      <c r="M424" s="2">
        <v>0</v>
      </c>
      <c r="N424" s="2">
        <v>1</v>
      </c>
      <c r="O424" s="2">
        <f t="shared" si="36"/>
        <v>55000</v>
      </c>
      <c r="P424" s="2">
        <f t="shared" si="37"/>
        <v>40000</v>
      </c>
      <c r="Q424" s="2">
        <f t="shared" si="38"/>
        <v>10000</v>
      </c>
      <c r="R424" s="2">
        <f t="shared" si="39"/>
        <v>0</v>
      </c>
      <c r="S424" s="2">
        <f t="shared" si="40"/>
        <v>5000</v>
      </c>
    </row>
    <row r="425" spans="1:19" x14ac:dyDescent="0.35">
      <c r="A425" s="2">
        <v>424</v>
      </c>
      <c r="B425" s="2" t="s">
        <v>272</v>
      </c>
      <c r="C425" s="2" t="str">
        <f t="shared" si="41"/>
        <v>SPS21XXX</v>
      </c>
      <c r="D425" s="2" t="s">
        <v>12</v>
      </c>
      <c r="O425" s="2">
        <f t="shared" si="36"/>
        <v>0</v>
      </c>
      <c r="P425" s="2">
        <f t="shared" si="37"/>
        <v>0</v>
      </c>
      <c r="Q425" s="2">
        <f t="shared" si="38"/>
        <v>0</v>
      </c>
      <c r="R425" s="2">
        <f t="shared" si="39"/>
        <v>0</v>
      </c>
      <c r="S425" s="2">
        <f t="shared" si="40"/>
        <v>0</v>
      </c>
    </row>
    <row r="426" spans="1:19" x14ac:dyDescent="0.35">
      <c r="A426" s="2">
        <v>425</v>
      </c>
      <c r="B426" s="2" t="s">
        <v>272</v>
      </c>
      <c r="C426" s="2" t="str">
        <f t="shared" si="41"/>
        <v>SPS21XXX</v>
      </c>
      <c r="D426" s="2" t="s">
        <v>13</v>
      </c>
      <c r="O426" s="2">
        <f t="shared" si="36"/>
        <v>0</v>
      </c>
      <c r="P426" s="2">
        <f t="shared" si="37"/>
        <v>0</v>
      </c>
      <c r="Q426" s="2">
        <f t="shared" si="38"/>
        <v>0</v>
      </c>
      <c r="R426" s="2">
        <f t="shared" si="39"/>
        <v>0</v>
      </c>
      <c r="S426" s="2">
        <f t="shared" si="40"/>
        <v>0</v>
      </c>
    </row>
    <row r="427" spans="1:19" x14ac:dyDescent="0.35">
      <c r="A427" s="2">
        <v>426</v>
      </c>
      <c r="B427" s="2" t="s">
        <v>272</v>
      </c>
      <c r="C427" s="2" t="str">
        <f t="shared" si="41"/>
        <v>SPS21XXX</v>
      </c>
      <c r="D427" s="2" t="s">
        <v>14</v>
      </c>
      <c r="O427" s="2">
        <f t="shared" si="36"/>
        <v>0</v>
      </c>
      <c r="P427" s="2">
        <f t="shared" si="37"/>
        <v>0</v>
      </c>
      <c r="Q427" s="2">
        <f t="shared" si="38"/>
        <v>0</v>
      </c>
      <c r="R427" s="2">
        <f t="shared" si="39"/>
        <v>0</v>
      </c>
      <c r="S427" s="2">
        <f t="shared" si="40"/>
        <v>0</v>
      </c>
    </row>
    <row r="428" spans="1:19" x14ac:dyDescent="0.35">
      <c r="A428" s="2">
        <v>427</v>
      </c>
      <c r="B428" s="2" t="s">
        <v>272</v>
      </c>
      <c r="C428" s="2" t="str">
        <f t="shared" si="41"/>
        <v>SPS21XXX</v>
      </c>
      <c r="D428" s="2" t="s">
        <v>15</v>
      </c>
      <c r="O428" s="2">
        <f t="shared" si="36"/>
        <v>0</v>
      </c>
      <c r="P428" s="2">
        <f t="shared" si="37"/>
        <v>0</v>
      </c>
      <c r="Q428" s="2">
        <f t="shared" si="38"/>
        <v>0</v>
      </c>
      <c r="R428" s="2">
        <f t="shared" si="39"/>
        <v>0</v>
      </c>
      <c r="S428" s="2">
        <f t="shared" si="40"/>
        <v>0</v>
      </c>
    </row>
    <row r="429" spans="1:19" x14ac:dyDescent="0.35">
      <c r="A429" s="2">
        <v>428</v>
      </c>
      <c r="B429" s="2" t="s">
        <v>272</v>
      </c>
      <c r="C429" s="2" t="str">
        <f t="shared" si="41"/>
        <v>SPS21XXX</v>
      </c>
      <c r="D429" s="2" t="s">
        <v>537</v>
      </c>
      <c r="O429" s="2">
        <f t="shared" si="36"/>
        <v>0</v>
      </c>
      <c r="P429" s="2">
        <f t="shared" si="37"/>
        <v>0</v>
      </c>
      <c r="Q429" s="2">
        <f t="shared" si="38"/>
        <v>0</v>
      </c>
      <c r="R429" s="2">
        <f t="shared" si="39"/>
        <v>0</v>
      </c>
      <c r="S429" s="2">
        <f t="shared" si="40"/>
        <v>0</v>
      </c>
    </row>
    <row r="430" spans="1:19" x14ac:dyDescent="0.35">
      <c r="A430" s="2">
        <v>429</v>
      </c>
      <c r="B430" s="2" t="s">
        <v>272</v>
      </c>
      <c r="C430" s="2" t="str">
        <f t="shared" si="41"/>
        <v>SPS21XXX</v>
      </c>
      <c r="D430" s="2" t="s">
        <v>16</v>
      </c>
      <c r="O430" s="2">
        <f t="shared" si="36"/>
        <v>0</v>
      </c>
      <c r="P430" s="2">
        <f t="shared" si="37"/>
        <v>0</v>
      </c>
      <c r="Q430" s="2">
        <f t="shared" si="38"/>
        <v>0</v>
      </c>
      <c r="R430" s="2">
        <f t="shared" si="39"/>
        <v>0</v>
      </c>
      <c r="S430" s="2">
        <f t="shared" si="40"/>
        <v>0</v>
      </c>
    </row>
    <row r="431" spans="1:19" x14ac:dyDescent="0.35">
      <c r="A431" s="2">
        <v>430</v>
      </c>
      <c r="B431" s="2" t="s">
        <v>272</v>
      </c>
      <c r="C431" s="2" t="str">
        <f t="shared" si="41"/>
        <v>SPS21XXX</v>
      </c>
      <c r="D431" s="2" t="s">
        <v>17</v>
      </c>
      <c r="O431" s="2">
        <f t="shared" si="36"/>
        <v>0</v>
      </c>
      <c r="P431" s="2">
        <f t="shared" si="37"/>
        <v>0</v>
      </c>
      <c r="Q431" s="2">
        <f t="shared" si="38"/>
        <v>0</v>
      </c>
      <c r="R431" s="2">
        <f t="shared" si="39"/>
        <v>0</v>
      </c>
      <c r="S431" s="2">
        <f t="shared" si="40"/>
        <v>0</v>
      </c>
    </row>
    <row r="432" spans="1:19" x14ac:dyDescent="0.35">
      <c r="A432" s="2">
        <v>431</v>
      </c>
      <c r="B432" s="2" t="s">
        <v>272</v>
      </c>
      <c r="C432" s="2" t="str">
        <f t="shared" si="41"/>
        <v>SPS21XXX</v>
      </c>
      <c r="D432" s="2" t="s">
        <v>18</v>
      </c>
      <c r="O432" s="2">
        <f t="shared" si="36"/>
        <v>0</v>
      </c>
      <c r="P432" s="2">
        <f t="shared" si="37"/>
        <v>0</v>
      </c>
      <c r="Q432" s="2">
        <f t="shared" si="38"/>
        <v>0</v>
      </c>
      <c r="R432" s="2">
        <f t="shared" si="39"/>
        <v>0</v>
      </c>
      <c r="S432" s="2">
        <f t="shared" si="40"/>
        <v>0</v>
      </c>
    </row>
    <row r="433" spans="1:19" x14ac:dyDescent="0.35">
      <c r="A433" s="2">
        <v>432</v>
      </c>
      <c r="B433" s="2" t="s">
        <v>272</v>
      </c>
      <c r="C433" s="2" t="str">
        <f t="shared" si="41"/>
        <v>SPS21XXX</v>
      </c>
      <c r="D433" s="2" t="s">
        <v>19</v>
      </c>
      <c r="O433" s="2">
        <f t="shared" si="36"/>
        <v>0</v>
      </c>
      <c r="P433" s="2">
        <f t="shared" si="37"/>
        <v>0</v>
      </c>
      <c r="Q433" s="2">
        <f t="shared" si="38"/>
        <v>0</v>
      </c>
      <c r="R433" s="2">
        <f t="shared" si="39"/>
        <v>0</v>
      </c>
      <c r="S433" s="2">
        <f t="shared" si="40"/>
        <v>0</v>
      </c>
    </row>
    <row r="434" spans="1:19" x14ac:dyDescent="0.35">
      <c r="A434" s="2">
        <v>433</v>
      </c>
      <c r="B434" s="2" t="s">
        <v>273</v>
      </c>
      <c r="C434" s="2" t="str">
        <f t="shared" si="41"/>
        <v>SPS21XXX</v>
      </c>
      <c r="D434" s="2" t="s">
        <v>12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f t="shared" si="36"/>
        <v>0</v>
      </c>
      <c r="P434" s="2">
        <f t="shared" si="37"/>
        <v>0</v>
      </c>
      <c r="Q434" s="2">
        <f t="shared" si="38"/>
        <v>0</v>
      </c>
      <c r="R434" s="2">
        <f t="shared" si="39"/>
        <v>0</v>
      </c>
      <c r="S434" s="2">
        <f t="shared" si="40"/>
        <v>0</v>
      </c>
    </row>
    <row r="435" spans="1:19" x14ac:dyDescent="0.35">
      <c r="A435" s="2">
        <v>434</v>
      </c>
      <c r="B435" s="2" t="s">
        <v>273</v>
      </c>
      <c r="C435" s="2" t="str">
        <f t="shared" si="41"/>
        <v>SPS21XXX</v>
      </c>
      <c r="D435" s="2" t="s">
        <v>13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f t="shared" si="36"/>
        <v>0</v>
      </c>
      <c r="P435" s="2">
        <f t="shared" si="37"/>
        <v>0</v>
      </c>
      <c r="Q435" s="2">
        <f t="shared" si="38"/>
        <v>0</v>
      </c>
      <c r="R435" s="2">
        <f t="shared" si="39"/>
        <v>0</v>
      </c>
      <c r="S435" s="2">
        <f t="shared" si="40"/>
        <v>0</v>
      </c>
    </row>
    <row r="436" spans="1:19" x14ac:dyDescent="0.35">
      <c r="A436" s="2">
        <v>435</v>
      </c>
      <c r="B436" s="2" t="s">
        <v>273</v>
      </c>
      <c r="C436" s="2" t="str">
        <f t="shared" si="41"/>
        <v>SPS21XXX</v>
      </c>
      <c r="D436" s="2" t="s">
        <v>14</v>
      </c>
      <c r="E436" s="2">
        <v>34000</v>
      </c>
      <c r="F436" s="2">
        <v>2</v>
      </c>
      <c r="G436" s="2">
        <v>18</v>
      </c>
      <c r="H436" s="2">
        <v>0</v>
      </c>
      <c r="I436" s="2">
        <v>2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f t="shared" si="36"/>
        <v>68000</v>
      </c>
      <c r="P436" s="2">
        <f t="shared" si="37"/>
        <v>68000</v>
      </c>
      <c r="Q436" s="2">
        <f t="shared" si="38"/>
        <v>0</v>
      </c>
      <c r="R436" s="2">
        <f t="shared" si="39"/>
        <v>0</v>
      </c>
      <c r="S436" s="2">
        <f t="shared" si="40"/>
        <v>0</v>
      </c>
    </row>
    <row r="437" spans="1:19" x14ac:dyDescent="0.35">
      <c r="A437" s="2">
        <v>436</v>
      </c>
      <c r="B437" s="2" t="s">
        <v>273</v>
      </c>
      <c r="C437" s="2" t="str">
        <f t="shared" si="41"/>
        <v>SPS21XXX</v>
      </c>
      <c r="D437" s="2" t="s">
        <v>15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f t="shared" si="36"/>
        <v>0</v>
      </c>
      <c r="P437" s="2">
        <f t="shared" si="37"/>
        <v>0</v>
      </c>
      <c r="Q437" s="2">
        <f t="shared" si="38"/>
        <v>0</v>
      </c>
      <c r="R437" s="2">
        <f t="shared" si="39"/>
        <v>0</v>
      </c>
      <c r="S437" s="2">
        <f t="shared" si="40"/>
        <v>0</v>
      </c>
    </row>
    <row r="438" spans="1:19" x14ac:dyDescent="0.35">
      <c r="A438" s="2">
        <v>437</v>
      </c>
      <c r="B438" s="2" t="s">
        <v>273</v>
      </c>
      <c r="C438" s="2" t="str">
        <f t="shared" si="41"/>
        <v>SPS21XXX</v>
      </c>
      <c r="D438" s="2" t="s">
        <v>537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f t="shared" si="36"/>
        <v>0</v>
      </c>
      <c r="P438" s="2">
        <f t="shared" si="37"/>
        <v>0</v>
      </c>
      <c r="Q438" s="2">
        <f t="shared" si="38"/>
        <v>0</v>
      </c>
      <c r="R438" s="2">
        <f t="shared" si="39"/>
        <v>0</v>
      </c>
      <c r="S438" s="2">
        <f t="shared" si="40"/>
        <v>0</v>
      </c>
    </row>
    <row r="439" spans="1:19" x14ac:dyDescent="0.35">
      <c r="A439" s="2">
        <v>438</v>
      </c>
      <c r="B439" s="2" t="s">
        <v>273</v>
      </c>
      <c r="C439" s="2" t="str">
        <f t="shared" si="41"/>
        <v>SPS21XXX</v>
      </c>
      <c r="D439" s="2" t="s">
        <v>16</v>
      </c>
      <c r="E439" s="2">
        <v>12722</v>
      </c>
      <c r="F439" s="2">
        <v>3</v>
      </c>
      <c r="G439" s="2">
        <v>27</v>
      </c>
      <c r="H439" s="2">
        <v>0</v>
      </c>
      <c r="I439" s="2">
        <v>3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f t="shared" si="36"/>
        <v>38166</v>
      </c>
      <c r="P439" s="2">
        <f t="shared" si="37"/>
        <v>38166</v>
      </c>
      <c r="Q439" s="2">
        <f t="shared" si="38"/>
        <v>0</v>
      </c>
      <c r="R439" s="2">
        <f t="shared" si="39"/>
        <v>0</v>
      </c>
      <c r="S439" s="2">
        <f t="shared" si="40"/>
        <v>0</v>
      </c>
    </row>
    <row r="440" spans="1:19" x14ac:dyDescent="0.35">
      <c r="A440" s="2">
        <v>439</v>
      </c>
      <c r="B440" s="2" t="s">
        <v>273</v>
      </c>
      <c r="C440" s="2" t="str">
        <f t="shared" si="41"/>
        <v>SPS21XXX</v>
      </c>
      <c r="D440" s="2" t="s">
        <v>17</v>
      </c>
      <c r="E440" s="2">
        <v>5803</v>
      </c>
      <c r="F440" s="2">
        <v>3</v>
      </c>
      <c r="G440" s="2">
        <v>27</v>
      </c>
      <c r="H440" s="2">
        <v>0</v>
      </c>
      <c r="I440" s="2">
        <v>3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f t="shared" si="36"/>
        <v>17409</v>
      </c>
      <c r="P440" s="2">
        <f t="shared" si="37"/>
        <v>17409</v>
      </c>
      <c r="Q440" s="2">
        <f t="shared" si="38"/>
        <v>0</v>
      </c>
      <c r="R440" s="2">
        <f t="shared" si="39"/>
        <v>0</v>
      </c>
      <c r="S440" s="2">
        <f t="shared" si="40"/>
        <v>0</v>
      </c>
    </row>
    <row r="441" spans="1:19" x14ac:dyDescent="0.35">
      <c r="A441" s="2">
        <v>440</v>
      </c>
      <c r="B441" s="2" t="s">
        <v>273</v>
      </c>
      <c r="C441" s="2" t="str">
        <f t="shared" si="41"/>
        <v>SPS21XXX</v>
      </c>
      <c r="D441" s="2" t="s">
        <v>18</v>
      </c>
      <c r="E441" s="2">
        <v>3552</v>
      </c>
      <c r="F441" s="2">
        <v>2</v>
      </c>
      <c r="G441" s="2">
        <v>18</v>
      </c>
      <c r="H441" s="2">
        <v>0</v>
      </c>
      <c r="I441" s="2">
        <v>2</v>
      </c>
      <c r="J441" s="2">
        <v>0</v>
      </c>
      <c r="K441" s="2">
        <v>0</v>
      </c>
      <c r="L441" s="2">
        <v>2</v>
      </c>
      <c r="M441" s="2">
        <v>1</v>
      </c>
      <c r="N441" s="2">
        <v>0</v>
      </c>
      <c r="O441" s="2">
        <f t="shared" si="36"/>
        <v>7104</v>
      </c>
      <c r="P441" s="2">
        <f t="shared" si="37"/>
        <v>7104</v>
      </c>
      <c r="Q441" s="2">
        <f t="shared" si="38"/>
        <v>7104</v>
      </c>
      <c r="R441" s="2">
        <f t="shared" si="39"/>
        <v>3552</v>
      </c>
      <c r="S441" s="2">
        <f t="shared" si="40"/>
        <v>0</v>
      </c>
    </row>
    <row r="442" spans="1:19" x14ac:dyDescent="0.35">
      <c r="A442" s="2">
        <v>441</v>
      </c>
      <c r="B442" s="2" t="s">
        <v>273</v>
      </c>
      <c r="C442" s="2" t="str">
        <f t="shared" si="41"/>
        <v>SPS21XXX</v>
      </c>
      <c r="D442" s="2" t="s">
        <v>19</v>
      </c>
      <c r="E442" s="2">
        <v>2077</v>
      </c>
      <c r="F442" s="2">
        <v>1</v>
      </c>
      <c r="G442" s="2">
        <v>9</v>
      </c>
      <c r="H442" s="2">
        <v>0</v>
      </c>
      <c r="I442" s="2">
        <v>1</v>
      </c>
      <c r="J442" s="2">
        <v>0</v>
      </c>
      <c r="K442" s="2">
        <v>0</v>
      </c>
      <c r="L442" s="2">
        <v>0</v>
      </c>
      <c r="M442" s="2">
        <v>1</v>
      </c>
      <c r="N442" s="2">
        <v>0</v>
      </c>
      <c r="O442" s="2">
        <f t="shared" si="36"/>
        <v>2077</v>
      </c>
      <c r="P442" s="2">
        <f t="shared" si="37"/>
        <v>2077</v>
      </c>
      <c r="Q442" s="2">
        <f t="shared" si="38"/>
        <v>0</v>
      </c>
      <c r="R442" s="2">
        <f t="shared" si="39"/>
        <v>2077</v>
      </c>
      <c r="S442" s="2">
        <f t="shared" si="40"/>
        <v>0</v>
      </c>
    </row>
    <row r="443" spans="1:19" x14ac:dyDescent="0.35">
      <c r="A443" s="2">
        <v>444</v>
      </c>
      <c r="B443" s="2" t="s">
        <v>274</v>
      </c>
      <c r="C443" s="2" t="str">
        <f t="shared" si="41"/>
        <v>SPS21XXX</v>
      </c>
      <c r="D443" s="2" t="s">
        <v>12</v>
      </c>
      <c r="E443" s="2">
        <v>123176.61</v>
      </c>
      <c r="F443" s="2">
        <v>8</v>
      </c>
      <c r="G443" s="2">
        <v>62</v>
      </c>
      <c r="H443" s="2">
        <v>2</v>
      </c>
      <c r="I443" s="2">
        <v>6</v>
      </c>
      <c r="L443" s="2">
        <v>2</v>
      </c>
      <c r="O443" s="2">
        <f t="shared" si="36"/>
        <v>985412.88</v>
      </c>
      <c r="P443" s="2">
        <f t="shared" si="37"/>
        <v>985412.88</v>
      </c>
      <c r="Q443" s="2">
        <f t="shared" si="38"/>
        <v>246353.22</v>
      </c>
      <c r="R443" s="2">
        <f t="shared" si="39"/>
        <v>0</v>
      </c>
      <c r="S443" s="2">
        <f t="shared" si="40"/>
        <v>0</v>
      </c>
    </row>
    <row r="444" spans="1:19" x14ac:dyDescent="0.35">
      <c r="A444" s="2">
        <v>445</v>
      </c>
      <c r="B444" s="2" t="s">
        <v>274</v>
      </c>
      <c r="C444" s="2" t="str">
        <f t="shared" si="41"/>
        <v>SPS21XXX</v>
      </c>
      <c r="D444" s="2" t="s">
        <v>13</v>
      </c>
      <c r="E444" s="2">
        <v>23587.01</v>
      </c>
      <c r="F444" s="2">
        <v>1</v>
      </c>
      <c r="G444" s="2">
        <v>8</v>
      </c>
      <c r="I444" s="2">
        <v>1</v>
      </c>
      <c r="L444" s="2">
        <v>1</v>
      </c>
      <c r="O444" s="2">
        <f t="shared" si="36"/>
        <v>23587.01</v>
      </c>
      <c r="P444" s="2">
        <f t="shared" si="37"/>
        <v>23587.01</v>
      </c>
      <c r="Q444" s="2">
        <f t="shared" si="38"/>
        <v>23587.01</v>
      </c>
      <c r="R444" s="2">
        <f t="shared" si="39"/>
        <v>0</v>
      </c>
      <c r="S444" s="2">
        <f t="shared" si="40"/>
        <v>0</v>
      </c>
    </row>
    <row r="445" spans="1:19" x14ac:dyDescent="0.35">
      <c r="A445" s="2">
        <v>446</v>
      </c>
      <c r="B445" s="2" t="s">
        <v>274</v>
      </c>
      <c r="C445" s="2" t="str">
        <f t="shared" si="41"/>
        <v>SPS21XXX</v>
      </c>
      <c r="D445" s="2" t="s">
        <v>14</v>
      </c>
      <c r="E445" s="2">
        <v>17708.79</v>
      </c>
      <c r="F445" s="2">
        <v>1</v>
      </c>
      <c r="G445" s="2">
        <v>8</v>
      </c>
      <c r="I445" s="2">
        <v>1</v>
      </c>
      <c r="O445" s="2">
        <f t="shared" si="36"/>
        <v>17708.79</v>
      </c>
      <c r="P445" s="2">
        <f t="shared" si="37"/>
        <v>17708.79</v>
      </c>
      <c r="Q445" s="2">
        <f t="shared" si="38"/>
        <v>0</v>
      </c>
      <c r="R445" s="2">
        <f t="shared" si="39"/>
        <v>0</v>
      </c>
      <c r="S445" s="2">
        <f t="shared" si="40"/>
        <v>0</v>
      </c>
    </row>
    <row r="446" spans="1:19" x14ac:dyDescent="0.35">
      <c r="A446" s="2">
        <v>447</v>
      </c>
      <c r="B446" s="2" t="s">
        <v>274</v>
      </c>
      <c r="C446" s="2" t="str">
        <f t="shared" si="41"/>
        <v>SPS21XXX</v>
      </c>
      <c r="D446" s="2" t="s">
        <v>15</v>
      </c>
      <c r="O446" s="2">
        <f t="shared" si="36"/>
        <v>0</v>
      </c>
      <c r="P446" s="2">
        <f t="shared" si="37"/>
        <v>0</v>
      </c>
      <c r="Q446" s="2">
        <f t="shared" si="38"/>
        <v>0</v>
      </c>
      <c r="R446" s="2">
        <f t="shared" si="39"/>
        <v>0</v>
      </c>
      <c r="S446" s="2">
        <f t="shared" si="40"/>
        <v>0</v>
      </c>
    </row>
    <row r="447" spans="1:19" x14ac:dyDescent="0.35">
      <c r="A447" s="2">
        <v>448</v>
      </c>
      <c r="B447" s="2" t="s">
        <v>274</v>
      </c>
      <c r="C447" s="2" t="str">
        <f t="shared" si="41"/>
        <v>SPS21XXX</v>
      </c>
      <c r="D447" s="2" t="s">
        <v>537</v>
      </c>
      <c r="O447" s="2">
        <f t="shared" si="36"/>
        <v>0</v>
      </c>
      <c r="P447" s="2">
        <f t="shared" si="37"/>
        <v>0</v>
      </c>
      <c r="Q447" s="2">
        <f t="shared" si="38"/>
        <v>0</v>
      </c>
      <c r="R447" s="2">
        <f t="shared" si="39"/>
        <v>0</v>
      </c>
      <c r="S447" s="2">
        <f t="shared" si="40"/>
        <v>0</v>
      </c>
    </row>
    <row r="448" spans="1:19" x14ac:dyDescent="0.35">
      <c r="A448" s="2">
        <v>449</v>
      </c>
      <c r="B448" s="2" t="s">
        <v>274</v>
      </c>
      <c r="C448" s="2" t="str">
        <f t="shared" si="41"/>
        <v>SPS21XXX</v>
      </c>
      <c r="D448" s="2" t="s">
        <v>16</v>
      </c>
      <c r="O448" s="2">
        <f t="shared" si="36"/>
        <v>0</v>
      </c>
      <c r="P448" s="2">
        <f t="shared" si="37"/>
        <v>0</v>
      </c>
      <c r="Q448" s="2">
        <f t="shared" si="38"/>
        <v>0</v>
      </c>
      <c r="R448" s="2">
        <f t="shared" si="39"/>
        <v>0</v>
      </c>
      <c r="S448" s="2">
        <f t="shared" si="40"/>
        <v>0</v>
      </c>
    </row>
    <row r="449" spans="1:19" x14ac:dyDescent="0.35">
      <c r="A449" s="2">
        <v>450</v>
      </c>
      <c r="B449" s="2" t="s">
        <v>274</v>
      </c>
      <c r="C449" s="2" t="str">
        <f t="shared" si="41"/>
        <v>SPS21XXX</v>
      </c>
      <c r="D449" s="2" t="s">
        <v>17</v>
      </c>
      <c r="O449" s="2">
        <f t="shared" si="36"/>
        <v>0</v>
      </c>
      <c r="P449" s="2">
        <f t="shared" si="37"/>
        <v>0</v>
      </c>
      <c r="Q449" s="2">
        <f t="shared" si="38"/>
        <v>0</v>
      </c>
      <c r="R449" s="2">
        <f t="shared" si="39"/>
        <v>0</v>
      </c>
      <c r="S449" s="2">
        <f t="shared" si="40"/>
        <v>0</v>
      </c>
    </row>
    <row r="450" spans="1:19" x14ac:dyDescent="0.35">
      <c r="A450" s="2">
        <v>442</v>
      </c>
      <c r="B450" s="2" t="s">
        <v>274</v>
      </c>
      <c r="C450" s="2" t="str">
        <f t="shared" si="41"/>
        <v>SPS21XXX</v>
      </c>
      <c r="D450" s="2" t="s">
        <v>18</v>
      </c>
      <c r="E450" s="2">
        <v>110419.6</v>
      </c>
      <c r="F450" s="2">
        <v>1</v>
      </c>
      <c r="G450" s="2">
        <v>8</v>
      </c>
      <c r="O450" s="2">
        <f t="shared" ref="O450:O513" si="42">F450*$E450</f>
        <v>110419.6</v>
      </c>
      <c r="P450" s="2">
        <f t="shared" ref="P450:P513" si="43">SUM(H450:K450)*$E450</f>
        <v>0</v>
      </c>
      <c r="Q450" s="2">
        <f t="shared" ref="Q450:Q513" si="44">L450*$E450</f>
        <v>0</v>
      </c>
      <c r="R450" s="2">
        <f t="shared" ref="R450:R513" si="45">M450*$E450</f>
        <v>0</v>
      </c>
      <c r="S450" s="2">
        <f t="shared" ref="S450:S513" si="46">N450*$E450</f>
        <v>0</v>
      </c>
    </row>
    <row r="451" spans="1:19" x14ac:dyDescent="0.35">
      <c r="A451" s="2">
        <v>443</v>
      </c>
      <c r="B451" s="2" t="s">
        <v>274</v>
      </c>
      <c r="C451" s="2" t="str">
        <f t="shared" ref="C451:C514" si="47">REPLACE(B451,6,3,"XXX")</f>
        <v>SPS21XXX</v>
      </c>
      <c r="D451" s="2" t="s">
        <v>19</v>
      </c>
      <c r="E451" s="2">
        <v>56068.5</v>
      </c>
      <c r="F451" s="2">
        <v>2</v>
      </c>
      <c r="G451" s="2">
        <v>15</v>
      </c>
      <c r="M451" s="2">
        <v>1</v>
      </c>
      <c r="O451" s="2">
        <f t="shared" si="42"/>
        <v>112137</v>
      </c>
      <c r="P451" s="2">
        <f t="shared" si="43"/>
        <v>0</v>
      </c>
      <c r="Q451" s="2">
        <f t="shared" si="44"/>
        <v>0</v>
      </c>
      <c r="R451" s="2">
        <f t="shared" si="45"/>
        <v>56068.5</v>
      </c>
      <c r="S451" s="2">
        <f t="shared" si="46"/>
        <v>0</v>
      </c>
    </row>
    <row r="452" spans="1:19" x14ac:dyDescent="0.35">
      <c r="A452" s="2">
        <v>455</v>
      </c>
      <c r="B452" s="2" t="s">
        <v>416</v>
      </c>
      <c r="C452" s="2" t="str">
        <f t="shared" si="47"/>
        <v>SPS21XXX</v>
      </c>
      <c r="D452" s="2" t="s">
        <v>12</v>
      </c>
      <c r="E452" s="2">
        <v>16628</v>
      </c>
      <c r="F452" s="2">
        <v>5.5</v>
      </c>
      <c r="G452" s="2">
        <v>5</v>
      </c>
      <c r="H452" s="2">
        <v>1.5</v>
      </c>
      <c r="I452" s="2">
        <v>4</v>
      </c>
      <c r="J452" s="2">
        <v>0</v>
      </c>
      <c r="K452" s="2">
        <v>0</v>
      </c>
      <c r="L452" s="2">
        <v>1.3</v>
      </c>
      <c r="M452" s="2">
        <v>0.9</v>
      </c>
      <c r="N452" s="2">
        <v>0</v>
      </c>
      <c r="O452" s="2">
        <f t="shared" si="42"/>
        <v>91454</v>
      </c>
      <c r="P452" s="2">
        <f t="shared" si="43"/>
        <v>91454</v>
      </c>
      <c r="Q452" s="2">
        <f t="shared" si="44"/>
        <v>21616.400000000001</v>
      </c>
      <c r="R452" s="2">
        <f t="shared" si="45"/>
        <v>14965.2</v>
      </c>
      <c r="S452" s="2">
        <f t="shared" si="46"/>
        <v>0</v>
      </c>
    </row>
    <row r="453" spans="1:19" x14ac:dyDescent="0.35">
      <c r="A453" s="2">
        <v>456</v>
      </c>
      <c r="B453" s="2" t="s">
        <v>416</v>
      </c>
      <c r="C453" s="2" t="str">
        <f t="shared" si="47"/>
        <v>SPS21XXX</v>
      </c>
      <c r="D453" s="2" t="s">
        <v>13</v>
      </c>
      <c r="E453" s="2">
        <v>12460</v>
      </c>
      <c r="F453" s="2">
        <v>21.1</v>
      </c>
      <c r="G453" s="2">
        <v>19</v>
      </c>
      <c r="H453" s="2">
        <v>9.1999999999999993</v>
      </c>
      <c r="I453" s="2">
        <v>11.9</v>
      </c>
      <c r="J453" s="2">
        <v>0</v>
      </c>
      <c r="K453" s="2">
        <v>0</v>
      </c>
      <c r="L453" s="2">
        <v>4.5999999999999996</v>
      </c>
      <c r="M453" s="2">
        <v>7.3</v>
      </c>
      <c r="N453" s="2">
        <v>0.2</v>
      </c>
      <c r="O453" s="2">
        <f t="shared" si="42"/>
        <v>262906</v>
      </c>
      <c r="P453" s="2">
        <f t="shared" si="43"/>
        <v>262906</v>
      </c>
      <c r="Q453" s="2">
        <f t="shared" si="44"/>
        <v>57315.999999999993</v>
      </c>
      <c r="R453" s="2">
        <f t="shared" si="45"/>
        <v>90958</v>
      </c>
      <c r="S453" s="2">
        <f t="shared" si="46"/>
        <v>2492</v>
      </c>
    </row>
    <row r="454" spans="1:19" x14ac:dyDescent="0.35">
      <c r="A454" s="2">
        <v>457</v>
      </c>
      <c r="B454" s="2" t="s">
        <v>416</v>
      </c>
      <c r="C454" s="2" t="str">
        <f t="shared" si="47"/>
        <v>SPS21XXX</v>
      </c>
      <c r="D454" s="2" t="s">
        <v>14</v>
      </c>
      <c r="E454" s="2">
        <v>6921</v>
      </c>
      <c r="F454" s="2">
        <v>69.099999999999994</v>
      </c>
      <c r="G454" s="2">
        <v>63</v>
      </c>
      <c r="H454" s="2">
        <v>38.299999999999997</v>
      </c>
      <c r="I454" s="2">
        <v>30.8</v>
      </c>
      <c r="J454" s="2">
        <v>0</v>
      </c>
      <c r="K454" s="2">
        <v>0</v>
      </c>
      <c r="L454" s="2">
        <v>49.3</v>
      </c>
      <c r="M454" s="2">
        <v>24.6</v>
      </c>
      <c r="N454" s="2">
        <v>0.7</v>
      </c>
      <c r="O454" s="2">
        <f t="shared" si="42"/>
        <v>478241.1</v>
      </c>
      <c r="P454" s="2">
        <f t="shared" si="43"/>
        <v>478241.1</v>
      </c>
      <c r="Q454" s="2">
        <f t="shared" si="44"/>
        <v>341205.3</v>
      </c>
      <c r="R454" s="2">
        <f t="shared" si="45"/>
        <v>170256.6</v>
      </c>
      <c r="S454" s="2">
        <f t="shared" si="46"/>
        <v>4844.7</v>
      </c>
    </row>
    <row r="455" spans="1:19" x14ac:dyDescent="0.35">
      <c r="A455" s="2">
        <v>458</v>
      </c>
      <c r="B455" s="2" t="s">
        <v>416</v>
      </c>
      <c r="C455" s="2" t="str">
        <f t="shared" si="47"/>
        <v>SPS21XXX</v>
      </c>
      <c r="D455" s="2" t="s">
        <v>15</v>
      </c>
      <c r="E455" s="2">
        <v>4091</v>
      </c>
      <c r="F455" s="2">
        <v>4.5999999999999996</v>
      </c>
      <c r="G455" s="2">
        <v>4</v>
      </c>
      <c r="H455" s="2">
        <v>1.3</v>
      </c>
      <c r="I455" s="2">
        <v>3.3</v>
      </c>
      <c r="J455" s="2">
        <v>0</v>
      </c>
      <c r="K455" s="2">
        <v>0</v>
      </c>
      <c r="L455" s="2">
        <v>4.2</v>
      </c>
      <c r="M455" s="2">
        <v>2.4</v>
      </c>
      <c r="N455" s="2">
        <v>0</v>
      </c>
      <c r="O455" s="2">
        <f t="shared" si="42"/>
        <v>18818.599999999999</v>
      </c>
      <c r="P455" s="2">
        <f t="shared" si="43"/>
        <v>18818.599999999999</v>
      </c>
      <c r="Q455" s="2">
        <f t="shared" si="44"/>
        <v>17182.2</v>
      </c>
      <c r="R455" s="2">
        <f t="shared" si="45"/>
        <v>9818.4</v>
      </c>
      <c r="S455" s="2">
        <f t="shared" si="46"/>
        <v>0</v>
      </c>
    </row>
    <row r="456" spans="1:19" x14ac:dyDescent="0.35">
      <c r="A456" s="2">
        <v>459</v>
      </c>
      <c r="B456" s="2" t="s">
        <v>416</v>
      </c>
      <c r="C456" s="2" t="str">
        <f t="shared" si="47"/>
        <v>SPS21XXX</v>
      </c>
      <c r="D456" s="2" t="s">
        <v>537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f t="shared" si="42"/>
        <v>0</v>
      </c>
      <c r="P456" s="2">
        <f t="shared" si="43"/>
        <v>0</v>
      </c>
      <c r="Q456" s="2">
        <f t="shared" si="44"/>
        <v>0</v>
      </c>
      <c r="R456" s="2">
        <f t="shared" si="45"/>
        <v>0</v>
      </c>
      <c r="S456" s="2">
        <f t="shared" si="46"/>
        <v>0</v>
      </c>
    </row>
    <row r="457" spans="1:19" x14ac:dyDescent="0.35">
      <c r="A457" s="2">
        <v>452</v>
      </c>
      <c r="B457" s="2" t="s">
        <v>416</v>
      </c>
      <c r="C457" s="2" t="str">
        <f t="shared" si="47"/>
        <v>SPS21XXX</v>
      </c>
      <c r="D457" s="2" t="s">
        <v>16</v>
      </c>
      <c r="E457" s="2">
        <v>62477</v>
      </c>
      <c r="F457" s="2">
        <v>0.4</v>
      </c>
      <c r="G457" s="2">
        <v>0</v>
      </c>
      <c r="H457" s="2">
        <v>0</v>
      </c>
      <c r="I457" s="2">
        <v>0.2</v>
      </c>
      <c r="J457" s="2">
        <v>0</v>
      </c>
      <c r="K457" s="2">
        <v>0</v>
      </c>
      <c r="L457" s="2">
        <v>0.2</v>
      </c>
      <c r="M457" s="2">
        <v>0.2</v>
      </c>
      <c r="N457" s="2">
        <v>0</v>
      </c>
      <c r="O457" s="2">
        <f t="shared" si="42"/>
        <v>24990.800000000003</v>
      </c>
      <c r="P457" s="2">
        <f t="shared" si="43"/>
        <v>12495.400000000001</v>
      </c>
      <c r="Q457" s="2">
        <f t="shared" si="44"/>
        <v>12495.400000000001</v>
      </c>
      <c r="R457" s="2">
        <f t="shared" si="45"/>
        <v>12495.400000000001</v>
      </c>
      <c r="S457" s="2">
        <f t="shared" si="46"/>
        <v>0</v>
      </c>
    </row>
    <row r="458" spans="1:19" x14ac:dyDescent="0.35">
      <c r="A458" s="2">
        <v>454</v>
      </c>
      <c r="B458" s="2" t="s">
        <v>416</v>
      </c>
      <c r="C458" s="2" t="str">
        <f t="shared" si="47"/>
        <v>SPS21XXX</v>
      </c>
      <c r="D458" s="2" t="s">
        <v>17</v>
      </c>
      <c r="E458" s="2">
        <v>22221</v>
      </c>
      <c r="F458" s="2">
        <v>1.8</v>
      </c>
      <c r="G458" s="2">
        <v>2</v>
      </c>
      <c r="H458" s="2">
        <v>0</v>
      </c>
      <c r="I458" s="2">
        <v>1.5</v>
      </c>
      <c r="J458" s="2">
        <v>0</v>
      </c>
      <c r="K458" s="2">
        <v>0</v>
      </c>
      <c r="L458" s="2">
        <v>1.1000000000000001</v>
      </c>
      <c r="M458" s="2">
        <v>0</v>
      </c>
      <c r="N458" s="2">
        <v>0</v>
      </c>
      <c r="O458" s="2">
        <f t="shared" si="42"/>
        <v>39997.800000000003</v>
      </c>
      <c r="P458" s="2">
        <f t="shared" si="43"/>
        <v>33331.5</v>
      </c>
      <c r="Q458" s="2">
        <f t="shared" si="44"/>
        <v>24443.100000000002</v>
      </c>
      <c r="R458" s="2">
        <f t="shared" si="45"/>
        <v>0</v>
      </c>
      <c r="S458" s="2">
        <f t="shared" si="46"/>
        <v>0</v>
      </c>
    </row>
    <row r="459" spans="1:19" x14ac:dyDescent="0.35">
      <c r="A459" s="2">
        <v>451</v>
      </c>
      <c r="B459" s="2" t="s">
        <v>416</v>
      </c>
      <c r="C459" s="2" t="str">
        <f t="shared" si="47"/>
        <v>SPS21XXX</v>
      </c>
      <c r="D459" s="2" t="s">
        <v>18</v>
      </c>
      <c r="E459" s="2">
        <v>119163</v>
      </c>
      <c r="F459" s="2">
        <v>1.3</v>
      </c>
      <c r="G459" s="2">
        <v>1</v>
      </c>
      <c r="H459" s="2">
        <v>0</v>
      </c>
      <c r="I459" s="2">
        <v>0.4</v>
      </c>
      <c r="J459" s="2">
        <v>0</v>
      </c>
      <c r="K459" s="2">
        <v>0</v>
      </c>
      <c r="L459" s="2">
        <v>0.2</v>
      </c>
      <c r="M459" s="2">
        <v>0</v>
      </c>
      <c r="N459" s="2">
        <v>0.2</v>
      </c>
      <c r="O459" s="2">
        <f t="shared" si="42"/>
        <v>154911.9</v>
      </c>
      <c r="P459" s="2">
        <f t="shared" si="43"/>
        <v>47665.200000000004</v>
      </c>
      <c r="Q459" s="2">
        <f t="shared" si="44"/>
        <v>23832.600000000002</v>
      </c>
      <c r="R459" s="2">
        <f t="shared" si="45"/>
        <v>0</v>
      </c>
      <c r="S459" s="2">
        <f t="shared" si="46"/>
        <v>23832.600000000002</v>
      </c>
    </row>
    <row r="460" spans="1:19" x14ac:dyDescent="0.35">
      <c r="A460" s="2">
        <v>453</v>
      </c>
      <c r="B460" s="2" t="s">
        <v>416</v>
      </c>
      <c r="C460" s="2" t="str">
        <f t="shared" si="47"/>
        <v>SPS21XXX</v>
      </c>
      <c r="D460" s="2" t="s">
        <v>19</v>
      </c>
      <c r="E460" s="2">
        <v>33432</v>
      </c>
      <c r="F460" s="2">
        <v>5.3</v>
      </c>
      <c r="G460" s="2">
        <v>5</v>
      </c>
      <c r="H460" s="2">
        <v>0.4</v>
      </c>
      <c r="I460" s="2">
        <v>3.7</v>
      </c>
      <c r="J460" s="2">
        <v>0</v>
      </c>
      <c r="K460" s="2">
        <v>0</v>
      </c>
      <c r="L460" s="2">
        <v>1.1000000000000001</v>
      </c>
      <c r="M460" s="2">
        <v>1.1000000000000001</v>
      </c>
      <c r="N460" s="2">
        <v>0</v>
      </c>
      <c r="O460" s="2">
        <f t="shared" si="42"/>
        <v>177189.6</v>
      </c>
      <c r="P460" s="2">
        <f t="shared" si="43"/>
        <v>137071.20000000001</v>
      </c>
      <c r="Q460" s="2">
        <f t="shared" si="44"/>
        <v>36775.200000000004</v>
      </c>
      <c r="R460" s="2">
        <f t="shared" si="45"/>
        <v>36775.200000000004</v>
      </c>
      <c r="S460" s="2">
        <f t="shared" si="46"/>
        <v>0</v>
      </c>
    </row>
    <row r="461" spans="1:19" x14ac:dyDescent="0.35">
      <c r="A461" s="2">
        <v>460</v>
      </c>
      <c r="B461" s="2" t="s">
        <v>275</v>
      </c>
      <c r="C461" s="2" t="str">
        <f t="shared" si="47"/>
        <v>SPS21XXX</v>
      </c>
      <c r="D461" s="2" t="s">
        <v>12</v>
      </c>
      <c r="O461" s="2">
        <f t="shared" si="42"/>
        <v>0</v>
      </c>
      <c r="P461" s="2">
        <f t="shared" si="43"/>
        <v>0</v>
      </c>
      <c r="Q461" s="2">
        <f t="shared" si="44"/>
        <v>0</v>
      </c>
      <c r="R461" s="2">
        <f t="shared" si="45"/>
        <v>0</v>
      </c>
      <c r="S461" s="2">
        <f t="shared" si="46"/>
        <v>0</v>
      </c>
    </row>
    <row r="462" spans="1:19" x14ac:dyDescent="0.35">
      <c r="A462" s="2">
        <v>465</v>
      </c>
      <c r="B462" s="2" t="s">
        <v>275</v>
      </c>
      <c r="C462" s="2" t="str">
        <f t="shared" si="47"/>
        <v>SPS21XXX</v>
      </c>
      <c r="D462" s="2" t="s">
        <v>13</v>
      </c>
      <c r="E462" s="2">
        <v>11006</v>
      </c>
      <c r="F462" s="2">
        <v>3</v>
      </c>
      <c r="G462" s="2">
        <v>4.92</v>
      </c>
      <c r="H462" s="2">
        <v>2</v>
      </c>
      <c r="I462" s="2">
        <v>1</v>
      </c>
      <c r="L462" s="2">
        <v>1</v>
      </c>
      <c r="M462" s="2">
        <v>1</v>
      </c>
      <c r="O462" s="2">
        <f t="shared" si="42"/>
        <v>33018</v>
      </c>
      <c r="P462" s="2">
        <f t="shared" si="43"/>
        <v>33018</v>
      </c>
      <c r="Q462" s="2">
        <f t="shared" si="44"/>
        <v>11006</v>
      </c>
      <c r="R462" s="2">
        <f t="shared" si="45"/>
        <v>11006</v>
      </c>
      <c r="S462" s="2">
        <f t="shared" si="46"/>
        <v>0</v>
      </c>
    </row>
    <row r="463" spans="1:19" x14ac:dyDescent="0.35">
      <c r="A463" s="2">
        <v>466</v>
      </c>
      <c r="B463" s="2" t="s">
        <v>275</v>
      </c>
      <c r="C463" s="2" t="str">
        <f t="shared" si="47"/>
        <v>SPS21XXX</v>
      </c>
      <c r="D463" s="2" t="s">
        <v>14</v>
      </c>
      <c r="E463" s="2">
        <v>7348</v>
      </c>
      <c r="F463" s="2">
        <v>29</v>
      </c>
      <c r="G463" s="2">
        <v>47.54</v>
      </c>
      <c r="H463" s="2">
        <v>22</v>
      </c>
      <c r="I463" s="2">
        <v>7</v>
      </c>
      <c r="L463" s="2">
        <v>9</v>
      </c>
      <c r="M463" s="2">
        <v>20</v>
      </c>
      <c r="N463" s="2">
        <v>1</v>
      </c>
      <c r="O463" s="2">
        <f t="shared" si="42"/>
        <v>213092</v>
      </c>
      <c r="P463" s="2">
        <f t="shared" si="43"/>
        <v>213092</v>
      </c>
      <c r="Q463" s="2">
        <f t="shared" si="44"/>
        <v>66132</v>
      </c>
      <c r="R463" s="2">
        <f t="shared" si="45"/>
        <v>146960</v>
      </c>
      <c r="S463" s="2">
        <f t="shared" si="46"/>
        <v>7348</v>
      </c>
    </row>
    <row r="464" spans="1:19" x14ac:dyDescent="0.35">
      <c r="A464" s="2">
        <v>467</v>
      </c>
      <c r="B464" s="2" t="s">
        <v>275</v>
      </c>
      <c r="C464" s="2" t="str">
        <f t="shared" si="47"/>
        <v>SPS21XXX</v>
      </c>
      <c r="D464" s="2" t="s">
        <v>15</v>
      </c>
      <c r="E464" s="2">
        <v>4166</v>
      </c>
      <c r="F464" s="2">
        <v>17</v>
      </c>
      <c r="G464" s="2">
        <v>27.86</v>
      </c>
      <c r="H464" s="2">
        <v>11</v>
      </c>
      <c r="I464" s="2">
        <v>6</v>
      </c>
      <c r="L464" s="2">
        <v>12</v>
      </c>
      <c r="M464" s="2">
        <v>5</v>
      </c>
      <c r="O464" s="2">
        <f t="shared" si="42"/>
        <v>70822</v>
      </c>
      <c r="P464" s="2">
        <f t="shared" si="43"/>
        <v>70822</v>
      </c>
      <c r="Q464" s="2">
        <f t="shared" si="44"/>
        <v>49992</v>
      </c>
      <c r="R464" s="2">
        <f t="shared" si="45"/>
        <v>20830</v>
      </c>
      <c r="S464" s="2">
        <f t="shared" si="46"/>
        <v>0</v>
      </c>
    </row>
    <row r="465" spans="1:19" x14ac:dyDescent="0.35">
      <c r="A465" s="2">
        <v>468</v>
      </c>
      <c r="B465" s="2" t="s">
        <v>275</v>
      </c>
      <c r="C465" s="2" t="str">
        <f t="shared" si="47"/>
        <v>SPS21XXX</v>
      </c>
      <c r="D465" s="2" t="s">
        <v>537</v>
      </c>
      <c r="E465" s="2">
        <v>1859</v>
      </c>
      <c r="F465" s="2">
        <v>1</v>
      </c>
      <c r="G465" s="2">
        <v>1.64</v>
      </c>
      <c r="H465" s="2">
        <v>1</v>
      </c>
      <c r="O465" s="2">
        <f t="shared" si="42"/>
        <v>1859</v>
      </c>
      <c r="P465" s="2">
        <f t="shared" si="43"/>
        <v>1859</v>
      </c>
      <c r="Q465" s="2">
        <f t="shared" si="44"/>
        <v>0</v>
      </c>
      <c r="R465" s="2">
        <f t="shared" si="45"/>
        <v>0</v>
      </c>
      <c r="S465" s="2">
        <f t="shared" si="46"/>
        <v>0</v>
      </c>
    </row>
    <row r="466" spans="1:19" x14ac:dyDescent="0.35">
      <c r="A466" s="2">
        <v>461</v>
      </c>
      <c r="B466" s="2" t="s">
        <v>275</v>
      </c>
      <c r="C466" s="2" t="str">
        <f t="shared" si="47"/>
        <v>SPS21XXX</v>
      </c>
      <c r="D466" s="2" t="s">
        <v>16</v>
      </c>
      <c r="E466" s="2">
        <v>63758</v>
      </c>
      <c r="F466" s="2">
        <v>1</v>
      </c>
      <c r="G466" s="2">
        <v>1.64</v>
      </c>
      <c r="O466" s="2">
        <f t="shared" si="42"/>
        <v>63758</v>
      </c>
      <c r="P466" s="2">
        <f t="shared" si="43"/>
        <v>0</v>
      </c>
      <c r="Q466" s="2">
        <f t="shared" si="44"/>
        <v>0</v>
      </c>
      <c r="R466" s="2">
        <f t="shared" si="45"/>
        <v>0</v>
      </c>
      <c r="S466" s="2">
        <f t="shared" si="46"/>
        <v>0</v>
      </c>
    </row>
    <row r="467" spans="1:19" x14ac:dyDescent="0.35">
      <c r="A467" s="2">
        <v>463</v>
      </c>
      <c r="B467" s="2" t="s">
        <v>275</v>
      </c>
      <c r="C467" s="2" t="str">
        <f t="shared" si="47"/>
        <v>SPS21XXX</v>
      </c>
      <c r="D467" s="2" t="s">
        <v>17</v>
      </c>
      <c r="E467" s="2">
        <v>21307</v>
      </c>
      <c r="F467" s="2">
        <v>2</v>
      </c>
      <c r="G467" s="2">
        <v>3.28</v>
      </c>
      <c r="H467" s="2">
        <v>1</v>
      </c>
      <c r="L467" s="2">
        <v>1</v>
      </c>
      <c r="M467" s="2">
        <v>1</v>
      </c>
      <c r="O467" s="2">
        <f t="shared" si="42"/>
        <v>42614</v>
      </c>
      <c r="P467" s="2">
        <f t="shared" si="43"/>
        <v>21307</v>
      </c>
      <c r="Q467" s="2">
        <f t="shared" si="44"/>
        <v>21307</v>
      </c>
      <c r="R467" s="2">
        <f t="shared" si="45"/>
        <v>21307</v>
      </c>
      <c r="S467" s="2">
        <f t="shared" si="46"/>
        <v>0</v>
      </c>
    </row>
    <row r="468" spans="1:19" x14ac:dyDescent="0.35">
      <c r="A468" s="2">
        <v>464</v>
      </c>
      <c r="B468" s="2" t="s">
        <v>275</v>
      </c>
      <c r="C468" s="2" t="str">
        <f t="shared" si="47"/>
        <v>SPS21XXX</v>
      </c>
      <c r="D468" s="2" t="s">
        <v>18</v>
      </c>
      <c r="E468" s="2">
        <v>17716</v>
      </c>
      <c r="F468" s="2">
        <v>2</v>
      </c>
      <c r="G468" s="2">
        <v>3.28</v>
      </c>
      <c r="H468" s="2">
        <v>1</v>
      </c>
      <c r="O468" s="2">
        <f t="shared" si="42"/>
        <v>35432</v>
      </c>
      <c r="P468" s="2">
        <f t="shared" si="43"/>
        <v>17716</v>
      </c>
      <c r="Q468" s="2">
        <f t="shared" si="44"/>
        <v>0</v>
      </c>
      <c r="R468" s="2">
        <f t="shared" si="45"/>
        <v>0</v>
      </c>
      <c r="S468" s="2">
        <f t="shared" si="46"/>
        <v>0</v>
      </c>
    </row>
    <row r="469" spans="1:19" x14ac:dyDescent="0.35">
      <c r="A469" s="2">
        <v>462</v>
      </c>
      <c r="B469" s="2" t="s">
        <v>275</v>
      </c>
      <c r="C469" s="2" t="str">
        <f t="shared" si="47"/>
        <v>SPS21XXX</v>
      </c>
      <c r="D469" s="2" t="s">
        <v>19</v>
      </c>
      <c r="E469" s="2">
        <v>35290</v>
      </c>
      <c r="F469" s="2">
        <v>6</v>
      </c>
      <c r="G469" s="2">
        <v>9.84</v>
      </c>
      <c r="H469" s="2">
        <v>1</v>
      </c>
      <c r="I469" s="2">
        <v>3</v>
      </c>
      <c r="O469" s="2">
        <f t="shared" si="42"/>
        <v>211740</v>
      </c>
      <c r="P469" s="2">
        <f t="shared" si="43"/>
        <v>141160</v>
      </c>
      <c r="Q469" s="2">
        <f t="shared" si="44"/>
        <v>0</v>
      </c>
      <c r="R469" s="2">
        <f t="shared" si="45"/>
        <v>0</v>
      </c>
      <c r="S469" s="2">
        <f t="shared" si="46"/>
        <v>0</v>
      </c>
    </row>
    <row r="470" spans="1:19" x14ac:dyDescent="0.35">
      <c r="A470" s="2">
        <v>469</v>
      </c>
      <c r="B470" s="2" t="s">
        <v>417</v>
      </c>
      <c r="C470" s="2" t="str">
        <f t="shared" si="47"/>
        <v>SPS21XXX</v>
      </c>
      <c r="D470" s="2" t="s">
        <v>12</v>
      </c>
      <c r="O470" s="2">
        <f t="shared" si="42"/>
        <v>0</v>
      </c>
      <c r="P470" s="2">
        <f t="shared" si="43"/>
        <v>0</v>
      </c>
      <c r="Q470" s="2">
        <f t="shared" si="44"/>
        <v>0</v>
      </c>
      <c r="R470" s="2">
        <f t="shared" si="45"/>
        <v>0</v>
      </c>
      <c r="S470" s="2">
        <f t="shared" si="46"/>
        <v>0</v>
      </c>
    </row>
    <row r="471" spans="1:19" x14ac:dyDescent="0.35">
      <c r="A471" s="2">
        <v>470</v>
      </c>
      <c r="B471" s="2" t="s">
        <v>417</v>
      </c>
      <c r="C471" s="2" t="str">
        <f t="shared" si="47"/>
        <v>SPS21XXX</v>
      </c>
      <c r="D471" s="2" t="s">
        <v>13</v>
      </c>
      <c r="O471" s="2">
        <f t="shared" si="42"/>
        <v>0</v>
      </c>
      <c r="P471" s="2">
        <f t="shared" si="43"/>
        <v>0</v>
      </c>
      <c r="Q471" s="2">
        <f t="shared" si="44"/>
        <v>0</v>
      </c>
      <c r="R471" s="2">
        <f t="shared" si="45"/>
        <v>0</v>
      </c>
      <c r="S471" s="2">
        <f t="shared" si="46"/>
        <v>0</v>
      </c>
    </row>
    <row r="472" spans="1:19" x14ac:dyDescent="0.35">
      <c r="A472" s="2">
        <v>471</v>
      </c>
      <c r="B472" s="2" t="s">
        <v>417</v>
      </c>
      <c r="C472" s="2" t="str">
        <f t="shared" si="47"/>
        <v>SPS21XXX</v>
      </c>
      <c r="D472" s="2" t="s">
        <v>14</v>
      </c>
      <c r="O472" s="2">
        <f t="shared" si="42"/>
        <v>0</v>
      </c>
      <c r="P472" s="2">
        <f t="shared" si="43"/>
        <v>0</v>
      </c>
      <c r="Q472" s="2">
        <f t="shared" si="44"/>
        <v>0</v>
      </c>
      <c r="R472" s="2">
        <f t="shared" si="45"/>
        <v>0</v>
      </c>
      <c r="S472" s="2">
        <f t="shared" si="46"/>
        <v>0</v>
      </c>
    </row>
    <row r="473" spans="1:19" x14ac:dyDescent="0.35">
      <c r="A473" s="2">
        <v>472</v>
      </c>
      <c r="B473" s="2" t="s">
        <v>417</v>
      </c>
      <c r="C473" s="2" t="str">
        <f t="shared" si="47"/>
        <v>SPS21XXX</v>
      </c>
      <c r="D473" s="2" t="s">
        <v>15</v>
      </c>
      <c r="O473" s="2">
        <f t="shared" si="42"/>
        <v>0</v>
      </c>
      <c r="P473" s="2">
        <f t="shared" si="43"/>
        <v>0</v>
      </c>
      <c r="Q473" s="2">
        <f t="shared" si="44"/>
        <v>0</v>
      </c>
      <c r="R473" s="2">
        <f t="shared" si="45"/>
        <v>0</v>
      </c>
      <c r="S473" s="2">
        <f t="shared" si="46"/>
        <v>0</v>
      </c>
    </row>
    <row r="474" spans="1:19" x14ac:dyDescent="0.35">
      <c r="A474" s="2">
        <v>473</v>
      </c>
      <c r="B474" s="2" t="s">
        <v>417</v>
      </c>
      <c r="C474" s="2" t="str">
        <f t="shared" si="47"/>
        <v>SPS21XXX</v>
      </c>
      <c r="D474" s="2" t="s">
        <v>537</v>
      </c>
      <c r="O474" s="2">
        <f t="shared" si="42"/>
        <v>0</v>
      </c>
      <c r="P474" s="2">
        <f t="shared" si="43"/>
        <v>0</v>
      </c>
      <c r="Q474" s="2">
        <f t="shared" si="44"/>
        <v>0</v>
      </c>
      <c r="R474" s="2">
        <f t="shared" si="45"/>
        <v>0</v>
      </c>
      <c r="S474" s="2">
        <f t="shared" si="46"/>
        <v>0</v>
      </c>
    </row>
    <row r="475" spans="1:19" x14ac:dyDescent="0.35">
      <c r="A475" s="2">
        <v>474</v>
      </c>
      <c r="B475" s="2" t="s">
        <v>417</v>
      </c>
      <c r="C475" s="2" t="str">
        <f t="shared" si="47"/>
        <v>SPS21XXX</v>
      </c>
      <c r="D475" s="2" t="s">
        <v>16</v>
      </c>
      <c r="O475" s="2">
        <f t="shared" si="42"/>
        <v>0</v>
      </c>
      <c r="P475" s="2">
        <f t="shared" si="43"/>
        <v>0</v>
      </c>
      <c r="Q475" s="2">
        <f t="shared" si="44"/>
        <v>0</v>
      </c>
      <c r="R475" s="2">
        <f t="shared" si="45"/>
        <v>0</v>
      </c>
      <c r="S475" s="2">
        <f t="shared" si="46"/>
        <v>0</v>
      </c>
    </row>
    <row r="476" spans="1:19" x14ac:dyDescent="0.35">
      <c r="A476" s="2">
        <v>475</v>
      </c>
      <c r="B476" s="2" t="s">
        <v>417</v>
      </c>
      <c r="C476" s="2" t="str">
        <f t="shared" si="47"/>
        <v>SPS21XXX</v>
      </c>
      <c r="D476" s="2" t="s">
        <v>17</v>
      </c>
      <c r="O476" s="2">
        <f t="shared" si="42"/>
        <v>0</v>
      </c>
      <c r="P476" s="2">
        <f t="shared" si="43"/>
        <v>0</v>
      </c>
      <c r="Q476" s="2">
        <f t="shared" si="44"/>
        <v>0</v>
      </c>
      <c r="R476" s="2">
        <f t="shared" si="45"/>
        <v>0</v>
      </c>
      <c r="S476" s="2">
        <f t="shared" si="46"/>
        <v>0</v>
      </c>
    </row>
    <row r="477" spans="1:19" x14ac:dyDescent="0.35">
      <c r="A477" s="2">
        <v>476</v>
      </c>
      <c r="B477" s="2" t="s">
        <v>417</v>
      </c>
      <c r="C477" s="2" t="str">
        <f t="shared" si="47"/>
        <v>SPS21XXX</v>
      </c>
      <c r="D477" s="2" t="s">
        <v>18</v>
      </c>
      <c r="O477" s="2">
        <f t="shared" si="42"/>
        <v>0</v>
      </c>
      <c r="P477" s="2">
        <f t="shared" si="43"/>
        <v>0</v>
      </c>
      <c r="Q477" s="2">
        <f t="shared" si="44"/>
        <v>0</v>
      </c>
      <c r="R477" s="2">
        <f t="shared" si="45"/>
        <v>0</v>
      </c>
      <c r="S477" s="2">
        <f t="shared" si="46"/>
        <v>0</v>
      </c>
    </row>
    <row r="478" spans="1:19" x14ac:dyDescent="0.35">
      <c r="A478" s="2">
        <v>477</v>
      </c>
      <c r="B478" s="2" t="s">
        <v>417</v>
      </c>
      <c r="C478" s="2" t="str">
        <f t="shared" si="47"/>
        <v>SPS21XXX</v>
      </c>
      <c r="D478" s="2" t="s">
        <v>19</v>
      </c>
      <c r="O478" s="2">
        <f t="shared" si="42"/>
        <v>0</v>
      </c>
      <c r="P478" s="2">
        <f t="shared" si="43"/>
        <v>0</v>
      </c>
      <c r="Q478" s="2">
        <f t="shared" si="44"/>
        <v>0</v>
      </c>
      <c r="R478" s="2">
        <f t="shared" si="45"/>
        <v>0</v>
      </c>
      <c r="S478" s="2">
        <f t="shared" si="46"/>
        <v>0</v>
      </c>
    </row>
    <row r="479" spans="1:19" x14ac:dyDescent="0.35">
      <c r="A479" s="2">
        <v>478</v>
      </c>
      <c r="B479" s="2" t="s">
        <v>418</v>
      </c>
      <c r="C479" s="2" t="str">
        <f t="shared" si="47"/>
        <v>SPS21XXX</v>
      </c>
      <c r="D479" s="2" t="s">
        <v>12</v>
      </c>
      <c r="O479" s="2">
        <f t="shared" si="42"/>
        <v>0</v>
      </c>
      <c r="P479" s="2">
        <f t="shared" si="43"/>
        <v>0</v>
      </c>
      <c r="Q479" s="2">
        <f t="shared" si="44"/>
        <v>0</v>
      </c>
      <c r="R479" s="2">
        <f t="shared" si="45"/>
        <v>0</v>
      </c>
      <c r="S479" s="2">
        <f t="shared" si="46"/>
        <v>0</v>
      </c>
    </row>
    <row r="480" spans="1:19" x14ac:dyDescent="0.35">
      <c r="A480" s="2">
        <v>479</v>
      </c>
      <c r="B480" s="2" t="s">
        <v>418</v>
      </c>
      <c r="C480" s="2" t="str">
        <f t="shared" si="47"/>
        <v>SPS21XXX</v>
      </c>
      <c r="D480" s="2" t="s">
        <v>13</v>
      </c>
      <c r="O480" s="2">
        <f t="shared" si="42"/>
        <v>0</v>
      </c>
      <c r="P480" s="2">
        <f t="shared" si="43"/>
        <v>0</v>
      </c>
      <c r="Q480" s="2">
        <f t="shared" si="44"/>
        <v>0</v>
      </c>
      <c r="R480" s="2">
        <f t="shared" si="45"/>
        <v>0</v>
      </c>
      <c r="S480" s="2">
        <f t="shared" si="46"/>
        <v>0</v>
      </c>
    </row>
    <row r="481" spans="1:19" x14ac:dyDescent="0.35">
      <c r="A481" s="2">
        <v>480</v>
      </c>
      <c r="B481" s="2" t="s">
        <v>418</v>
      </c>
      <c r="C481" s="2" t="str">
        <f t="shared" si="47"/>
        <v>SPS21XXX</v>
      </c>
      <c r="D481" s="2" t="s">
        <v>14</v>
      </c>
      <c r="O481" s="2">
        <f t="shared" si="42"/>
        <v>0</v>
      </c>
      <c r="P481" s="2">
        <f t="shared" si="43"/>
        <v>0</v>
      </c>
      <c r="Q481" s="2">
        <f t="shared" si="44"/>
        <v>0</v>
      </c>
      <c r="R481" s="2">
        <f t="shared" si="45"/>
        <v>0</v>
      </c>
      <c r="S481" s="2">
        <f t="shared" si="46"/>
        <v>0</v>
      </c>
    </row>
    <row r="482" spans="1:19" x14ac:dyDescent="0.35">
      <c r="A482" s="2">
        <v>481</v>
      </c>
      <c r="B482" s="2" t="s">
        <v>418</v>
      </c>
      <c r="C482" s="2" t="str">
        <f t="shared" si="47"/>
        <v>SPS21XXX</v>
      </c>
      <c r="D482" s="2" t="s">
        <v>15</v>
      </c>
      <c r="O482" s="2">
        <f t="shared" si="42"/>
        <v>0</v>
      </c>
      <c r="P482" s="2">
        <f t="shared" si="43"/>
        <v>0</v>
      </c>
      <c r="Q482" s="2">
        <f t="shared" si="44"/>
        <v>0</v>
      </c>
      <c r="R482" s="2">
        <f t="shared" si="45"/>
        <v>0</v>
      </c>
      <c r="S482" s="2">
        <f t="shared" si="46"/>
        <v>0</v>
      </c>
    </row>
    <row r="483" spans="1:19" x14ac:dyDescent="0.35">
      <c r="A483" s="2">
        <v>482</v>
      </c>
      <c r="B483" s="2" t="s">
        <v>418</v>
      </c>
      <c r="C483" s="2" t="str">
        <f t="shared" si="47"/>
        <v>SPS21XXX</v>
      </c>
      <c r="D483" s="2" t="s">
        <v>537</v>
      </c>
      <c r="O483" s="2">
        <f t="shared" si="42"/>
        <v>0</v>
      </c>
      <c r="P483" s="2">
        <f t="shared" si="43"/>
        <v>0</v>
      </c>
      <c r="Q483" s="2">
        <f t="shared" si="44"/>
        <v>0</v>
      </c>
      <c r="R483" s="2">
        <f t="shared" si="45"/>
        <v>0</v>
      </c>
      <c r="S483" s="2">
        <f t="shared" si="46"/>
        <v>0</v>
      </c>
    </row>
    <row r="484" spans="1:19" x14ac:dyDescent="0.35">
      <c r="A484" s="2">
        <v>483</v>
      </c>
      <c r="B484" s="2" t="s">
        <v>418</v>
      </c>
      <c r="C484" s="2" t="str">
        <f t="shared" si="47"/>
        <v>SPS21XXX</v>
      </c>
      <c r="D484" s="2" t="s">
        <v>16</v>
      </c>
      <c r="O484" s="2">
        <f t="shared" si="42"/>
        <v>0</v>
      </c>
      <c r="P484" s="2">
        <f t="shared" si="43"/>
        <v>0</v>
      </c>
      <c r="Q484" s="2">
        <f t="shared" si="44"/>
        <v>0</v>
      </c>
      <c r="R484" s="2">
        <f t="shared" si="45"/>
        <v>0</v>
      </c>
      <c r="S484" s="2">
        <f t="shared" si="46"/>
        <v>0</v>
      </c>
    </row>
    <row r="485" spans="1:19" x14ac:dyDescent="0.35">
      <c r="A485" s="2">
        <v>484</v>
      </c>
      <c r="B485" s="2" t="s">
        <v>418</v>
      </c>
      <c r="C485" s="2" t="str">
        <f t="shared" si="47"/>
        <v>SPS21XXX</v>
      </c>
      <c r="D485" s="2" t="s">
        <v>17</v>
      </c>
      <c r="O485" s="2">
        <f t="shared" si="42"/>
        <v>0</v>
      </c>
      <c r="P485" s="2">
        <f t="shared" si="43"/>
        <v>0</v>
      </c>
      <c r="Q485" s="2">
        <f t="shared" si="44"/>
        <v>0</v>
      </c>
      <c r="R485" s="2">
        <f t="shared" si="45"/>
        <v>0</v>
      </c>
      <c r="S485" s="2">
        <f t="shared" si="46"/>
        <v>0</v>
      </c>
    </row>
    <row r="486" spans="1:19" x14ac:dyDescent="0.35">
      <c r="A486" s="2">
        <v>485</v>
      </c>
      <c r="B486" s="2" t="s">
        <v>418</v>
      </c>
      <c r="C486" s="2" t="str">
        <f t="shared" si="47"/>
        <v>SPS21XXX</v>
      </c>
      <c r="D486" s="2" t="s">
        <v>18</v>
      </c>
      <c r="O486" s="2">
        <f t="shared" si="42"/>
        <v>0</v>
      </c>
      <c r="P486" s="2">
        <f t="shared" si="43"/>
        <v>0</v>
      </c>
      <c r="Q486" s="2">
        <f t="shared" si="44"/>
        <v>0</v>
      </c>
      <c r="R486" s="2">
        <f t="shared" si="45"/>
        <v>0</v>
      </c>
      <c r="S486" s="2">
        <f t="shared" si="46"/>
        <v>0</v>
      </c>
    </row>
    <row r="487" spans="1:19" x14ac:dyDescent="0.35">
      <c r="A487" s="2">
        <v>486</v>
      </c>
      <c r="B487" s="2" t="s">
        <v>418</v>
      </c>
      <c r="C487" s="2" t="str">
        <f t="shared" si="47"/>
        <v>SPS21XXX</v>
      </c>
      <c r="D487" s="2" t="s">
        <v>19</v>
      </c>
      <c r="O487" s="2">
        <f t="shared" si="42"/>
        <v>0</v>
      </c>
      <c r="P487" s="2">
        <f t="shared" si="43"/>
        <v>0</v>
      </c>
      <c r="Q487" s="2">
        <f t="shared" si="44"/>
        <v>0</v>
      </c>
      <c r="R487" s="2">
        <f t="shared" si="45"/>
        <v>0</v>
      </c>
      <c r="S487" s="2">
        <f t="shared" si="46"/>
        <v>0</v>
      </c>
    </row>
    <row r="488" spans="1:19" x14ac:dyDescent="0.35">
      <c r="A488" s="2">
        <v>493</v>
      </c>
      <c r="B488" s="2" t="s">
        <v>276</v>
      </c>
      <c r="C488" s="2" t="str">
        <f t="shared" si="47"/>
        <v>SPS21XXX</v>
      </c>
      <c r="D488" s="2" t="s">
        <v>12</v>
      </c>
      <c r="E488" s="2">
        <v>9066</v>
      </c>
      <c r="F488" s="2">
        <v>352</v>
      </c>
      <c r="G488" s="2">
        <v>54</v>
      </c>
      <c r="H488" s="2">
        <v>147</v>
      </c>
      <c r="I488" s="2">
        <v>205</v>
      </c>
      <c r="J488" s="2">
        <v>0</v>
      </c>
      <c r="K488" s="2">
        <v>0</v>
      </c>
      <c r="L488" s="2">
        <v>199</v>
      </c>
      <c r="M488" s="2">
        <v>250</v>
      </c>
      <c r="N488" s="2">
        <v>4</v>
      </c>
      <c r="O488" s="2">
        <f t="shared" si="42"/>
        <v>3191232</v>
      </c>
      <c r="P488" s="2">
        <f t="shared" si="43"/>
        <v>3191232</v>
      </c>
      <c r="Q488" s="2">
        <f t="shared" si="44"/>
        <v>1804134</v>
      </c>
      <c r="R488" s="2">
        <f t="shared" si="45"/>
        <v>2266500</v>
      </c>
      <c r="S488" s="2">
        <f t="shared" si="46"/>
        <v>36264</v>
      </c>
    </row>
    <row r="489" spans="1:19" x14ac:dyDescent="0.35">
      <c r="A489" s="2">
        <v>494</v>
      </c>
      <c r="B489" s="2" t="s">
        <v>276</v>
      </c>
      <c r="C489" s="2" t="str">
        <f t="shared" si="47"/>
        <v>SPS21XXX</v>
      </c>
      <c r="D489" s="2" t="s">
        <v>13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f t="shared" si="42"/>
        <v>0</v>
      </c>
      <c r="P489" s="2">
        <f t="shared" si="43"/>
        <v>0</v>
      </c>
      <c r="Q489" s="2">
        <f t="shared" si="44"/>
        <v>0</v>
      </c>
      <c r="R489" s="2">
        <f t="shared" si="45"/>
        <v>0</v>
      </c>
      <c r="S489" s="2">
        <f t="shared" si="46"/>
        <v>0</v>
      </c>
    </row>
    <row r="490" spans="1:19" x14ac:dyDescent="0.35">
      <c r="A490" s="2">
        <v>495</v>
      </c>
      <c r="B490" s="2" t="s">
        <v>276</v>
      </c>
      <c r="C490" s="2" t="str">
        <f t="shared" si="47"/>
        <v>SPS21XXX</v>
      </c>
      <c r="D490" s="2" t="s">
        <v>14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f t="shared" si="42"/>
        <v>0</v>
      </c>
      <c r="P490" s="2">
        <f t="shared" si="43"/>
        <v>0</v>
      </c>
      <c r="Q490" s="2">
        <f t="shared" si="44"/>
        <v>0</v>
      </c>
      <c r="R490" s="2">
        <f t="shared" si="45"/>
        <v>0</v>
      </c>
      <c r="S490" s="2">
        <f t="shared" si="46"/>
        <v>0</v>
      </c>
    </row>
    <row r="491" spans="1:19" x14ac:dyDescent="0.35">
      <c r="A491" s="2">
        <v>487</v>
      </c>
      <c r="B491" s="2" t="s">
        <v>276</v>
      </c>
      <c r="C491" s="2" t="str">
        <f t="shared" si="47"/>
        <v>SPS21XXX</v>
      </c>
      <c r="D491" s="2" t="s">
        <v>15</v>
      </c>
      <c r="E491" s="2">
        <v>110851</v>
      </c>
      <c r="F491" s="2">
        <v>11</v>
      </c>
      <c r="G491" s="2">
        <v>2</v>
      </c>
      <c r="H491" s="2">
        <v>0</v>
      </c>
      <c r="I491" s="2">
        <v>10</v>
      </c>
      <c r="J491" s="2">
        <v>0</v>
      </c>
      <c r="K491" s="2">
        <v>0</v>
      </c>
      <c r="L491" s="2">
        <v>0</v>
      </c>
      <c r="M491" s="2">
        <v>0</v>
      </c>
      <c r="N491" s="2">
        <v>1</v>
      </c>
      <c r="O491" s="2">
        <f t="shared" si="42"/>
        <v>1219361</v>
      </c>
      <c r="P491" s="2">
        <f t="shared" si="43"/>
        <v>1108510</v>
      </c>
      <c r="Q491" s="2">
        <f t="shared" si="44"/>
        <v>0</v>
      </c>
      <c r="R491" s="2">
        <f t="shared" si="45"/>
        <v>0</v>
      </c>
      <c r="S491" s="2">
        <f t="shared" si="46"/>
        <v>110851</v>
      </c>
    </row>
    <row r="492" spans="1:19" x14ac:dyDescent="0.35">
      <c r="A492" s="2">
        <v>488</v>
      </c>
      <c r="B492" s="2" t="s">
        <v>276</v>
      </c>
      <c r="C492" s="2" t="str">
        <f t="shared" si="47"/>
        <v>SPS21XXX</v>
      </c>
      <c r="D492" s="2" t="s">
        <v>537</v>
      </c>
      <c r="E492" s="2">
        <v>61708</v>
      </c>
      <c r="F492" s="2">
        <v>9</v>
      </c>
      <c r="G492" s="2">
        <v>1</v>
      </c>
      <c r="H492" s="2">
        <v>0</v>
      </c>
      <c r="I492" s="2">
        <v>8</v>
      </c>
      <c r="J492" s="2">
        <v>0</v>
      </c>
      <c r="K492" s="2">
        <v>0</v>
      </c>
      <c r="L492" s="2">
        <v>2</v>
      </c>
      <c r="M492" s="2">
        <v>0</v>
      </c>
      <c r="N492" s="2">
        <v>3</v>
      </c>
      <c r="O492" s="2">
        <f t="shared" si="42"/>
        <v>555372</v>
      </c>
      <c r="P492" s="2">
        <f t="shared" si="43"/>
        <v>493664</v>
      </c>
      <c r="Q492" s="2">
        <f t="shared" si="44"/>
        <v>123416</v>
      </c>
      <c r="R492" s="2">
        <f t="shared" si="45"/>
        <v>0</v>
      </c>
      <c r="S492" s="2">
        <f t="shared" si="46"/>
        <v>185124</v>
      </c>
    </row>
    <row r="493" spans="1:19" x14ac:dyDescent="0.35">
      <c r="A493" s="2">
        <v>489</v>
      </c>
      <c r="B493" s="2" t="s">
        <v>276</v>
      </c>
      <c r="C493" s="2" t="str">
        <f t="shared" si="47"/>
        <v>SPS21XXX</v>
      </c>
      <c r="D493" s="2" t="s">
        <v>16</v>
      </c>
      <c r="E493" s="2">
        <v>34638</v>
      </c>
      <c r="F493" s="2">
        <v>18</v>
      </c>
      <c r="G493" s="2">
        <v>3</v>
      </c>
      <c r="H493" s="2">
        <v>2</v>
      </c>
      <c r="I493" s="2">
        <v>14</v>
      </c>
      <c r="J493" s="2">
        <v>0</v>
      </c>
      <c r="K493" s="2">
        <v>0</v>
      </c>
      <c r="L493" s="2">
        <v>1</v>
      </c>
      <c r="M493" s="2">
        <v>2</v>
      </c>
      <c r="N493" s="2">
        <v>3</v>
      </c>
      <c r="O493" s="2">
        <f t="shared" si="42"/>
        <v>623484</v>
      </c>
      <c r="P493" s="2">
        <f t="shared" si="43"/>
        <v>554208</v>
      </c>
      <c r="Q493" s="2">
        <f t="shared" si="44"/>
        <v>34638</v>
      </c>
      <c r="R493" s="2">
        <f t="shared" si="45"/>
        <v>69276</v>
      </c>
      <c r="S493" s="2">
        <f t="shared" si="46"/>
        <v>103914</v>
      </c>
    </row>
    <row r="494" spans="1:19" x14ac:dyDescent="0.35">
      <c r="A494" s="2">
        <v>490</v>
      </c>
      <c r="B494" s="2" t="s">
        <v>276</v>
      </c>
      <c r="C494" s="2" t="str">
        <f t="shared" si="47"/>
        <v>SPS21XXX</v>
      </c>
      <c r="D494" s="2" t="s">
        <v>17</v>
      </c>
      <c r="E494" s="2">
        <v>21852</v>
      </c>
      <c r="F494" s="2">
        <v>23</v>
      </c>
      <c r="G494" s="2">
        <v>4</v>
      </c>
      <c r="H494" s="2">
        <v>2</v>
      </c>
      <c r="I494" s="2">
        <v>17</v>
      </c>
      <c r="J494" s="2">
        <v>0</v>
      </c>
      <c r="K494" s="2">
        <v>0</v>
      </c>
      <c r="L494" s="2">
        <v>4</v>
      </c>
      <c r="M494" s="2">
        <v>2</v>
      </c>
      <c r="N494" s="2">
        <v>2</v>
      </c>
      <c r="O494" s="2">
        <f t="shared" si="42"/>
        <v>502596</v>
      </c>
      <c r="P494" s="2">
        <f t="shared" si="43"/>
        <v>415188</v>
      </c>
      <c r="Q494" s="2">
        <f t="shared" si="44"/>
        <v>87408</v>
      </c>
      <c r="R494" s="2">
        <f t="shared" si="45"/>
        <v>43704</v>
      </c>
      <c r="S494" s="2">
        <f t="shared" si="46"/>
        <v>43704</v>
      </c>
    </row>
    <row r="495" spans="1:19" x14ac:dyDescent="0.35">
      <c r="A495" s="2">
        <v>492</v>
      </c>
      <c r="B495" s="2" t="s">
        <v>276</v>
      </c>
      <c r="C495" s="2" t="str">
        <f t="shared" si="47"/>
        <v>SPS21XXX</v>
      </c>
      <c r="D495" s="2" t="s">
        <v>18</v>
      </c>
      <c r="E495" s="2">
        <v>11846</v>
      </c>
      <c r="F495" s="2">
        <v>182</v>
      </c>
      <c r="G495" s="2">
        <v>28</v>
      </c>
      <c r="H495" s="2">
        <v>74</v>
      </c>
      <c r="I495" s="2">
        <v>104</v>
      </c>
      <c r="J495" s="2">
        <v>0</v>
      </c>
      <c r="K495" s="2">
        <v>0</v>
      </c>
      <c r="L495" s="2">
        <v>48</v>
      </c>
      <c r="M495" s="2">
        <v>74</v>
      </c>
      <c r="N495" s="2">
        <v>3</v>
      </c>
      <c r="O495" s="2">
        <f t="shared" si="42"/>
        <v>2155972</v>
      </c>
      <c r="P495" s="2">
        <f t="shared" si="43"/>
        <v>2108588</v>
      </c>
      <c r="Q495" s="2">
        <f t="shared" si="44"/>
        <v>568608</v>
      </c>
      <c r="R495" s="2">
        <f t="shared" si="45"/>
        <v>876604</v>
      </c>
      <c r="S495" s="2">
        <f t="shared" si="46"/>
        <v>35538</v>
      </c>
    </row>
    <row r="496" spans="1:19" x14ac:dyDescent="0.35">
      <c r="A496" s="2">
        <v>491</v>
      </c>
      <c r="B496" s="2" t="s">
        <v>276</v>
      </c>
      <c r="C496" s="2" t="str">
        <f t="shared" si="47"/>
        <v>SPS21XXX</v>
      </c>
      <c r="D496" s="2" t="s">
        <v>19</v>
      </c>
      <c r="E496" s="2">
        <v>16619</v>
      </c>
      <c r="F496" s="2">
        <v>51</v>
      </c>
      <c r="G496" s="2">
        <v>8</v>
      </c>
      <c r="H496" s="2">
        <v>14</v>
      </c>
      <c r="I496" s="2">
        <v>32</v>
      </c>
      <c r="J496" s="2">
        <v>0</v>
      </c>
      <c r="K496" s="2">
        <v>0</v>
      </c>
      <c r="L496" s="2">
        <v>1</v>
      </c>
      <c r="M496" s="2">
        <v>19</v>
      </c>
      <c r="N496" s="2">
        <v>4</v>
      </c>
      <c r="O496" s="2">
        <f t="shared" si="42"/>
        <v>847569</v>
      </c>
      <c r="P496" s="2">
        <f t="shared" si="43"/>
        <v>764474</v>
      </c>
      <c r="Q496" s="2">
        <f t="shared" si="44"/>
        <v>16619</v>
      </c>
      <c r="R496" s="2">
        <f t="shared" si="45"/>
        <v>315761</v>
      </c>
      <c r="S496" s="2">
        <f t="shared" si="46"/>
        <v>66476</v>
      </c>
    </row>
    <row r="497" spans="1:19" x14ac:dyDescent="0.35">
      <c r="A497" s="2">
        <v>496</v>
      </c>
      <c r="B497" s="2" t="s">
        <v>341</v>
      </c>
      <c r="C497" s="2" t="str">
        <f t="shared" si="47"/>
        <v>SPS21XXX</v>
      </c>
      <c r="D497" s="2" t="s">
        <v>12</v>
      </c>
      <c r="E497" s="2">
        <v>117668</v>
      </c>
      <c r="F497" s="2">
        <v>3</v>
      </c>
      <c r="G497" s="2">
        <v>5.7</v>
      </c>
      <c r="H497" s="2">
        <v>0</v>
      </c>
      <c r="I497" s="2">
        <v>0</v>
      </c>
      <c r="J497" s="2">
        <v>3</v>
      </c>
      <c r="K497" s="2">
        <v>0</v>
      </c>
      <c r="L497" s="2">
        <v>0</v>
      </c>
      <c r="M497" s="2">
        <v>0</v>
      </c>
      <c r="N497" s="2">
        <v>0</v>
      </c>
      <c r="O497" s="2">
        <f t="shared" si="42"/>
        <v>353004</v>
      </c>
      <c r="P497" s="2">
        <f t="shared" si="43"/>
        <v>353004</v>
      </c>
      <c r="Q497" s="2">
        <f t="shared" si="44"/>
        <v>0</v>
      </c>
      <c r="R497" s="2">
        <f t="shared" si="45"/>
        <v>0</v>
      </c>
      <c r="S497" s="2">
        <f t="shared" si="46"/>
        <v>0</v>
      </c>
    </row>
    <row r="498" spans="1:19" x14ac:dyDescent="0.35">
      <c r="A498" s="2">
        <v>497</v>
      </c>
      <c r="B498" s="2" t="s">
        <v>341</v>
      </c>
      <c r="C498" s="2" t="str">
        <f t="shared" si="47"/>
        <v>SPS21XXX</v>
      </c>
      <c r="D498" s="2" t="s">
        <v>13</v>
      </c>
      <c r="E498" s="2">
        <v>58429</v>
      </c>
      <c r="F498" s="2">
        <v>2</v>
      </c>
      <c r="G498" s="2">
        <v>3.8</v>
      </c>
      <c r="H498" s="2">
        <v>0</v>
      </c>
      <c r="I498" s="2">
        <v>0</v>
      </c>
      <c r="J498" s="2">
        <v>2</v>
      </c>
      <c r="K498" s="2">
        <v>0</v>
      </c>
      <c r="L498" s="2">
        <v>2</v>
      </c>
      <c r="M498" s="2">
        <v>0</v>
      </c>
      <c r="N498" s="2">
        <v>0</v>
      </c>
      <c r="O498" s="2">
        <f t="shared" si="42"/>
        <v>116858</v>
      </c>
      <c r="P498" s="2">
        <f t="shared" si="43"/>
        <v>116858</v>
      </c>
      <c r="Q498" s="2">
        <f t="shared" si="44"/>
        <v>116858</v>
      </c>
      <c r="R498" s="2">
        <f t="shared" si="45"/>
        <v>0</v>
      </c>
      <c r="S498" s="2">
        <f t="shared" si="46"/>
        <v>0</v>
      </c>
    </row>
    <row r="499" spans="1:19" x14ac:dyDescent="0.35">
      <c r="A499" s="2">
        <v>498</v>
      </c>
      <c r="B499" s="2" t="s">
        <v>341</v>
      </c>
      <c r="C499" s="2" t="str">
        <f t="shared" si="47"/>
        <v>SPS21XXX</v>
      </c>
      <c r="D499" s="2" t="s">
        <v>14</v>
      </c>
      <c r="E499" s="2">
        <v>27500</v>
      </c>
      <c r="F499" s="2">
        <v>1</v>
      </c>
      <c r="G499" s="2">
        <v>1.9</v>
      </c>
      <c r="H499" s="2">
        <v>0</v>
      </c>
      <c r="I499" s="2">
        <v>1</v>
      </c>
      <c r="J499" s="2">
        <v>0</v>
      </c>
      <c r="K499" s="2">
        <v>0</v>
      </c>
      <c r="L499" s="2">
        <v>0</v>
      </c>
      <c r="M499" s="2">
        <v>1</v>
      </c>
      <c r="N499" s="2">
        <v>0</v>
      </c>
      <c r="O499" s="2">
        <f t="shared" si="42"/>
        <v>27500</v>
      </c>
      <c r="P499" s="2">
        <f t="shared" si="43"/>
        <v>27500</v>
      </c>
      <c r="Q499" s="2">
        <f t="shared" si="44"/>
        <v>0</v>
      </c>
      <c r="R499" s="2">
        <f t="shared" si="45"/>
        <v>27500</v>
      </c>
      <c r="S499" s="2">
        <f t="shared" si="46"/>
        <v>0</v>
      </c>
    </row>
    <row r="500" spans="1:19" x14ac:dyDescent="0.35">
      <c r="A500" s="2">
        <v>499</v>
      </c>
      <c r="B500" s="2" t="s">
        <v>341</v>
      </c>
      <c r="C500" s="2" t="str">
        <f t="shared" si="47"/>
        <v>SPS21XXX</v>
      </c>
      <c r="D500" s="2" t="s">
        <v>15</v>
      </c>
      <c r="E500" s="2">
        <v>20000</v>
      </c>
      <c r="F500" s="2">
        <v>2</v>
      </c>
      <c r="G500" s="2">
        <v>3.8</v>
      </c>
      <c r="H500" s="2">
        <v>0</v>
      </c>
      <c r="I500" s="2">
        <v>2</v>
      </c>
      <c r="J500" s="2">
        <v>0</v>
      </c>
      <c r="K500" s="2">
        <v>0</v>
      </c>
      <c r="L500" s="2">
        <v>1</v>
      </c>
      <c r="M500" s="2">
        <v>0</v>
      </c>
      <c r="N500" s="2">
        <v>0</v>
      </c>
      <c r="O500" s="2">
        <f t="shared" si="42"/>
        <v>40000</v>
      </c>
      <c r="P500" s="2">
        <f t="shared" si="43"/>
        <v>40000</v>
      </c>
      <c r="Q500" s="2">
        <f t="shared" si="44"/>
        <v>20000</v>
      </c>
      <c r="R500" s="2">
        <f t="shared" si="45"/>
        <v>0</v>
      </c>
      <c r="S500" s="2">
        <f t="shared" si="46"/>
        <v>0</v>
      </c>
    </row>
    <row r="501" spans="1:19" x14ac:dyDescent="0.35">
      <c r="A501" s="2">
        <v>500</v>
      </c>
      <c r="B501" s="2" t="s">
        <v>341</v>
      </c>
      <c r="C501" s="2" t="str">
        <f t="shared" si="47"/>
        <v>SPS21XXX</v>
      </c>
      <c r="D501" s="2" t="s">
        <v>537</v>
      </c>
      <c r="E501" s="2">
        <v>16800</v>
      </c>
      <c r="F501" s="2">
        <v>4</v>
      </c>
      <c r="G501" s="2">
        <v>7.5</v>
      </c>
      <c r="H501" s="2">
        <v>0</v>
      </c>
      <c r="I501" s="2">
        <v>3</v>
      </c>
      <c r="J501" s="2">
        <v>1</v>
      </c>
      <c r="K501" s="2">
        <v>0</v>
      </c>
      <c r="L501" s="2">
        <v>3</v>
      </c>
      <c r="M501" s="2">
        <v>1</v>
      </c>
      <c r="N501" s="2">
        <v>0</v>
      </c>
      <c r="O501" s="2">
        <f t="shared" si="42"/>
        <v>67200</v>
      </c>
      <c r="P501" s="2">
        <f t="shared" si="43"/>
        <v>67200</v>
      </c>
      <c r="Q501" s="2">
        <f t="shared" si="44"/>
        <v>50400</v>
      </c>
      <c r="R501" s="2">
        <f t="shared" si="45"/>
        <v>16800</v>
      </c>
      <c r="S501" s="2">
        <f t="shared" si="46"/>
        <v>0</v>
      </c>
    </row>
    <row r="502" spans="1:19" x14ac:dyDescent="0.35">
      <c r="A502" s="2">
        <v>501</v>
      </c>
      <c r="B502" s="2" t="s">
        <v>341</v>
      </c>
      <c r="C502" s="2" t="str">
        <f t="shared" si="47"/>
        <v>SPS21XXX</v>
      </c>
      <c r="D502" s="2" t="s">
        <v>16</v>
      </c>
      <c r="E502" s="2">
        <v>12200</v>
      </c>
      <c r="F502" s="2">
        <v>5</v>
      </c>
      <c r="G502" s="2">
        <v>9.4</v>
      </c>
      <c r="H502" s="2">
        <v>1</v>
      </c>
      <c r="I502" s="2">
        <v>2</v>
      </c>
      <c r="J502" s="2">
        <v>2</v>
      </c>
      <c r="K502" s="2">
        <v>0</v>
      </c>
      <c r="L502" s="2">
        <v>4</v>
      </c>
      <c r="M502" s="2">
        <v>2</v>
      </c>
      <c r="N502" s="2">
        <v>0</v>
      </c>
      <c r="O502" s="2">
        <f t="shared" si="42"/>
        <v>61000</v>
      </c>
      <c r="P502" s="2">
        <f t="shared" si="43"/>
        <v>61000</v>
      </c>
      <c r="Q502" s="2">
        <f t="shared" si="44"/>
        <v>48800</v>
      </c>
      <c r="R502" s="2">
        <f t="shared" si="45"/>
        <v>24400</v>
      </c>
      <c r="S502" s="2">
        <f t="shared" si="46"/>
        <v>0</v>
      </c>
    </row>
    <row r="503" spans="1:19" x14ac:dyDescent="0.35">
      <c r="A503" s="2">
        <v>502</v>
      </c>
      <c r="B503" s="2" t="s">
        <v>341</v>
      </c>
      <c r="C503" s="2" t="str">
        <f t="shared" si="47"/>
        <v>SPS21XXX</v>
      </c>
      <c r="D503" s="2" t="s">
        <v>17</v>
      </c>
      <c r="E503" s="2">
        <v>7838</v>
      </c>
      <c r="F503" s="2">
        <v>13</v>
      </c>
      <c r="G503" s="2">
        <v>24.5</v>
      </c>
      <c r="H503" s="2">
        <v>0</v>
      </c>
      <c r="I503" s="2">
        <v>12</v>
      </c>
      <c r="J503" s="2">
        <v>1</v>
      </c>
      <c r="K503" s="2">
        <v>0</v>
      </c>
      <c r="L503" s="2">
        <v>3</v>
      </c>
      <c r="M503" s="2">
        <v>1</v>
      </c>
      <c r="N503" s="2">
        <v>0</v>
      </c>
      <c r="O503" s="2">
        <f t="shared" si="42"/>
        <v>101894</v>
      </c>
      <c r="P503" s="2">
        <f t="shared" si="43"/>
        <v>101894</v>
      </c>
      <c r="Q503" s="2">
        <f t="shared" si="44"/>
        <v>23514</v>
      </c>
      <c r="R503" s="2">
        <f t="shared" si="45"/>
        <v>7838</v>
      </c>
      <c r="S503" s="2">
        <f t="shared" si="46"/>
        <v>0</v>
      </c>
    </row>
    <row r="504" spans="1:19" x14ac:dyDescent="0.35">
      <c r="A504" s="2">
        <v>503</v>
      </c>
      <c r="B504" s="2" t="s">
        <v>341</v>
      </c>
      <c r="C504" s="2" t="str">
        <f t="shared" si="47"/>
        <v>SPS21XXX</v>
      </c>
      <c r="D504" s="2" t="s">
        <v>18</v>
      </c>
      <c r="E504" s="2">
        <v>4147</v>
      </c>
      <c r="F504" s="2">
        <v>22</v>
      </c>
      <c r="G504" s="2">
        <v>41.5</v>
      </c>
      <c r="H504" s="2">
        <v>10</v>
      </c>
      <c r="I504" s="2">
        <v>12</v>
      </c>
      <c r="J504" s="2">
        <v>0</v>
      </c>
      <c r="K504" s="2">
        <v>0</v>
      </c>
      <c r="L504" s="2">
        <v>2</v>
      </c>
      <c r="M504" s="2">
        <v>20</v>
      </c>
      <c r="N504" s="2">
        <v>4</v>
      </c>
      <c r="O504" s="2">
        <f t="shared" si="42"/>
        <v>91234</v>
      </c>
      <c r="P504" s="2">
        <f t="shared" si="43"/>
        <v>91234</v>
      </c>
      <c r="Q504" s="2">
        <f t="shared" si="44"/>
        <v>8294</v>
      </c>
      <c r="R504" s="2">
        <f t="shared" si="45"/>
        <v>82940</v>
      </c>
      <c r="S504" s="2">
        <f t="shared" si="46"/>
        <v>16588</v>
      </c>
    </row>
    <row r="505" spans="1:19" x14ac:dyDescent="0.35">
      <c r="A505" s="2">
        <v>504</v>
      </c>
      <c r="B505" s="2" t="s">
        <v>341</v>
      </c>
      <c r="C505" s="2" t="str">
        <f t="shared" si="47"/>
        <v>SPS21XXX</v>
      </c>
      <c r="D505" s="2" t="s">
        <v>19</v>
      </c>
      <c r="E505" s="2">
        <v>808</v>
      </c>
      <c r="F505" s="2">
        <v>1</v>
      </c>
      <c r="G505" s="2">
        <v>1.9</v>
      </c>
      <c r="H505" s="2">
        <v>0</v>
      </c>
      <c r="I505" s="2">
        <v>0</v>
      </c>
      <c r="J505" s="2">
        <v>1</v>
      </c>
      <c r="K505" s="2">
        <v>0</v>
      </c>
      <c r="L505" s="2">
        <v>0</v>
      </c>
      <c r="M505" s="2">
        <v>1</v>
      </c>
      <c r="N505" s="2">
        <v>0</v>
      </c>
      <c r="O505" s="2">
        <f t="shared" si="42"/>
        <v>808</v>
      </c>
      <c r="P505" s="2">
        <f t="shared" si="43"/>
        <v>808</v>
      </c>
      <c r="Q505" s="2">
        <f t="shared" si="44"/>
        <v>0</v>
      </c>
      <c r="R505" s="2">
        <f t="shared" si="45"/>
        <v>808</v>
      </c>
      <c r="S505" s="2">
        <f t="shared" si="46"/>
        <v>0</v>
      </c>
    </row>
    <row r="506" spans="1:19" x14ac:dyDescent="0.35">
      <c r="A506" s="2">
        <v>505</v>
      </c>
      <c r="B506" s="2" t="s">
        <v>278</v>
      </c>
      <c r="C506" s="2" t="str">
        <f t="shared" si="47"/>
        <v>SPS21XXX</v>
      </c>
      <c r="D506" s="2" t="s">
        <v>12</v>
      </c>
      <c r="E506" s="2">
        <v>86642</v>
      </c>
      <c r="F506" s="2">
        <v>3</v>
      </c>
      <c r="G506" s="2">
        <v>11.5</v>
      </c>
      <c r="H506" s="2">
        <v>0</v>
      </c>
      <c r="I506" s="2">
        <v>3</v>
      </c>
      <c r="J506" s="2">
        <v>0</v>
      </c>
      <c r="K506" s="2">
        <v>0</v>
      </c>
      <c r="L506" s="2">
        <v>2</v>
      </c>
      <c r="M506" s="2">
        <v>1</v>
      </c>
      <c r="N506" s="2">
        <v>0</v>
      </c>
      <c r="O506" s="2">
        <f t="shared" si="42"/>
        <v>259926</v>
      </c>
      <c r="P506" s="2">
        <f t="shared" si="43"/>
        <v>259926</v>
      </c>
      <c r="Q506" s="2">
        <f t="shared" si="44"/>
        <v>173284</v>
      </c>
      <c r="R506" s="2">
        <f t="shared" si="45"/>
        <v>86642</v>
      </c>
      <c r="S506" s="2">
        <f t="shared" si="46"/>
        <v>0</v>
      </c>
    </row>
    <row r="507" spans="1:19" x14ac:dyDescent="0.35">
      <c r="A507" s="2">
        <v>507</v>
      </c>
      <c r="B507" s="2" t="s">
        <v>278</v>
      </c>
      <c r="C507" s="2" t="str">
        <f t="shared" si="47"/>
        <v>SPS21XXX</v>
      </c>
      <c r="D507" s="2" t="s">
        <v>13</v>
      </c>
      <c r="E507" s="2">
        <v>31273</v>
      </c>
      <c r="F507" s="2">
        <v>2</v>
      </c>
      <c r="G507" s="2">
        <v>7.7</v>
      </c>
      <c r="H507" s="2">
        <v>0</v>
      </c>
      <c r="I507" s="2">
        <v>2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f t="shared" si="42"/>
        <v>62546</v>
      </c>
      <c r="P507" s="2">
        <f t="shared" si="43"/>
        <v>62546</v>
      </c>
      <c r="Q507" s="2">
        <f t="shared" si="44"/>
        <v>0</v>
      </c>
      <c r="R507" s="2">
        <f t="shared" si="45"/>
        <v>0</v>
      </c>
      <c r="S507" s="2">
        <f t="shared" si="46"/>
        <v>0</v>
      </c>
    </row>
    <row r="508" spans="1:19" x14ac:dyDescent="0.35">
      <c r="A508" s="2">
        <v>508</v>
      </c>
      <c r="B508" s="2" t="s">
        <v>278</v>
      </c>
      <c r="C508" s="2" t="str">
        <f t="shared" si="47"/>
        <v>SPS21XXX</v>
      </c>
      <c r="D508" s="2" t="s">
        <v>14</v>
      </c>
      <c r="E508" s="2">
        <v>23299</v>
      </c>
      <c r="F508" s="2">
        <v>6</v>
      </c>
      <c r="G508" s="2">
        <v>23.1</v>
      </c>
      <c r="H508" s="2">
        <v>0</v>
      </c>
      <c r="I508" s="2">
        <v>6</v>
      </c>
      <c r="J508" s="2">
        <v>0</v>
      </c>
      <c r="K508" s="2">
        <v>0</v>
      </c>
      <c r="L508" s="2">
        <v>0</v>
      </c>
      <c r="M508" s="2">
        <v>3</v>
      </c>
      <c r="N508" s="2">
        <v>0</v>
      </c>
      <c r="O508" s="2">
        <f t="shared" si="42"/>
        <v>139794</v>
      </c>
      <c r="P508" s="2">
        <f t="shared" si="43"/>
        <v>139794</v>
      </c>
      <c r="Q508" s="2">
        <f t="shared" si="44"/>
        <v>0</v>
      </c>
      <c r="R508" s="2">
        <f t="shared" si="45"/>
        <v>69897</v>
      </c>
      <c r="S508" s="2">
        <f t="shared" si="46"/>
        <v>0</v>
      </c>
    </row>
    <row r="509" spans="1:19" x14ac:dyDescent="0.35">
      <c r="A509" s="2">
        <v>509</v>
      </c>
      <c r="B509" s="2" t="s">
        <v>278</v>
      </c>
      <c r="C509" s="2" t="str">
        <f t="shared" si="47"/>
        <v>SPS21XXX</v>
      </c>
      <c r="D509" s="2" t="s">
        <v>15</v>
      </c>
      <c r="E509" s="2">
        <v>15515</v>
      </c>
      <c r="F509" s="2">
        <v>2</v>
      </c>
      <c r="G509" s="2">
        <v>7.7</v>
      </c>
      <c r="H509" s="2">
        <v>0</v>
      </c>
      <c r="I509" s="2">
        <v>2</v>
      </c>
      <c r="J509" s="2">
        <v>0</v>
      </c>
      <c r="K509" s="2">
        <v>0</v>
      </c>
      <c r="L509" s="2">
        <v>2</v>
      </c>
      <c r="M509" s="2">
        <v>0</v>
      </c>
      <c r="N509" s="2">
        <v>0</v>
      </c>
      <c r="O509" s="2">
        <f t="shared" si="42"/>
        <v>31030</v>
      </c>
      <c r="P509" s="2">
        <f t="shared" si="43"/>
        <v>31030</v>
      </c>
      <c r="Q509" s="2">
        <f t="shared" si="44"/>
        <v>31030</v>
      </c>
      <c r="R509" s="2">
        <f t="shared" si="45"/>
        <v>0</v>
      </c>
      <c r="S509" s="2">
        <f t="shared" si="46"/>
        <v>0</v>
      </c>
    </row>
    <row r="510" spans="1:19" x14ac:dyDescent="0.35">
      <c r="A510" s="2">
        <v>510</v>
      </c>
      <c r="B510" s="2" t="s">
        <v>278</v>
      </c>
      <c r="C510" s="2" t="str">
        <f t="shared" si="47"/>
        <v>SPS21XXX</v>
      </c>
      <c r="D510" s="2" t="s">
        <v>537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f t="shared" si="42"/>
        <v>0</v>
      </c>
      <c r="P510" s="2">
        <f t="shared" si="43"/>
        <v>0</v>
      </c>
      <c r="Q510" s="2">
        <f t="shared" si="44"/>
        <v>0</v>
      </c>
      <c r="R510" s="2">
        <f t="shared" si="45"/>
        <v>0</v>
      </c>
      <c r="S510" s="2">
        <f t="shared" si="46"/>
        <v>0</v>
      </c>
    </row>
    <row r="511" spans="1:19" x14ac:dyDescent="0.35">
      <c r="A511" s="2">
        <v>513</v>
      </c>
      <c r="B511" s="2" t="s">
        <v>278</v>
      </c>
      <c r="C511" s="2" t="str">
        <f t="shared" si="47"/>
        <v>SPS21XXX</v>
      </c>
      <c r="D511" s="2" t="s">
        <v>16</v>
      </c>
      <c r="E511" s="2">
        <v>1320</v>
      </c>
      <c r="F511" s="2">
        <v>4</v>
      </c>
      <c r="G511" s="2">
        <v>15.4</v>
      </c>
      <c r="H511" s="2">
        <v>0</v>
      </c>
      <c r="I511" s="2">
        <v>4</v>
      </c>
      <c r="J511" s="2">
        <v>0</v>
      </c>
      <c r="K511" s="2">
        <v>0</v>
      </c>
      <c r="L511" s="2">
        <v>0</v>
      </c>
      <c r="M511" s="2">
        <v>1</v>
      </c>
      <c r="N511" s="2">
        <v>0</v>
      </c>
      <c r="O511" s="2">
        <f t="shared" si="42"/>
        <v>5280</v>
      </c>
      <c r="P511" s="2">
        <f t="shared" si="43"/>
        <v>5280</v>
      </c>
      <c r="Q511" s="2">
        <f t="shared" si="44"/>
        <v>0</v>
      </c>
      <c r="R511" s="2">
        <f t="shared" si="45"/>
        <v>1320</v>
      </c>
      <c r="S511" s="2">
        <f t="shared" si="46"/>
        <v>0</v>
      </c>
    </row>
    <row r="512" spans="1:19" x14ac:dyDescent="0.35">
      <c r="A512" s="2">
        <v>506</v>
      </c>
      <c r="B512" s="2" t="s">
        <v>278</v>
      </c>
      <c r="C512" s="2" t="str">
        <f t="shared" si="47"/>
        <v>SPS21XXX</v>
      </c>
      <c r="D512" s="2" t="s">
        <v>17</v>
      </c>
      <c r="E512" s="2">
        <v>65971</v>
      </c>
      <c r="F512" s="2">
        <v>1</v>
      </c>
      <c r="G512" s="2">
        <v>3.9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f t="shared" si="42"/>
        <v>65971</v>
      </c>
      <c r="P512" s="2">
        <f t="shared" si="43"/>
        <v>0</v>
      </c>
      <c r="Q512" s="2">
        <f t="shared" si="44"/>
        <v>0</v>
      </c>
      <c r="R512" s="2">
        <f t="shared" si="45"/>
        <v>0</v>
      </c>
      <c r="S512" s="2">
        <f t="shared" si="46"/>
        <v>0</v>
      </c>
    </row>
    <row r="513" spans="1:19" x14ac:dyDescent="0.35">
      <c r="A513" s="2">
        <v>511</v>
      </c>
      <c r="B513" s="2" t="s">
        <v>278</v>
      </c>
      <c r="C513" s="2" t="str">
        <f t="shared" si="47"/>
        <v>SPS21XXX</v>
      </c>
      <c r="D513" s="2" t="s">
        <v>18</v>
      </c>
      <c r="E513" s="2">
        <v>6946</v>
      </c>
      <c r="F513" s="2">
        <v>5</v>
      </c>
      <c r="G513" s="2">
        <v>19.2</v>
      </c>
      <c r="H513" s="2">
        <v>1</v>
      </c>
      <c r="I513" s="2">
        <v>3</v>
      </c>
      <c r="J513" s="2">
        <v>0</v>
      </c>
      <c r="K513" s="2">
        <v>0</v>
      </c>
      <c r="L513" s="2">
        <v>2</v>
      </c>
      <c r="M513" s="2">
        <v>1</v>
      </c>
      <c r="N513" s="2">
        <v>0</v>
      </c>
      <c r="O513" s="2">
        <f t="shared" si="42"/>
        <v>34730</v>
      </c>
      <c r="P513" s="2">
        <f t="shared" si="43"/>
        <v>27784</v>
      </c>
      <c r="Q513" s="2">
        <f t="shared" si="44"/>
        <v>13892</v>
      </c>
      <c r="R513" s="2">
        <f t="shared" si="45"/>
        <v>6946</v>
      </c>
      <c r="S513" s="2">
        <f t="shared" si="46"/>
        <v>0</v>
      </c>
    </row>
    <row r="514" spans="1:19" x14ac:dyDescent="0.35">
      <c r="A514" s="2">
        <v>512</v>
      </c>
      <c r="B514" s="2" t="s">
        <v>278</v>
      </c>
      <c r="C514" s="2" t="str">
        <f t="shared" si="47"/>
        <v>SPS21XXX</v>
      </c>
      <c r="D514" s="2" t="s">
        <v>19</v>
      </c>
      <c r="E514" s="2">
        <v>4021</v>
      </c>
      <c r="F514" s="2">
        <v>3</v>
      </c>
      <c r="G514" s="2">
        <v>11.5</v>
      </c>
      <c r="H514" s="2">
        <v>0</v>
      </c>
      <c r="I514" s="2">
        <v>1</v>
      </c>
      <c r="J514" s="2">
        <v>0</v>
      </c>
      <c r="K514" s="2">
        <v>0</v>
      </c>
      <c r="L514" s="2">
        <v>0</v>
      </c>
      <c r="M514" s="2">
        <v>1</v>
      </c>
      <c r="N514" s="2">
        <v>1</v>
      </c>
      <c r="O514" s="2">
        <f t="shared" ref="O514:O577" si="48">F514*$E514</f>
        <v>12063</v>
      </c>
      <c r="P514" s="2">
        <f t="shared" ref="P514:P577" si="49">SUM(H514:K514)*$E514</f>
        <v>4021</v>
      </c>
      <c r="Q514" s="2">
        <f t="shared" ref="Q514:Q577" si="50">L514*$E514</f>
        <v>0</v>
      </c>
      <c r="R514" s="2">
        <f t="shared" ref="R514:R577" si="51">M514*$E514</f>
        <v>4021</v>
      </c>
      <c r="S514" s="2">
        <f t="shared" ref="S514:S577" si="52">N514*$E514</f>
        <v>4021</v>
      </c>
    </row>
    <row r="515" spans="1:19" x14ac:dyDescent="0.35">
      <c r="A515" s="2">
        <v>514</v>
      </c>
      <c r="B515" s="2" t="s">
        <v>419</v>
      </c>
      <c r="C515" s="2" t="str">
        <f t="shared" ref="C515:C578" si="53">REPLACE(B515,6,3,"XXX")</f>
        <v>SPS21XXX</v>
      </c>
      <c r="D515" s="2" t="s">
        <v>12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f t="shared" si="48"/>
        <v>0</v>
      </c>
      <c r="P515" s="2">
        <f t="shared" si="49"/>
        <v>0</v>
      </c>
      <c r="Q515" s="2">
        <f t="shared" si="50"/>
        <v>0</v>
      </c>
      <c r="R515" s="2">
        <f t="shared" si="51"/>
        <v>0</v>
      </c>
      <c r="S515" s="2">
        <f t="shared" si="52"/>
        <v>0</v>
      </c>
    </row>
    <row r="516" spans="1:19" x14ac:dyDescent="0.35">
      <c r="A516" s="2">
        <v>515</v>
      </c>
      <c r="B516" s="2" t="s">
        <v>419</v>
      </c>
      <c r="C516" s="2" t="str">
        <f t="shared" si="53"/>
        <v>SPS21XXX</v>
      </c>
      <c r="D516" s="2" t="s">
        <v>13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f t="shared" si="48"/>
        <v>0</v>
      </c>
      <c r="P516" s="2">
        <f t="shared" si="49"/>
        <v>0</v>
      </c>
      <c r="Q516" s="2">
        <f t="shared" si="50"/>
        <v>0</v>
      </c>
      <c r="R516" s="2">
        <f t="shared" si="51"/>
        <v>0</v>
      </c>
      <c r="S516" s="2">
        <f t="shared" si="52"/>
        <v>0</v>
      </c>
    </row>
    <row r="517" spans="1:19" x14ac:dyDescent="0.35">
      <c r="A517" s="2">
        <v>516</v>
      </c>
      <c r="B517" s="2" t="s">
        <v>419</v>
      </c>
      <c r="C517" s="2" t="str">
        <f t="shared" si="53"/>
        <v>SPS21XXX</v>
      </c>
      <c r="D517" s="2" t="s">
        <v>14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f t="shared" si="48"/>
        <v>0</v>
      </c>
      <c r="P517" s="2">
        <f t="shared" si="49"/>
        <v>0</v>
      </c>
      <c r="Q517" s="2">
        <f t="shared" si="50"/>
        <v>0</v>
      </c>
      <c r="R517" s="2">
        <f t="shared" si="51"/>
        <v>0</v>
      </c>
      <c r="S517" s="2">
        <f t="shared" si="52"/>
        <v>0</v>
      </c>
    </row>
    <row r="518" spans="1:19" x14ac:dyDescent="0.35">
      <c r="A518" s="2">
        <v>517</v>
      </c>
      <c r="B518" s="2" t="s">
        <v>419</v>
      </c>
      <c r="C518" s="2" t="str">
        <f t="shared" si="53"/>
        <v>SPS21XXX</v>
      </c>
      <c r="D518" s="2" t="s">
        <v>15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f t="shared" si="48"/>
        <v>0</v>
      </c>
      <c r="P518" s="2">
        <f t="shared" si="49"/>
        <v>0</v>
      </c>
      <c r="Q518" s="2">
        <f t="shared" si="50"/>
        <v>0</v>
      </c>
      <c r="R518" s="2">
        <f t="shared" si="51"/>
        <v>0</v>
      </c>
      <c r="S518" s="2">
        <f t="shared" si="52"/>
        <v>0</v>
      </c>
    </row>
    <row r="519" spans="1:19" x14ac:dyDescent="0.35">
      <c r="A519" s="2">
        <v>518</v>
      </c>
      <c r="B519" s="2" t="s">
        <v>419</v>
      </c>
      <c r="C519" s="2" t="str">
        <f t="shared" si="53"/>
        <v>SPS21XXX</v>
      </c>
      <c r="D519" s="2" t="s">
        <v>537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f t="shared" si="48"/>
        <v>0</v>
      </c>
      <c r="P519" s="2">
        <f t="shared" si="49"/>
        <v>0</v>
      </c>
      <c r="Q519" s="2">
        <f t="shared" si="50"/>
        <v>0</v>
      </c>
      <c r="R519" s="2">
        <f t="shared" si="51"/>
        <v>0</v>
      </c>
      <c r="S519" s="2">
        <f t="shared" si="52"/>
        <v>0</v>
      </c>
    </row>
    <row r="520" spans="1:19" x14ac:dyDescent="0.35">
      <c r="A520" s="2">
        <v>519</v>
      </c>
      <c r="B520" s="2" t="s">
        <v>419</v>
      </c>
      <c r="C520" s="2" t="str">
        <f t="shared" si="53"/>
        <v>SPS21XXX</v>
      </c>
      <c r="D520" s="2" t="s">
        <v>16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f t="shared" si="48"/>
        <v>0</v>
      </c>
      <c r="P520" s="2">
        <f t="shared" si="49"/>
        <v>0</v>
      </c>
      <c r="Q520" s="2">
        <f t="shared" si="50"/>
        <v>0</v>
      </c>
      <c r="R520" s="2">
        <f t="shared" si="51"/>
        <v>0</v>
      </c>
      <c r="S520" s="2">
        <f t="shared" si="52"/>
        <v>0</v>
      </c>
    </row>
    <row r="521" spans="1:19" x14ac:dyDescent="0.35">
      <c r="A521" s="2">
        <v>520</v>
      </c>
      <c r="B521" s="2" t="s">
        <v>419</v>
      </c>
      <c r="C521" s="2" t="str">
        <f t="shared" si="53"/>
        <v>SPS21XXX</v>
      </c>
      <c r="D521" s="2" t="s">
        <v>17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f t="shared" si="48"/>
        <v>0</v>
      </c>
      <c r="P521" s="2">
        <f t="shared" si="49"/>
        <v>0</v>
      </c>
      <c r="Q521" s="2">
        <f t="shared" si="50"/>
        <v>0</v>
      </c>
      <c r="R521" s="2">
        <f t="shared" si="51"/>
        <v>0</v>
      </c>
      <c r="S521" s="2">
        <f t="shared" si="52"/>
        <v>0</v>
      </c>
    </row>
    <row r="522" spans="1:19" x14ac:dyDescent="0.35">
      <c r="A522" s="2">
        <v>521</v>
      </c>
      <c r="B522" s="2" t="s">
        <v>419</v>
      </c>
      <c r="C522" s="2" t="str">
        <f t="shared" si="53"/>
        <v>SPS21XXX</v>
      </c>
      <c r="D522" s="2" t="s">
        <v>18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f t="shared" si="48"/>
        <v>0</v>
      </c>
      <c r="P522" s="2">
        <f t="shared" si="49"/>
        <v>0</v>
      </c>
      <c r="Q522" s="2">
        <f t="shared" si="50"/>
        <v>0</v>
      </c>
      <c r="R522" s="2">
        <f t="shared" si="51"/>
        <v>0</v>
      </c>
      <c r="S522" s="2">
        <f t="shared" si="52"/>
        <v>0</v>
      </c>
    </row>
    <row r="523" spans="1:19" x14ac:dyDescent="0.35">
      <c r="A523" s="2">
        <v>522</v>
      </c>
      <c r="B523" s="2" t="s">
        <v>419</v>
      </c>
      <c r="C523" s="2" t="str">
        <f t="shared" si="53"/>
        <v>SPS21XXX</v>
      </c>
      <c r="D523" s="2" t="s">
        <v>19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f t="shared" si="48"/>
        <v>0</v>
      </c>
      <c r="P523" s="2">
        <f t="shared" si="49"/>
        <v>0</v>
      </c>
      <c r="Q523" s="2">
        <f t="shared" si="50"/>
        <v>0</v>
      </c>
      <c r="R523" s="2">
        <f t="shared" si="51"/>
        <v>0</v>
      </c>
      <c r="S523" s="2">
        <f t="shared" si="52"/>
        <v>0</v>
      </c>
    </row>
    <row r="524" spans="1:19" x14ac:dyDescent="0.35">
      <c r="A524" s="2">
        <v>524</v>
      </c>
      <c r="B524" s="2" t="s">
        <v>279</v>
      </c>
      <c r="C524" s="2" t="str">
        <f t="shared" si="53"/>
        <v>SPS21XXX</v>
      </c>
      <c r="D524" s="2" t="s">
        <v>12</v>
      </c>
      <c r="E524" s="2">
        <v>50025</v>
      </c>
      <c r="F524" s="2">
        <v>1</v>
      </c>
      <c r="G524" s="2">
        <v>0.6</v>
      </c>
      <c r="H524" s="2">
        <v>1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f t="shared" si="48"/>
        <v>50025</v>
      </c>
      <c r="P524" s="2">
        <f t="shared" si="49"/>
        <v>50025</v>
      </c>
      <c r="Q524" s="2">
        <f t="shared" si="50"/>
        <v>0</v>
      </c>
      <c r="R524" s="2">
        <f t="shared" si="51"/>
        <v>0</v>
      </c>
      <c r="S524" s="2">
        <f t="shared" si="52"/>
        <v>0</v>
      </c>
    </row>
    <row r="525" spans="1:19" x14ac:dyDescent="0.35">
      <c r="A525" s="2">
        <v>525</v>
      </c>
      <c r="B525" s="2" t="s">
        <v>279</v>
      </c>
      <c r="C525" s="2" t="str">
        <f t="shared" si="53"/>
        <v>SPS21XXX</v>
      </c>
      <c r="D525" s="2" t="s">
        <v>13</v>
      </c>
      <c r="E525" s="2">
        <v>26394</v>
      </c>
      <c r="F525" s="2">
        <v>2</v>
      </c>
      <c r="G525" s="2">
        <v>1.2</v>
      </c>
      <c r="H525" s="2">
        <v>0</v>
      </c>
      <c r="I525" s="2">
        <v>1</v>
      </c>
      <c r="J525" s="2">
        <v>0</v>
      </c>
      <c r="K525" s="2">
        <v>0</v>
      </c>
      <c r="L525" s="2">
        <v>0</v>
      </c>
      <c r="M525" s="2">
        <v>1</v>
      </c>
      <c r="N525" s="2">
        <v>0</v>
      </c>
      <c r="O525" s="2">
        <f t="shared" si="48"/>
        <v>52788</v>
      </c>
      <c r="P525" s="2">
        <f t="shared" si="49"/>
        <v>26394</v>
      </c>
      <c r="Q525" s="2">
        <f t="shared" si="50"/>
        <v>0</v>
      </c>
      <c r="R525" s="2">
        <f t="shared" si="51"/>
        <v>26394</v>
      </c>
      <c r="S525" s="2">
        <f t="shared" si="52"/>
        <v>0</v>
      </c>
    </row>
    <row r="526" spans="1:19" x14ac:dyDescent="0.35">
      <c r="A526" s="2">
        <v>526</v>
      </c>
      <c r="B526" s="2" t="s">
        <v>279</v>
      </c>
      <c r="C526" s="2" t="str">
        <f t="shared" si="53"/>
        <v>SPS21XXX</v>
      </c>
      <c r="D526" s="2" t="s">
        <v>14</v>
      </c>
      <c r="E526" s="2">
        <v>22035</v>
      </c>
      <c r="F526" s="2">
        <v>2</v>
      </c>
      <c r="G526" s="2">
        <v>1.2</v>
      </c>
      <c r="H526" s="2">
        <v>1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f t="shared" si="48"/>
        <v>44070</v>
      </c>
      <c r="P526" s="2">
        <f t="shared" si="49"/>
        <v>22035</v>
      </c>
      <c r="Q526" s="2">
        <f t="shared" si="50"/>
        <v>0</v>
      </c>
      <c r="R526" s="2">
        <f t="shared" si="51"/>
        <v>0</v>
      </c>
      <c r="S526" s="2">
        <f t="shared" si="52"/>
        <v>0</v>
      </c>
    </row>
    <row r="527" spans="1:19" x14ac:dyDescent="0.35">
      <c r="A527" s="2">
        <v>529</v>
      </c>
      <c r="B527" s="2" t="s">
        <v>279</v>
      </c>
      <c r="C527" s="2" t="str">
        <f t="shared" si="53"/>
        <v>SPS21XXX</v>
      </c>
      <c r="D527" s="2" t="s">
        <v>15</v>
      </c>
      <c r="E527" s="2">
        <v>6757</v>
      </c>
      <c r="F527" s="2">
        <v>80</v>
      </c>
      <c r="G527" s="2">
        <v>47.1</v>
      </c>
      <c r="H527" s="2">
        <v>68</v>
      </c>
      <c r="I527" s="2">
        <v>10</v>
      </c>
      <c r="J527" s="2">
        <v>0</v>
      </c>
      <c r="K527" s="2">
        <v>0</v>
      </c>
      <c r="L527" s="2">
        <v>0</v>
      </c>
      <c r="M527" s="2">
        <v>23</v>
      </c>
      <c r="N527" s="2">
        <v>0</v>
      </c>
      <c r="O527" s="2">
        <f t="shared" si="48"/>
        <v>540560</v>
      </c>
      <c r="P527" s="2">
        <f t="shared" si="49"/>
        <v>527046</v>
      </c>
      <c r="Q527" s="2">
        <f t="shared" si="50"/>
        <v>0</v>
      </c>
      <c r="R527" s="2">
        <f t="shared" si="51"/>
        <v>155411</v>
      </c>
      <c r="S527" s="2">
        <f t="shared" si="52"/>
        <v>0</v>
      </c>
    </row>
    <row r="528" spans="1:19" x14ac:dyDescent="0.35">
      <c r="A528" s="2">
        <v>530</v>
      </c>
      <c r="B528" s="2" t="s">
        <v>279</v>
      </c>
      <c r="C528" s="2" t="str">
        <f t="shared" si="53"/>
        <v>SPS21XXX</v>
      </c>
      <c r="D528" s="2" t="s">
        <v>537</v>
      </c>
      <c r="E528" s="2">
        <v>4004</v>
      </c>
      <c r="F528" s="2">
        <v>44</v>
      </c>
      <c r="G528" s="2">
        <v>25.9</v>
      </c>
      <c r="H528" s="2">
        <v>41</v>
      </c>
      <c r="I528" s="2">
        <v>1</v>
      </c>
      <c r="J528" s="2">
        <v>0</v>
      </c>
      <c r="K528" s="2">
        <v>0</v>
      </c>
      <c r="L528" s="2">
        <v>0</v>
      </c>
      <c r="M528" s="2">
        <v>13</v>
      </c>
      <c r="N528" s="2">
        <v>0</v>
      </c>
      <c r="O528" s="2">
        <f t="shared" si="48"/>
        <v>176176</v>
      </c>
      <c r="P528" s="2">
        <f t="shared" si="49"/>
        <v>168168</v>
      </c>
      <c r="Q528" s="2">
        <f t="shared" si="50"/>
        <v>0</v>
      </c>
      <c r="R528" s="2">
        <f t="shared" si="51"/>
        <v>52052</v>
      </c>
      <c r="S528" s="2">
        <f t="shared" si="52"/>
        <v>0</v>
      </c>
    </row>
    <row r="529" spans="1:19" x14ac:dyDescent="0.35">
      <c r="A529" s="2">
        <v>531</v>
      </c>
      <c r="B529" s="2" t="s">
        <v>279</v>
      </c>
      <c r="C529" s="2" t="str">
        <f t="shared" si="53"/>
        <v>SPS21XXX</v>
      </c>
      <c r="D529" s="2" t="s">
        <v>16</v>
      </c>
      <c r="E529" s="2">
        <v>1821</v>
      </c>
      <c r="F529" s="2">
        <v>18</v>
      </c>
      <c r="G529" s="2">
        <v>10.6</v>
      </c>
      <c r="H529" s="2">
        <v>12</v>
      </c>
      <c r="I529" s="2">
        <v>4</v>
      </c>
      <c r="J529" s="2">
        <v>0</v>
      </c>
      <c r="K529" s="2">
        <v>0</v>
      </c>
      <c r="L529" s="2">
        <v>0</v>
      </c>
      <c r="M529" s="2">
        <v>5</v>
      </c>
      <c r="N529" s="2">
        <v>0</v>
      </c>
      <c r="O529" s="2">
        <f t="shared" si="48"/>
        <v>32778</v>
      </c>
      <c r="P529" s="2">
        <f t="shared" si="49"/>
        <v>29136</v>
      </c>
      <c r="Q529" s="2">
        <f t="shared" si="50"/>
        <v>0</v>
      </c>
      <c r="R529" s="2">
        <f t="shared" si="51"/>
        <v>9105</v>
      </c>
      <c r="S529" s="2">
        <f t="shared" si="52"/>
        <v>0</v>
      </c>
    </row>
    <row r="530" spans="1:19" x14ac:dyDescent="0.35">
      <c r="A530" s="2">
        <v>527</v>
      </c>
      <c r="B530" s="2" t="s">
        <v>279</v>
      </c>
      <c r="C530" s="2" t="str">
        <f t="shared" si="53"/>
        <v>SPS21XXX</v>
      </c>
      <c r="D530" s="2" t="s">
        <v>17</v>
      </c>
      <c r="E530" s="2">
        <v>16739</v>
      </c>
      <c r="F530" s="2">
        <v>6</v>
      </c>
      <c r="G530" s="2">
        <v>3.5</v>
      </c>
      <c r="H530" s="2">
        <v>3</v>
      </c>
      <c r="I530" s="2">
        <v>0</v>
      </c>
      <c r="J530" s="2">
        <v>0</v>
      </c>
      <c r="K530" s="2">
        <v>0</v>
      </c>
      <c r="L530" s="2">
        <v>1</v>
      </c>
      <c r="M530" s="2">
        <v>1</v>
      </c>
      <c r="N530" s="2">
        <v>0</v>
      </c>
      <c r="O530" s="2">
        <f t="shared" si="48"/>
        <v>100434</v>
      </c>
      <c r="P530" s="2">
        <f t="shared" si="49"/>
        <v>50217</v>
      </c>
      <c r="Q530" s="2">
        <f t="shared" si="50"/>
        <v>16739</v>
      </c>
      <c r="R530" s="2">
        <f t="shared" si="51"/>
        <v>16739</v>
      </c>
      <c r="S530" s="2">
        <f t="shared" si="52"/>
        <v>0</v>
      </c>
    </row>
    <row r="531" spans="1:19" x14ac:dyDescent="0.35">
      <c r="A531" s="2">
        <v>523</v>
      </c>
      <c r="B531" s="2" t="s">
        <v>279</v>
      </c>
      <c r="C531" s="2" t="str">
        <f t="shared" si="53"/>
        <v>SPS21XXX</v>
      </c>
      <c r="D531" s="2" t="s">
        <v>18</v>
      </c>
      <c r="E531" s="2">
        <v>131204</v>
      </c>
      <c r="F531" s="2">
        <v>5</v>
      </c>
      <c r="G531" s="2">
        <v>2.9</v>
      </c>
      <c r="H531" s="2">
        <v>1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f t="shared" si="48"/>
        <v>656020</v>
      </c>
      <c r="P531" s="2">
        <f t="shared" si="49"/>
        <v>131204</v>
      </c>
      <c r="Q531" s="2">
        <f t="shared" si="50"/>
        <v>0</v>
      </c>
      <c r="R531" s="2">
        <f t="shared" si="51"/>
        <v>0</v>
      </c>
      <c r="S531" s="2">
        <f t="shared" si="52"/>
        <v>0</v>
      </c>
    </row>
    <row r="532" spans="1:19" x14ac:dyDescent="0.35">
      <c r="A532" s="2">
        <v>528</v>
      </c>
      <c r="B532" s="2" t="s">
        <v>279</v>
      </c>
      <c r="C532" s="2" t="str">
        <f t="shared" si="53"/>
        <v>SPS21XXX</v>
      </c>
      <c r="D532" s="2" t="s">
        <v>19</v>
      </c>
      <c r="E532" s="2">
        <v>12648</v>
      </c>
      <c r="F532" s="2">
        <v>12</v>
      </c>
      <c r="G532" s="2">
        <v>7.1</v>
      </c>
      <c r="H532" s="2">
        <v>4</v>
      </c>
      <c r="I532" s="2">
        <v>4</v>
      </c>
      <c r="J532" s="2">
        <v>0</v>
      </c>
      <c r="K532" s="2">
        <v>0</v>
      </c>
      <c r="L532" s="2">
        <v>0</v>
      </c>
      <c r="M532" s="2">
        <v>2</v>
      </c>
      <c r="N532" s="2">
        <v>0</v>
      </c>
      <c r="O532" s="2">
        <f t="shared" si="48"/>
        <v>151776</v>
      </c>
      <c r="P532" s="2">
        <f t="shared" si="49"/>
        <v>101184</v>
      </c>
      <c r="Q532" s="2">
        <f t="shared" si="50"/>
        <v>0</v>
      </c>
      <c r="R532" s="2">
        <f t="shared" si="51"/>
        <v>25296</v>
      </c>
      <c r="S532" s="2">
        <f t="shared" si="52"/>
        <v>0</v>
      </c>
    </row>
    <row r="533" spans="1:19" x14ac:dyDescent="0.35">
      <c r="A533" s="2">
        <v>532</v>
      </c>
      <c r="B533" s="2" t="s">
        <v>421</v>
      </c>
      <c r="C533" s="2" t="str">
        <f t="shared" si="53"/>
        <v>SPS21XXX</v>
      </c>
      <c r="D533" s="2" t="s">
        <v>12</v>
      </c>
      <c r="O533" s="2">
        <f t="shared" si="48"/>
        <v>0</v>
      </c>
      <c r="P533" s="2">
        <f t="shared" si="49"/>
        <v>0</v>
      </c>
      <c r="Q533" s="2">
        <f t="shared" si="50"/>
        <v>0</v>
      </c>
      <c r="R533" s="2">
        <f t="shared" si="51"/>
        <v>0</v>
      </c>
      <c r="S533" s="2">
        <f t="shared" si="52"/>
        <v>0</v>
      </c>
    </row>
    <row r="534" spans="1:19" x14ac:dyDescent="0.35">
      <c r="A534" s="2">
        <v>533</v>
      </c>
      <c r="B534" s="2" t="s">
        <v>421</v>
      </c>
      <c r="C534" s="2" t="str">
        <f t="shared" si="53"/>
        <v>SPS21XXX</v>
      </c>
      <c r="D534" s="2" t="s">
        <v>13</v>
      </c>
      <c r="O534" s="2">
        <f t="shared" si="48"/>
        <v>0</v>
      </c>
      <c r="P534" s="2">
        <f t="shared" si="49"/>
        <v>0</v>
      </c>
      <c r="Q534" s="2">
        <f t="shared" si="50"/>
        <v>0</v>
      </c>
      <c r="R534" s="2">
        <f t="shared" si="51"/>
        <v>0</v>
      </c>
      <c r="S534" s="2">
        <f t="shared" si="52"/>
        <v>0</v>
      </c>
    </row>
    <row r="535" spans="1:19" x14ac:dyDescent="0.35">
      <c r="A535" s="2">
        <v>534</v>
      </c>
      <c r="B535" s="2" t="s">
        <v>421</v>
      </c>
      <c r="C535" s="2" t="str">
        <f t="shared" si="53"/>
        <v>SPS21XXX</v>
      </c>
      <c r="D535" s="2" t="s">
        <v>14</v>
      </c>
      <c r="O535" s="2">
        <f t="shared" si="48"/>
        <v>0</v>
      </c>
      <c r="P535" s="2">
        <f t="shared" si="49"/>
        <v>0</v>
      </c>
      <c r="Q535" s="2">
        <f t="shared" si="50"/>
        <v>0</v>
      </c>
      <c r="R535" s="2">
        <f t="shared" si="51"/>
        <v>0</v>
      </c>
      <c r="S535" s="2">
        <f t="shared" si="52"/>
        <v>0</v>
      </c>
    </row>
    <row r="536" spans="1:19" x14ac:dyDescent="0.35">
      <c r="A536" s="2">
        <v>535</v>
      </c>
      <c r="B536" s="2" t="s">
        <v>421</v>
      </c>
      <c r="C536" s="2" t="str">
        <f t="shared" si="53"/>
        <v>SPS21XXX</v>
      </c>
      <c r="D536" s="2" t="s">
        <v>15</v>
      </c>
      <c r="O536" s="2">
        <f t="shared" si="48"/>
        <v>0</v>
      </c>
      <c r="P536" s="2">
        <f t="shared" si="49"/>
        <v>0</v>
      </c>
      <c r="Q536" s="2">
        <f t="shared" si="50"/>
        <v>0</v>
      </c>
      <c r="R536" s="2">
        <f t="shared" si="51"/>
        <v>0</v>
      </c>
      <c r="S536" s="2">
        <f t="shared" si="52"/>
        <v>0</v>
      </c>
    </row>
    <row r="537" spans="1:19" x14ac:dyDescent="0.35">
      <c r="A537" s="2">
        <v>536</v>
      </c>
      <c r="B537" s="2" t="s">
        <v>421</v>
      </c>
      <c r="C537" s="2" t="str">
        <f t="shared" si="53"/>
        <v>SPS21XXX</v>
      </c>
      <c r="D537" s="2" t="s">
        <v>537</v>
      </c>
      <c r="O537" s="2">
        <f t="shared" si="48"/>
        <v>0</v>
      </c>
      <c r="P537" s="2">
        <f t="shared" si="49"/>
        <v>0</v>
      </c>
      <c r="Q537" s="2">
        <f t="shared" si="50"/>
        <v>0</v>
      </c>
      <c r="R537" s="2">
        <f t="shared" si="51"/>
        <v>0</v>
      </c>
      <c r="S537" s="2">
        <f t="shared" si="52"/>
        <v>0</v>
      </c>
    </row>
    <row r="538" spans="1:19" x14ac:dyDescent="0.35">
      <c r="A538" s="2">
        <v>537</v>
      </c>
      <c r="B538" s="2" t="s">
        <v>421</v>
      </c>
      <c r="C538" s="2" t="str">
        <f t="shared" si="53"/>
        <v>SPS21XXX</v>
      </c>
      <c r="D538" s="2" t="s">
        <v>16</v>
      </c>
      <c r="O538" s="2">
        <f t="shared" si="48"/>
        <v>0</v>
      </c>
      <c r="P538" s="2">
        <f t="shared" si="49"/>
        <v>0</v>
      </c>
      <c r="Q538" s="2">
        <f t="shared" si="50"/>
        <v>0</v>
      </c>
      <c r="R538" s="2">
        <f t="shared" si="51"/>
        <v>0</v>
      </c>
      <c r="S538" s="2">
        <f t="shared" si="52"/>
        <v>0</v>
      </c>
    </row>
    <row r="539" spans="1:19" x14ac:dyDescent="0.35">
      <c r="A539" s="2">
        <v>538</v>
      </c>
      <c r="B539" s="2" t="s">
        <v>421</v>
      </c>
      <c r="C539" s="2" t="str">
        <f t="shared" si="53"/>
        <v>SPS21XXX</v>
      </c>
      <c r="D539" s="2" t="s">
        <v>17</v>
      </c>
      <c r="O539" s="2">
        <f t="shared" si="48"/>
        <v>0</v>
      </c>
      <c r="P539" s="2">
        <f t="shared" si="49"/>
        <v>0</v>
      </c>
      <c r="Q539" s="2">
        <f t="shared" si="50"/>
        <v>0</v>
      </c>
      <c r="R539" s="2">
        <f t="shared" si="51"/>
        <v>0</v>
      </c>
      <c r="S539" s="2">
        <f t="shared" si="52"/>
        <v>0</v>
      </c>
    </row>
    <row r="540" spans="1:19" x14ac:dyDescent="0.35">
      <c r="A540" s="2">
        <v>539</v>
      </c>
      <c r="B540" s="2" t="s">
        <v>421</v>
      </c>
      <c r="C540" s="2" t="str">
        <f t="shared" si="53"/>
        <v>SPS21XXX</v>
      </c>
      <c r="D540" s="2" t="s">
        <v>18</v>
      </c>
      <c r="O540" s="2">
        <f t="shared" si="48"/>
        <v>0</v>
      </c>
      <c r="P540" s="2">
        <f t="shared" si="49"/>
        <v>0</v>
      </c>
      <c r="Q540" s="2">
        <f t="shared" si="50"/>
        <v>0</v>
      </c>
      <c r="R540" s="2">
        <f t="shared" si="51"/>
        <v>0</v>
      </c>
      <c r="S540" s="2">
        <f t="shared" si="52"/>
        <v>0</v>
      </c>
    </row>
    <row r="541" spans="1:19" x14ac:dyDescent="0.35">
      <c r="A541" s="2">
        <v>540</v>
      </c>
      <c r="B541" s="2" t="s">
        <v>421</v>
      </c>
      <c r="C541" s="2" t="str">
        <f t="shared" si="53"/>
        <v>SPS21XXX</v>
      </c>
      <c r="D541" s="2" t="s">
        <v>19</v>
      </c>
      <c r="O541" s="2">
        <f t="shared" si="48"/>
        <v>0</v>
      </c>
      <c r="P541" s="2">
        <f t="shared" si="49"/>
        <v>0</v>
      </c>
      <c r="Q541" s="2">
        <f t="shared" si="50"/>
        <v>0</v>
      </c>
      <c r="R541" s="2">
        <f t="shared" si="51"/>
        <v>0</v>
      </c>
      <c r="S541" s="2">
        <f t="shared" si="52"/>
        <v>0</v>
      </c>
    </row>
    <row r="542" spans="1:19" x14ac:dyDescent="0.35">
      <c r="A542" s="2">
        <v>544</v>
      </c>
      <c r="B542" s="2" t="s">
        <v>280</v>
      </c>
      <c r="C542" s="2" t="str">
        <f t="shared" si="53"/>
        <v>SPS21XXX</v>
      </c>
      <c r="D542" s="2" t="s">
        <v>12</v>
      </c>
      <c r="E542" s="2">
        <v>22452.12</v>
      </c>
      <c r="F542" s="2">
        <v>2</v>
      </c>
      <c r="G542" s="2">
        <v>5</v>
      </c>
      <c r="H542" s="2">
        <v>2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f t="shared" si="48"/>
        <v>44904.24</v>
      </c>
      <c r="P542" s="2">
        <f t="shared" si="49"/>
        <v>44904.24</v>
      </c>
      <c r="Q542" s="2">
        <f t="shared" si="50"/>
        <v>0</v>
      </c>
      <c r="R542" s="2">
        <f t="shared" si="51"/>
        <v>0</v>
      </c>
      <c r="S542" s="2">
        <f t="shared" si="52"/>
        <v>0</v>
      </c>
    </row>
    <row r="543" spans="1:19" x14ac:dyDescent="0.35">
      <c r="A543" s="2">
        <v>545</v>
      </c>
      <c r="B543" s="2" t="s">
        <v>280</v>
      </c>
      <c r="C543" s="2" t="str">
        <f t="shared" si="53"/>
        <v>SPS21XXX</v>
      </c>
      <c r="D543" s="2" t="s">
        <v>13</v>
      </c>
      <c r="E543" s="2">
        <v>19906.37</v>
      </c>
      <c r="F543" s="2">
        <v>1</v>
      </c>
      <c r="G543" s="2">
        <v>2</v>
      </c>
      <c r="H543" s="2">
        <v>1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f t="shared" si="48"/>
        <v>19906.37</v>
      </c>
      <c r="P543" s="2">
        <f t="shared" si="49"/>
        <v>19906.37</v>
      </c>
      <c r="Q543" s="2">
        <f t="shared" si="50"/>
        <v>0</v>
      </c>
      <c r="R543" s="2">
        <f t="shared" si="51"/>
        <v>0</v>
      </c>
      <c r="S543" s="2">
        <f t="shared" si="52"/>
        <v>0</v>
      </c>
    </row>
    <row r="544" spans="1:19" x14ac:dyDescent="0.35">
      <c r="A544" s="2">
        <v>546</v>
      </c>
      <c r="B544" s="2" t="s">
        <v>280</v>
      </c>
      <c r="C544" s="2" t="str">
        <f t="shared" si="53"/>
        <v>SPS21XXX</v>
      </c>
      <c r="D544" s="2" t="s">
        <v>14</v>
      </c>
      <c r="E544" s="2">
        <v>12330.24</v>
      </c>
      <c r="F544" s="2">
        <v>2</v>
      </c>
      <c r="G544" s="2">
        <v>6</v>
      </c>
      <c r="H544" s="2">
        <v>1</v>
      </c>
      <c r="I544" s="2">
        <v>1</v>
      </c>
      <c r="J544" s="2">
        <v>0</v>
      </c>
      <c r="K544" s="2">
        <v>0</v>
      </c>
      <c r="L544" s="2">
        <v>0</v>
      </c>
      <c r="M544" s="2">
        <v>0</v>
      </c>
      <c r="N544" s="2">
        <v>1</v>
      </c>
      <c r="O544" s="2">
        <f t="shared" si="48"/>
        <v>24660.48</v>
      </c>
      <c r="P544" s="2">
        <f t="shared" si="49"/>
        <v>24660.48</v>
      </c>
      <c r="Q544" s="2">
        <f t="shared" si="50"/>
        <v>0</v>
      </c>
      <c r="R544" s="2">
        <f t="shared" si="51"/>
        <v>0</v>
      </c>
      <c r="S544" s="2">
        <f t="shared" si="52"/>
        <v>12330.24</v>
      </c>
    </row>
    <row r="545" spans="1:19" x14ac:dyDescent="0.35">
      <c r="A545" s="2">
        <v>548</v>
      </c>
      <c r="B545" s="2" t="s">
        <v>280</v>
      </c>
      <c r="C545" s="2" t="str">
        <f t="shared" si="53"/>
        <v>SPS21XXX</v>
      </c>
      <c r="D545" s="2" t="s">
        <v>15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f t="shared" si="48"/>
        <v>0</v>
      </c>
      <c r="P545" s="2">
        <f t="shared" si="49"/>
        <v>0</v>
      </c>
      <c r="Q545" s="2">
        <f t="shared" si="50"/>
        <v>0</v>
      </c>
      <c r="R545" s="2">
        <f t="shared" si="51"/>
        <v>0</v>
      </c>
      <c r="S545" s="2">
        <f t="shared" si="52"/>
        <v>0</v>
      </c>
    </row>
    <row r="546" spans="1:19" x14ac:dyDescent="0.35">
      <c r="A546" s="2">
        <v>549</v>
      </c>
      <c r="B546" s="2" t="s">
        <v>280</v>
      </c>
      <c r="C546" s="2" t="str">
        <f t="shared" si="53"/>
        <v>SPS21XXX</v>
      </c>
      <c r="D546" s="2" t="s">
        <v>537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f t="shared" si="48"/>
        <v>0</v>
      </c>
      <c r="P546" s="2">
        <f t="shared" si="49"/>
        <v>0</v>
      </c>
      <c r="Q546" s="2">
        <f t="shared" si="50"/>
        <v>0</v>
      </c>
      <c r="R546" s="2">
        <f t="shared" si="51"/>
        <v>0</v>
      </c>
      <c r="S546" s="2">
        <f t="shared" si="52"/>
        <v>0</v>
      </c>
    </row>
    <row r="547" spans="1:19" x14ac:dyDescent="0.35">
      <c r="A547" s="2">
        <v>547</v>
      </c>
      <c r="B547" s="2" t="s">
        <v>280</v>
      </c>
      <c r="C547" s="2" t="str">
        <f t="shared" si="53"/>
        <v>SPS21XXX</v>
      </c>
      <c r="D547" s="2" t="s">
        <v>16</v>
      </c>
      <c r="E547" s="2">
        <v>7323.64</v>
      </c>
      <c r="F547" s="2">
        <v>20.94</v>
      </c>
      <c r="G547" s="2">
        <v>50</v>
      </c>
      <c r="H547" s="2">
        <v>19.96</v>
      </c>
      <c r="I547" s="2">
        <v>0</v>
      </c>
      <c r="J547" s="2">
        <v>0</v>
      </c>
      <c r="K547" s="2">
        <v>0</v>
      </c>
      <c r="L547" s="2">
        <v>0</v>
      </c>
      <c r="M547" s="2">
        <v>1.97</v>
      </c>
      <c r="N547" s="2">
        <v>0</v>
      </c>
      <c r="O547" s="2">
        <f t="shared" si="48"/>
        <v>153357.02160000001</v>
      </c>
      <c r="P547" s="2">
        <f t="shared" si="49"/>
        <v>146179.85440000001</v>
      </c>
      <c r="Q547" s="2">
        <f t="shared" si="50"/>
        <v>0</v>
      </c>
      <c r="R547" s="2">
        <f t="shared" si="51"/>
        <v>14427.570800000001</v>
      </c>
      <c r="S547" s="2">
        <f t="shared" si="52"/>
        <v>0</v>
      </c>
    </row>
    <row r="548" spans="1:19" x14ac:dyDescent="0.35">
      <c r="A548" s="2">
        <v>543</v>
      </c>
      <c r="B548" s="2" t="s">
        <v>280</v>
      </c>
      <c r="C548" s="2" t="str">
        <f t="shared" si="53"/>
        <v>SPS21XXX</v>
      </c>
      <c r="D548" s="2" t="s">
        <v>17</v>
      </c>
      <c r="E548" s="2">
        <v>40074.86</v>
      </c>
      <c r="F548" s="2">
        <v>3.99</v>
      </c>
      <c r="G548" s="2">
        <v>11</v>
      </c>
      <c r="H548" s="2">
        <v>0</v>
      </c>
      <c r="I548" s="2">
        <v>2</v>
      </c>
      <c r="J548" s="2">
        <v>0</v>
      </c>
      <c r="K548" s="2">
        <v>0</v>
      </c>
      <c r="L548" s="2">
        <v>1</v>
      </c>
      <c r="M548" s="2">
        <v>0</v>
      </c>
      <c r="N548" s="2">
        <v>0</v>
      </c>
      <c r="O548" s="2">
        <f t="shared" si="48"/>
        <v>159898.69140000001</v>
      </c>
      <c r="P548" s="2">
        <f t="shared" si="49"/>
        <v>80149.72</v>
      </c>
      <c r="Q548" s="2">
        <f t="shared" si="50"/>
        <v>40074.86</v>
      </c>
      <c r="R548" s="2">
        <f t="shared" si="51"/>
        <v>0</v>
      </c>
      <c r="S548" s="2">
        <f t="shared" si="52"/>
        <v>0</v>
      </c>
    </row>
    <row r="549" spans="1:19" x14ac:dyDescent="0.35">
      <c r="A549" s="2">
        <v>541</v>
      </c>
      <c r="B549" s="2" t="s">
        <v>280</v>
      </c>
      <c r="C549" s="2" t="str">
        <f t="shared" si="53"/>
        <v>SPS21XXX</v>
      </c>
      <c r="D549" s="2" t="s">
        <v>18</v>
      </c>
      <c r="E549" s="2">
        <v>121463.65</v>
      </c>
      <c r="F549" s="2">
        <v>2</v>
      </c>
      <c r="G549" s="2">
        <v>5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f t="shared" si="48"/>
        <v>242927.3</v>
      </c>
      <c r="P549" s="2">
        <f t="shared" si="49"/>
        <v>0</v>
      </c>
      <c r="Q549" s="2">
        <f t="shared" si="50"/>
        <v>0</v>
      </c>
      <c r="R549" s="2">
        <f t="shared" si="51"/>
        <v>0</v>
      </c>
      <c r="S549" s="2">
        <f t="shared" si="52"/>
        <v>0</v>
      </c>
    </row>
    <row r="550" spans="1:19" x14ac:dyDescent="0.35">
      <c r="A550" s="2">
        <v>542</v>
      </c>
      <c r="B550" s="2" t="s">
        <v>280</v>
      </c>
      <c r="C550" s="2" t="str">
        <f t="shared" si="53"/>
        <v>SPS21XXX</v>
      </c>
      <c r="D550" s="2" t="s">
        <v>19</v>
      </c>
      <c r="E550" s="2">
        <v>60514.64</v>
      </c>
      <c r="F550" s="2">
        <v>7.99</v>
      </c>
      <c r="G550" s="2">
        <v>21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f t="shared" si="48"/>
        <v>483511.97360000003</v>
      </c>
      <c r="P550" s="2">
        <f t="shared" si="49"/>
        <v>0</v>
      </c>
      <c r="Q550" s="2">
        <f t="shared" si="50"/>
        <v>0</v>
      </c>
      <c r="R550" s="2">
        <f t="shared" si="51"/>
        <v>0</v>
      </c>
      <c r="S550" s="2">
        <f t="shared" si="52"/>
        <v>0</v>
      </c>
    </row>
    <row r="551" spans="1:19" x14ac:dyDescent="0.35">
      <c r="A551" s="2">
        <v>550</v>
      </c>
      <c r="B551" s="2" t="s">
        <v>422</v>
      </c>
      <c r="C551" s="2" t="str">
        <f t="shared" si="53"/>
        <v>SPS21XXX</v>
      </c>
      <c r="D551" s="2" t="s">
        <v>12</v>
      </c>
      <c r="O551" s="2">
        <f t="shared" si="48"/>
        <v>0</v>
      </c>
      <c r="P551" s="2">
        <f t="shared" si="49"/>
        <v>0</v>
      </c>
      <c r="Q551" s="2">
        <f t="shared" si="50"/>
        <v>0</v>
      </c>
      <c r="R551" s="2">
        <f t="shared" si="51"/>
        <v>0</v>
      </c>
      <c r="S551" s="2">
        <f t="shared" si="52"/>
        <v>0</v>
      </c>
    </row>
    <row r="552" spans="1:19" x14ac:dyDescent="0.35">
      <c r="A552" s="2">
        <v>551</v>
      </c>
      <c r="B552" s="2" t="s">
        <v>422</v>
      </c>
      <c r="C552" s="2" t="str">
        <f t="shared" si="53"/>
        <v>SPS21XXX</v>
      </c>
      <c r="D552" s="2" t="s">
        <v>13</v>
      </c>
      <c r="O552" s="2">
        <f t="shared" si="48"/>
        <v>0</v>
      </c>
      <c r="P552" s="2">
        <f t="shared" si="49"/>
        <v>0</v>
      </c>
      <c r="Q552" s="2">
        <f t="shared" si="50"/>
        <v>0</v>
      </c>
      <c r="R552" s="2">
        <f t="shared" si="51"/>
        <v>0</v>
      </c>
      <c r="S552" s="2">
        <f t="shared" si="52"/>
        <v>0</v>
      </c>
    </row>
    <row r="553" spans="1:19" x14ac:dyDescent="0.35">
      <c r="A553" s="2">
        <v>552</v>
      </c>
      <c r="B553" s="2" t="s">
        <v>422</v>
      </c>
      <c r="C553" s="2" t="str">
        <f t="shared" si="53"/>
        <v>SPS21XXX</v>
      </c>
      <c r="D553" s="2" t="s">
        <v>14</v>
      </c>
      <c r="O553" s="2">
        <f t="shared" si="48"/>
        <v>0</v>
      </c>
      <c r="P553" s="2">
        <f t="shared" si="49"/>
        <v>0</v>
      </c>
      <c r="Q553" s="2">
        <f t="shared" si="50"/>
        <v>0</v>
      </c>
      <c r="R553" s="2">
        <f t="shared" si="51"/>
        <v>0</v>
      </c>
      <c r="S553" s="2">
        <f t="shared" si="52"/>
        <v>0</v>
      </c>
    </row>
    <row r="554" spans="1:19" x14ac:dyDescent="0.35">
      <c r="A554" s="2">
        <v>553</v>
      </c>
      <c r="B554" s="2" t="s">
        <v>422</v>
      </c>
      <c r="C554" s="2" t="str">
        <f t="shared" si="53"/>
        <v>SPS21XXX</v>
      </c>
      <c r="D554" s="2" t="s">
        <v>15</v>
      </c>
      <c r="O554" s="2">
        <f t="shared" si="48"/>
        <v>0</v>
      </c>
      <c r="P554" s="2">
        <f t="shared" si="49"/>
        <v>0</v>
      </c>
      <c r="Q554" s="2">
        <f t="shared" si="50"/>
        <v>0</v>
      </c>
      <c r="R554" s="2">
        <f t="shared" si="51"/>
        <v>0</v>
      </c>
      <c r="S554" s="2">
        <f t="shared" si="52"/>
        <v>0</v>
      </c>
    </row>
    <row r="555" spans="1:19" x14ac:dyDescent="0.35">
      <c r="A555" s="2">
        <v>554</v>
      </c>
      <c r="B555" s="2" t="s">
        <v>422</v>
      </c>
      <c r="C555" s="2" t="str">
        <f t="shared" si="53"/>
        <v>SPS21XXX</v>
      </c>
      <c r="D555" s="2" t="s">
        <v>537</v>
      </c>
      <c r="O555" s="2">
        <f t="shared" si="48"/>
        <v>0</v>
      </c>
      <c r="P555" s="2">
        <f t="shared" si="49"/>
        <v>0</v>
      </c>
      <c r="Q555" s="2">
        <f t="shared" si="50"/>
        <v>0</v>
      </c>
      <c r="R555" s="2">
        <f t="shared" si="51"/>
        <v>0</v>
      </c>
      <c r="S555" s="2">
        <f t="shared" si="52"/>
        <v>0</v>
      </c>
    </row>
    <row r="556" spans="1:19" x14ac:dyDescent="0.35">
      <c r="A556" s="2">
        <v>555</v>
      </c>
      <c r="B556" s="2" t="s">
        <v>422</v>
      </c>
      <c r="C556" s="2" t="str">
        <f t="shared" si="53"/>
        <v>SPS21XXX</v>
      </c>
      <c r="D556" s="2" t="s">
        <v>16</v>
      </c>
      <c r="O556" s="2">
        <f t="shared" si="48"/>
        <v>0</v>
      </c>
      <c r="P556" s="2">
        <f t="shared" si="49"/>
        <v>0</v>
      </c>
      <c r="Q556" s="2">
        <f t="shared" si="50"/>
        <v>0</v>
      </c>
      <c r="R556" s="2">
        <f t="shared" si="51"/>
        <v>0</v>
      </c>
      <c r="S556" s="2">
        <f t="shared" si="52"/>
        <v>0</v>
      </c>
    </row>
    <row r="557" spans="1:19" x14ac:dyDescent="0.35">
      <c r="A557" s="2">
        <v>556</v>
      </c>
      <c r="B557" s="2" t="s">
        <v>422</v>
      </c>
      <c r="C557" s="2" t="str">
        <f t="shared" si="53"/>
        <v>SPS21XXX</v>
      </c>
      <c r="D557" s="2" t="s">
        <v>17</v>
      </c>
      <c r="O557" s="2">
        <f t="shared" si="48"/>
        <v>0</v>
      </c>
      <c r="P557" s="2">
        <f t="shared" si="49"/>
        <v>0</v>
      </c>
      <c r="Q557" s="2">
        <f t="shared" si="50"/>
        <v>0</v>
      </c>
      <c r="R557" s="2">
        <f t="shared" si="51"/>
        <v>0</v>
      </c>
      <c r="S557" s="2">
        <f t="shared" si="52"/>
        <v>0</v>
      </c>
    </row>
    <row r="558" spans="1:19" x14ac:dyDescent="0.35">
      <c r="A558" s="2">
        <v>557</v>
      </c>
      <c r="B558" s="2" t="s">
        <v>422</v>
      </c>
      <c r="C558" s="2" t="str">
        <f t="shared" si="53"/>
        <v>SPS21XXX</v>
      </c>
      <c r="D558" s="2" t="s">
        <v>18</v>
      </c>
      <c r="O558" s="2">
        <f t="shared" si="48"/>
        <v>0</v>
      </c>
      <c r="P558" s="2">
        <f t="shared" si="49"/>
        <v>0</v>
      </c>
      <c r="Q558" s="2">
        <f t="shared" si="50"/>
        <v>0</v>
      </c>
      <c r="R558" s="2">
        <f t="shared" si="51"/>
        <v>0</v>
      </c>
      <c r="S558" s="2">
        <f t="shared" si="52"/>
        <v>0</v>
      </c>
    </row>
    <row r="559" spans="1:19" x14ac:dyDescent="0.35">
      <c r="A559" s="2">
        <v>558</v>
      </c>
      <c r="B559" s="2" t="s">
        <v>422</v>
      </c>
      <c r="C559" s="2" t="str">
        <f t="shared" si="53"/>
        <v>SPS21XXX</v>
      </c>
      <c r="D559" s="2" t="s">
        <v>19</v>
      </c>
      <c r="O559" s="2">
        <f t="shared" si="48"/>
        <v>0</v>
      </c>
      <c r="P559" s="2">
        <f t="shared" si="49"/>
        <v>0</v>
      </c>
      <c r="Q559" s="2">
        <f t="shared" si="50"/>
        <v>0</v>
      </c>
      <c r="R559" s="2">
        <f t="shared" si="51"/>
        <v>0</v>
      </c>
      <c r="S559" s="2">
        <f t="shared" si="52"/>
        <v>0</v>
      </c>
    </row>
    <row r="560" spans="1:19" x14ac:dyDescent="0.35">
      <c r="A560" s="2">
        <v>559</v>
      </c>
      <c r="B560" s="2" t="s">
        <v>281</v>
      </c>
      <c r="C560" s="2" t="str">
        <f t="shared" si="53"/>
        <v>SPS21XXX</v>
      </c>
      <c r="D560" s="2" t="s">
        <v>12</v>
      </c>
      <c r="O560" s="2">
        <f t="shared" si="48"/>
        <v>0</v>
      </c>
      <c r="P560" s="2">
        <f t="shared" si="49"/>
        <v>0</v>
      </c>
      <c r="Q560" s="2">
        <f t="shared" si="50"/>
        <v>0</v>
      </c>
      <c r="R560" s="2">
        <f t="shared" si="51"/>
        <v>0</v>
      </c>
      <c r="S560" s="2">
        <f t="shared" si="52"/>
        <v>0</v>
      </c>
    </row>
    <row r="561" spans="1:19" x14ac:dyDescent="0.35">
      <c r="A561" s="2">
        <v>560</v>
      </c>
      <c r="B561" s="2" t="s">
        <v>281</v>
      </c>
      <c r="C561" s="2" t="str">
        <f t="shared" si="53"/>
        <v>SPS21XXX</v>
      </c>
      <c r="D561" s="2" t="s">
        <v>13</v>
      </c>
      <c r="E561" s="2">
        <v>66084</v>
      </c>
      <c r="F561" s="2">
        <v>1</v>
      </c>
      <c r="G561" s="2">
        <v>4.76</v>
      </c>
      <c r="I561" s="2">
        <v>1</v>
      </c>
      <c r="O561" s="2">
        <f t="shared" si="48"/>
        <v>66084</v>
      </c>
      <c r="P561" s="2">
        <f t="shared" si="49"/>
        <v>66084</v>
      </c>
      <c r="Q561" s="2">
        <f t="shared" si="50"/>
        <v>0</v>
      </c>
      <c r="R561" s="2">
        <f t="shared" si="51"/>
        <v>0</v>
      </c>
      <c r="S561" s="2">
        <f t="shared" si="52"/>
        <v>0</v>
      </c>
    </row>
    <row r="562" spans="1:19" x14ac:dyDescent="0.35">
      <c r="A562" s="2">
        <v>561</v>
      </c>
      <c r="B562" s="2" t="s">
        <v>281</v>
      </c>
      <c r="C562" s="2" t="str">
        <f t="shared" si="53"/>
        <v>SPS21XXX</v>
      </c>
      <c r="D562" s="2" t="s">
        <v>14</v>
      </c>
      <c r="E562" s="2">
        <v>28850</v>
      </c>
      <c r="F562" s="2">
        <v>3</v>
      </c>
      <c r="G562" s="2">
        <v>14.29</v>
      </c>
      <c r="I562" s="2">
        <v>3</v>
      </c>
      <c r="M562" s="2">
        <v>1</v>
      </c>
      <c r="O562" s="2">
        <f t="shared" si="48"/>
        <v>86550</v>
      </c>
      <c r="P562" s="2">
        <f t="shared" si="49"/>
        <v>86550</v>
      </c>
      <c r="Q562" s="2">
        <f t="shared" si="50"/>
        <v>0</v>
      </c>
      <c r="R562" s="2">
        <f t="shared" si="51"/>
        <v>28850</v>
      </c>
      <c r="S562" s="2">
        <f t="shared" si="52"/>
        <v>0</v>
      </c>
    </row>
    <row r="563" spans="1:19" x14ac:dyDescent="0.35">
      <c r="A563" s="2">
        <v>562</v>
      </c>
      <c r="B563" s="2" t="s">
        <v>281</v>
      </c>
      <c r="C563" s="2" t="str">
        <f t="shared" si="53"/>
        <v>SPS21XXX</v>
      </c>
      <c r="D563" s="2" t="s">
        <v>15</v>
      </c>
      <c r="E563" s="2">
        <v>23077</v>
      </c>
      <c r="F563" s="2">
        <v>8</v>
      </c>
      <c r="G563" s="2">
        <v>38.1</v>
      </c>
      <c r="I563" s="2">
        <v>8</v>
      </c>
      <c r="L563" s="2">
        <v>1</v>
      </c>
      <c r="M563" s="2">
        <v>2</v>
      </c>
      <c r="O563" s="2">
        <f t="shared" si="48"/>
        <v>184616</v>
      </c>
      <c r="P563" s="2">
        <f t="shared" si="49"/>
        <v>184616</v>
      </c>
      <c r="Q563" s="2">
        <f t="shared" si="50"/>
        <v>23077</v>
      </c>
      <c r="R563" s="2">
        <f t="shared" si="51"/>
        <v>46154</v>
      </c>
      <c r="S563" s="2">
        <f t="shared" si="52"/>
        <v>0</v>
      </c>
    </row>
    <row r="564" spans="1:19" x14ac:dyDescent="0.35">
      <c r="A564" s="2">
        <v>563</v>
      </c>
      <c r="B564" s="2" t="s">
        <v>281</v>
      </c>
      <c r="C564" s="2" t="str">
        <f t="shared" si="53"/>
        <v>SPS21XXX</v>
      </c>
      <c r="D564" s="2" t="s">
        <v>537</v>
      </c>
      <c r="O564" s="2">
        <f t="shared" si="48"/>
        <v>0</v>
      </c>
      <c r="P564" s="2">
        <f t="shared" si="49"/>
        <v>0</v>
      </c>
      <c r="Q564" s="2">
        <f t="shared" si="50"/>
        <v>0</v>
      </c>
      <c r="R564" s="2">
        <f t="shared" si="51"/>
        <v>0</v>
      </c>
      <c r="S564" s="2">
        <f t="shared" si="52"/>
        <v>0</v>
      </c>
    </row>
    <row r="565" spans="1:19" x14ac:dyDescent="0.35">
      <c r="A565" s="2">
        <v>564</v>
      </c>
      <c r="B565" s="2" t="s">
        <v>281</v>
      </c>
      <c r="C565" s="2" t="str">
        <f t="shared" si="53"/>
        <v>SPS21XXX</v>
      </c>
      <c r="D565" s="2" t="s">
        <v>16</v>
      </c>
      <c r="O565" s="2">
        <f t="shared" si="48"/>
        <v>0</v>
      </c>
      <c r="P565" s="2">
        <f t="shared" si="49"/>
        <v>0</v>
      </c>
      <c r="Q565" s="2">
        <f t="shared" si="50"/>
        <v>0</v>
      </c>
      <c r="R565" s="2">
        <f t="shared" si="51"/>
        <v>0</v>
      </c>
      <c r="S565" s="2">
        <f t="shared" si="52"/>
        <v>0</v>
      </c>
    </row>
    <row r="566" spans="1:19" x14ac:dyDescent="0.35">
      <c r="A566" s="2">
        <v>565</v>
      </c>
      <c r="B566" s="2" t="s">
        <v>281</v>
      </c>
      <c r="C566" s="2" t="str">
        <f t="shared" si="53"/>
        <v>SPS21XXX</v>
      </c>
      <c r="D566" s="2" t="s">
        <v>17</v>
      </c>
      <c r="E566" s="2">
        <v>6585</v>
      </c>
      <c r="F566" s="2">
        <v>2</v>
      </c>
      <c r="I566" s="2">
        <v>2</v>
      </c>
      <c r="O566" s="2">
        <f t="shared" si="48"/>
        <v>13170</v>
      </c>
      <c r="P566" s="2">
        <f t="shared" si="49"/>
        <v>13170</v>
      </c>
      <c r="Q566" s="2">
        <f t="shared" si="50"/>
        <v>0</v>
      </c>
      <c r="R566" s="2">
        <f t="shared" si="51"/>
        <v>0</v>
      </c>
      <c r="S566" s="2">
        <f t="shared" si="52"/>
        <v>0</v>
      </c>
    </row>
    <row r="567" spans="1:19" x14ac:dyDescent="0.35">
      <c r="A567" s="2">
        <v>566</v>
      </c>
      <c r="B567" s="2" t="s">
        <v>281</v>
      </c>
      <c r="C567" s="2" t="str">
        <f t="shared" si="53"/>
        <v>SPS21XXX</v>
      </c>
      <c r="D567" s="2" t="s">
        <v>18</v>
      </c>
      <c r="E567" s="2">
        <v>3768</v>
      </c>
      <c r="F567" s="2">
        <v>5</v>
      </c>
      <c r="G567" s="2">
        <v>23.81</v>
      </c>
      <c r="I567" s="2">
        <v>5</v>
      </c>
      <c r="O567" s="2">
        <f t="shared" si="48"/>
        <v>18840</v>
      </c>
      <c r="P567" s="2">
        <f t="shared" si="49"/>
        <v>18840</v>
      </c>
      <c r="Q567" s="2">
        <f t="shared" si="50"/>
        <v>0</v>
      </c>
      <c r="R567" s="2">
        <f t="shared" si="51"/>
        <v>0</v>
      </c>
      <c r="S567" s="2">
        <f t="shared" si="52"/>
        <v>0</v>
      </c>
    </row>
    <row r="568" spans="1:19" x14ac:dyDescent="0.35">
      <c r="A568" s="2">
        <v>567</v>
      </c>
      <c r="B568" s="2" t="s">
        <v>281</v>
      </c>
      <c r="C568" s="2" t="str">
        <f t="shared" si="53"/>
        <v>SPS21XXX</v>
      </c>
      <c r="D568" s="2" t="s">
        <v>19</v>
      </c>
      <c r="E568" s="2">
        <v>1388</v>
      </c>
      <c r="F568" s="2">
        <v>2</v>
      </c>
      <c r="G568" s="2">
        <v>9.52</v>
      </c>
      <c r="I568" s="2">
        <v>2</v>
      </c>
      <c r="M568" s="2">
        <v>1</v>
      </c>
      <c r="O568" s="2">
        <f t="shared" si="48"/>
        <v>2776</v>
      </c>
      <c r="P568" s="2">
        <f t="shared" si="49"/>
        <v>2776</v>
      </c>
      <c r="Q568" s="2">
        <f t="shared" si="50"/>
        <v>0</v>
      </c>
      <c r="R568" s="2">
        <f t="shared" si="51"/>
        <v>1388</v>
      </c>
      <c r="S568" s="2">
        <f t="shared" si="52"/>
        <v>0</v>
      </c>
    </row>
    <row r="569" spans="1:19" x14ac:dyDescent="0.35">
      <c r="A569" s="2">
        <v>568</v>
      </c>
      <c r="B569" s="2" t="s">
        <v>282</v>
      </c>
      <c r="C569" s="2" t="str">
        <f t="shared" si="53"/>
        <v>SPS21XXX</v>
      </c>
      <c r="D569" s="2" t="s">
        <v>12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f t="shared" si="48"/>
        <v>0</v>
      </c>
      <c r="P569" s="2">
        <f t="shared" si="49"/>
        <v>0</v>
      </c>
      <c r="Q569" s="2">
        <f t="shared" si="50"/>
        <v>0</v>
      </c>
      <c r="R569" s="2">
        <f t="shared" si="51"/>
        <v>0</v>
      </c>
      <c r="S569" s="2">
        <f t="shared" si="52"/>
        <v>0</v>
      </c>
    </row>
    <row r="570" spans="1:19" x14ac:dyDescent="0.35">
      <c r="A570" s="2">
        <v>569</v>
      </c>
      <c r="B570" s="2" t="s">
        <v>282</v>
      </c>
      <c r="C570" s="2" t="str">
        <f t="shared" si="53"/>
        <v>SPS21XXX</v>
      </c>
      <c r="D570" s="2" t="s">
        <v>13</v>
      </c>
      <c r="E570" s="2">
        <v>60783</v>
      </c>
      <c r="F570" s="2">
        <v>2</v>
      </c>
      <c r="G570" s="2">
        <v>0.56000000000000005</v>
      </c>
      <c r="H570" s="2">
        <v>0</v>
      </c>
      <c r="I570" s="2">
        <v>2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f t="shared" si="48"/>
        <v>121566</v>
      </c>
      <c r="P570" s="2">
        <f t="shared" si="49"/>
        <v>121566</v>
      </c>
      <c r="Q570" s="2">
        <f t="shared" si="50"/>
        <v>0</v>
      </c>
      <c r="R570" s="2">
        <f t="shared" si="51"/>
        <v>0</v>
      </c>
      <c r="S570" s="2">
        <f t="shared" si="52"/>
        <v>0</v>
      </c>
    </row>
    <row r="571" spans="1:19" x14ac:dyDescent="0.35">
      <c r="A571" s="2">
        <v>572</v>
      </c>
      <c r="B571" s="2" t="s">
        <v>282</v>
      </c>
      <c r="C571" s="2" t="str">
        <f t="shared" si="53"/>
        <v>SPS21XXX</v>
      </c>
      <c r="D571" s="2" t="s">
        <v>14</v>
      </c>
      <c r="E571" s="2">
        <v>17019</v>
      </c>
      <c r="F571" s="2">
        <v>3</v>
      </c>
      <c r="G571" s="2">
        <v>0.84</v>
      </c>
      <c r="H571" s="2">
        <v>1</v>
      </c>
      <c r="I571" s="2">
        <v>2</v>
      </c>
      <c r="J571" s="2">
        <v>0</v>
      </c>
      <c r="K571" s="2">
        <v>0</v>
      </c>
      <c r="L571" s="2">
        <v>0</v>
      </c>
      <c r="M571" s="2">
        <v>1</v>
      </c>
      <c r="N571" s="2">
        <v>0</v>
      </c>
      <c r="O571" s="2">
        <f t="shared" si="48"/>
        <v>51057</v>
      </c>
      <c r="P571" s="2">
        <f t="shared" si="49"/>
        <v>51057</v>
      </c>
      <c r="Q571" s="2">
        <f t="shared" si="50"/>
        <v>0</v>
      </c>
      <c r="R571" s="2">
        <f t="shared" si="51"/>
        <v>17019</v>
      </c>
      <c r="S571" s="2">
        <f t="shared" si="52"/>
        <v>0</v>
      </c>
    </row>
    <row r="572" spans="1:19" x14ac:dyDescent="0.35">
      <c r="A572" s="2">
        <v>574</v>
      </c>
      <c r="B572" s="2" t="s">
        <v>282</v>
      </c>
      <c r="C572" s="2" t="str">
        <f t="shared" si="53"/>
        <v>SPS21XXX</v>
      </c>
      <c r="D572" s="2" t="s">
        <v>15</v>
      </c>
      <c r="E572" s="2">
        <v>5863</v>
      </c>
      <c r="F572" s="2">
        <v>236</v>
      </c>
      <c r="G572" s="2">
        <v>66.099999999999994</v>
      </c>
      <c r="H572" s="2">
        <v>202</v>
      </c>
      <c r="I572" s="2">
        <v>34</v>
      </c>
      <c r="J572" s="2">
        <v>0</v>
      </c>
      <c r="K572" s="2">
        <v>0</v>
      </c>
      <c r="L572" s="2">
        <v>95</v>
      </c>
      <c r="M572" s="2">
        <v>81</v>
      </c>
      <c r="N572" s="2">
        <v>1</v>
      </c>
      <c r="O572" s="2">
        <f t="shared" si="48"/>
        <v>1383668</v>
      </c>
      <c r="P572" s="2">
        <f t="shared" si="49"/>
        <v>1383668</v>
      </c>
      <c r="Q572" s="2">
        <f t="shared" si="50"/>
        <v>556985</v>
      </c>
      <c r="R572" s="2">
        <f t="shared" si="51"/>
        <v>474903</v>
      </c>
      <c r="S572" s="2">
        <f t="shared" si="52"/>
        <v>5863</v>
      </c>
    </row>
    <row r="573" spans="1:19" x14ac:dyDescent="0.35">
      <c r="A573" s="2">
        <v>575</v>
      </c>
      <c r="B573" s="2" t="s">
        <v>282</v>
      </c>
      <c r="C573" s="2" t="str">
        <f t="shared" si="53"/>
        <v>SPS21XXX</v>
      </c>
      <c r="D573" s="2" t="s">
        <v>537</v>
      </c>
      <c r="E573" s="2">
        <v>4216</v>
      </c>
      <c r="F573" s="2">
        <v>53</v>
      </c>
      <c r="G573" s="2">
        <v>14.84</v>
      </c>
      <c r="H573" s="2">
        <v>51</v>
      </c>
      <c r="I573" s="2">
        <v>2</v>
      </c>
      <c r="J573" s="2">
        <v>0</v>
      </c>
      <c r="K573" s="2">
        <v>0</v>
      </c>
      <c r="L573" s="2">
        <v>27</v>
      </c>
      <c r="M573" s="2">
        <v>48</v>
      </c>
      <c r="N573" s="2">
        <v>2</v>
      </c>
      <c r="O573" s="2">
        <f t="shared" si="48"/>
        <v>223448</v>
      </c>
      <c r="P573" s="2">
        <f t="shared" si="49"/>
        <v>223448</v>
      </c>
      <c r="Q573" s="2">
        <f t="shared" si="50"/>
        <v>113832</v>
      </c>
      <c r="R573" s="2">
        <f t="shared" si="51"/>
        <v>202368</v>
      </c>
      <c r="S573" s="2">
        <f t="shared" si="52"/>
        <v>8432</v>
      </c>
    </row>
    <row r="574" spans="1:19" x14ac:dyDescent="0.35">
      <c r="A574" s="2">
        <v>571</v>
      </c>
      <c r="B574" s="2" t="s">
        <v>282</v>
      </c>
      <c r="C574" s="2" t="str">
        <f t="shared" si="53"/>
        <v>SPS21XXX</v>
      </c>
      <c r="D574" s="2" t="s">
        <v>16</v>
      </c>
      <c r="E574" s="2">
        <v>21788</v>
      </c>
      <c r="F574" s="2">
        <v>8</v>
      </c>
      <c r="G574" s="2">
        <v>2.2400000000000002</v>
      </c>
      <c r="H574" s="2">
        <v>3</v>
      </c>
      <c r="I574" s="2">
        <v>3</v>
      </c>
      <c r="J574" s="2">
        <v>1</v>
      </c>
      <c r="K574" s="2">
        <v>0</v>
      </c>
      <c r="L574" s="2">
        <v>5</v>
      </c>
      <c r="M574" s="2">
        <v>2</v>
      </c>
      <c r="N574" s="2">
        <v>0</v>
      </c>
      <c r="O574" s="2">
        <f t="shared" si="48"/>
        <v>174304</v>
      </c>
      <c r="P574" s="2">
        <f t="shared" si="49"/>
        <v>152516</v>
      </c>
      <c r="Q574" s="2">
        <f t="shared" si="50"/>
        <v>108940</v>
      </c>
      <c r="R574" s="2">
        <f t="shared" si="51"/>
        <v>43576</v>
      </c>
      <c r="S574" s="2">
        <f t="shared" si="52"/>
        <v>0</v>
      </c>
    </row>
    <row r="575" spans="1:19" x14ac:dyDescent="0.35">
      <c r="A575" s="2">
        <v>570</v>
      </c>
      <c r="B575" s="2" t="s">
        <v>282</v>
      </c>
      <c r="C575" s="2" t="str">
        <f t="shared" si="53"/>
        <v>SPS21XXX</v>
      </c>
      <c r="D575" s="2" t="s">
        <v>17</v>
      </c>
      <c r="E575" s="2">
        <v>37857</v>
      </c>
      <c r="F575" s="2">
        <v>17</v>
      </c>
      <c r="G575" s="2">
        <v>4.76</v>
      </c>
      <c r="H575" s="2">
        <v>5</v>
      </c>
      <c r="I575" s="2">
        <v>9</v>
      </c>
      <c r="J575" s="2">
        <v>1</v>
      </c>
      <c r="K575" s="2">
        <v>0</v>
      </c>
      <c r="L575" s="2">
        <v>3</v>
      </c>
      <c r="M575" s="2">
        <v>2</v>
      </c>
      <c r="N575" s="2">
        <v>0</v>
      </c>
      <c r="O575" s="2">
        <f t="shared" si="48"/>
        <v>643569</v>
      </c>
      <c r="P575" s="2">
        <f t="shared" si="49"/>
        <v>567855</v>
      </c>
      <c r="Q575" s="2">
        <f t="shared" si="50"/>
        <v>113571</v>
      </c>
      <c r="R575" s="2">
        <f t="shared" si="51"/>
        <v>75714</v>
      </c>
      <c r="S575" s="2">
        <f t="shared" si="52"/>
        <v>0</v>
      </c>
    </row>
    <row r="576" spans="1:19" x14ac:dyDescent="0.35">
      <c r="A576" s="2">
        <v>576</v>
      </c>
      <c r="B576" s="2" t="s">
        <v>282</v>
      </c>
      <c r="C576" s="2" t="str">
        <f t="shared" si="53"/>
        <v>SPS21XXX</v>
      </c>
      <c r="D576" s="2" t="s">
        <v>18</v>
      </c>
      <c r="E576" s="2">
        <v>2323</v>
      </c>
      <c r="F576" s="2">
        <v>11</v>
      </c>
      <c r="G576" s="2">
        <v>3.08</v>
      </c>
      <c r="H576" s="2">
        <v>3</v>
      </c>
      <c r="I576" s="2">
        <v>6</v>
      </c>
      <c r="J576" s="2">
        <v>0</v>
      </c>
      <c r="K576" s="2">
        <v>0</v>
      </c>
      <c r="L576" s="2">
        <v>0</v>
      </c>
      <c r="M576" s="2">
        <v>3</v>
      </c>
      <c r="N576" s="2">
        <v>0</v>
      </c>
      <c r="O576" s="2">
        <f t="shared" si="48"/>
        <v>25553</v>
      </c>
      <c r="P576" s="2">
        <f t="shared" si="49"/>
        <v>20907</v>
      </c>
      <c r="Q576" s="2">
        <f t="shared" si="50"/>
        <v>0</v>
      </c>
      <c r="R576" s="2">
        <f t="shared" si="51"/>
        <v>6969</v>
      </c>
      <c r="S576" s="2">
        <f t="shared" si="52"/>
        <v>0</v>
      </c>
    </row>
    <row r="577" spans="1:19" x14ac:dyDescent="0.35">
      <c r="A577" s="2">
        <v>573</v>
      </c>
      <c r="B577" s="2" t="s">
        <v>282</v>
      </c>
      <c r="C577" s="2" t="str">
        <f t="shared" si="53"/>
        <v>SPS21XXX</v>
      </c>
      <c r="D577" s="2" t="s">
        <v>19</v>
      </c>
      <c r="E577" s="2">
        <v>11704</v>
      </c>
      <c r="F577" s="2">
        <v>27</v>
      </c>
      <c r="G577" s="2">
        <v>7.56</v>
      </c>
      <c r="H577" s="2">
        <v>14</v>
      </c>
      <c r="I577" s="2">
        <v>10</v>
      </c>
      <c r="J577" s="2">
        <v>0</v>
      </c>
      <c r="K577" s="2">
        <v>0</v>
      </c>
      <c r="L577" s="2">
        <v>8</v>
      </c>
      <c r="M577" s="2">
        <v>7</v>
      </c>
      <c r="N577" s="2">
        <v>1</v>
      </c>
      <c r="O577" s="2">
        <f t="shared" si="48"/>
        <v>316008</v>
      </c>
      <c r="P577" s="2">
        <f t="shared" si="49"/>
        <v>280896</v>
      </c>
      <c r="Q577" s="2">
        <f t="shared" si="50"/>
        <v>93632</v>
      </c>
      <c r="R577" s="2">
        <f t="shared" si="51"/>
        <v>81928</v>
      </c>
      <c r="S577" s="2">
        <f t="shared" si="52"/>
        <v>11704</v>
      </c>
    </row>
    <row r="578" spans="1:19" x14ac:dyDescent="0.35">
      <c r="A578" s="2">
        <v>578</v>
      </c>
      <c r="B578" s="2" t="s">
        <v>342</v>
      </c>
      <c r="C578" s="2" t="str">
        <f t="shared" si="53"/>
        <v>SPS21XXX</v>
      </c>
      <c r="D578" s="2" t="s">
        <v>12</v>
      </c>
      <c r="E578" s="2">
        <v>60496</v>
      </c>
      <c r="F578" s="2">
        <v>3</v>
      </c>
      <c r="G578" s="2">
        <v>2.6</v>
      </c>
      <c r="H578" s="2">
        <v>0</v>
      </c>
      <c r="I578" s="2">
        <v>3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f t="shared" ref="O578:O641" si="54">F578*$E578</f>
        <v>181488</v>
      </c>
      <c r="P578" s="2">
        <f t="shared" ref="P578:P641" si="55">SUM(H578:K578)*$E578</f>
        <v>181488</v>
      </c>
      <c r="Q578" s="2">
        <f t="shared" ref="Q578:Q641" si="56">L578*$E578</f>
        <v>0</v>
      </c>
      <c r="R578" s="2">
        <f t="shared" ref="R578:R641" si="57">M578*$E578</f>
        <v>0</v>
      </c>
      <c r="S578" s="2">
        <f t="shared" ref="S578:S641" si="58">N578*$E578</f>
        <v>0</v>
      </c>
    </row>
    <row r="579" spans="1:19" x14ac:dyDescent="0.35">
      <c r="A579" s="2">
        <v>580</v>
      </c>
      <c r="B579" s="2" t="s">
        <v>342</v>
      </c>
      <c r="C579" s="2" t="str">
        <f t="shared" ref="C579:C642" si="59">REPLACE(B579,6,3,"XXX")</f>
        <v>SPS21XXX</v>
      </c>
      <c r="D579" s="2" t="s">
        <v>13</v>
      </c>
      <c r="E579" s="2">
        <v>22686</v>
      </c>
      <c r="F579" s="2">
        <v>4</v>
      </c>
      <c r="G579" s="2">
        <v>3.5</v>
      </c>
      <c r="H579" s="2">
        <v>2</v>
      </c>
      <c r="I579" s="2">
        <v>2</v>
      </c>
      <c r="J579" s="2">
        <v>0</v>
      </c>
      <c r="K579" s="2">
        <v>0</v>
      </c>
      <c r="L579" s="2">
        <v>2</v>
      </c>
      <c r="M579" s="2">
        <v>1</v>
      </c>
      <c r="N579" s="2">
        <v>0</v>
      </c>
      <c r="O579" s="2">
        <f t="shared" si="54"/>
        <v>90744</v>
      </c>
      <c r="P579" s="2">
        <f t="shared" si="55"/>
        <v>90744</v>
      </c>
      <c r="Q579" s="2">
        <f t="shared" si="56"/>
        <v>45372</v>
      </c>
      <c r="R579" s="2">
        <f t="shared" si="57"/>
        <v>22686</v>
      </c>
      <c r="S579" s="2">
        <f t="shared" si="58"/>
        <v>0</v>
      </c>
    </row>
    <row r="580" spans="1:19" x14ac:dyDescent="0.35">
      <c r="A580" s="2">
        <v>581</v>
      </c>
      <c r="B580" s="2" t="s">
        <v>342</v>
      </c>
      <c r="C580" s="2" t="str">
        <f t="shared" si="59"/>
        <v>SPS21XXX</v>
      </c>
      <c r="D580" s="2" t="s">
        <v>14</v>
      </c>
      <c r="E580" s="2">
        <v>18142</v>
      </c>
      <c r="F580" s="2">
        <v>6</v>
      </c>
      <c r="G580" s="2">
        <v>5.2</v>
      </c>
      <c r="H580" s="2">
        <v>0</v>
      </c>
      <c r="I580" s="2">
        <v>6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f t="shared" si="54"/>
        <v>108852</v>
      </c>
      <c r="P580" s="2">
        <f t="shared" si="55"/>
        <v>108852</v>
      </c>
      <c r="Q580" s="2">
        <f t="shared" si="56"/>
        <v>0</v>
      </c>
      <c r="R580" s="2">
        <f t="shared" si="57"/>
        <v>0</v>
      </c>
      <c r="S580" s="2">
        <f t="shared" si="58"/>
        <v>0</v>
      </c>
    </row>
    <row r="581" spans="1:19" x14ac:dyDescent="0.35">
      <c r="A581" s="2">
        <v>584</v>
      </c>
      <c r="B581" s="2" t="s">
        <v>342</v>
      </c>
      <c r="C581" s="2" t="str">
        <f t="shared" si="59"/>
        <v>SPS21XXX</v>
      </c>
      <c r="D581" s="2" t="s">
        <v>15</v>
      </c>
      <c r="E581" s="2">
        <v>3885</v>
      </c>
      <c r="F581" s="2">
        <v>45</v>
      </c>
      <c r="G581" s="2">
        <v>39.1</v>
      </c>
      <c r="H581" s="2">
        <v>17</v>
      </c>
      <c r="I581" s="2">
        <v>28</v>
      </c>
      <c r="J581" s="2">
        <v>0</v>
      </c>
      <c r="K581" s="2">
        <v>0</v>
      </c>
      <c r="L581" s="2">
        <v>11</v>
      </c>
      <c r="M581" s="2">
        <v>19</v>
      </c>
      <c r="N581" s="2">
        <v>0</v>
      </c>
      <c r="O581" s="2">
        <f t="shared" si="54"/>
        <v>174825</v>
      </c>
      <c r="P581" s="2">
        <f t="shared" si="55"/>
        <v>174825</v>
      </c>
      <c r="Q581" s="2">
        <f t="shared" si="56"/>
        <v>42735</v>
      </c>
      <c r="R581" s="2">
        <f t="shared" si="57"/>
        <v>73815</v>
      </c>
      <c r="S581" s="2">
        <f t="shared" si="58"/>
        <v>0</v>
      </c>
    </row>
    <row r="582" spans="1:19" x14ac:dyDescent="0.35">
      <c r="A582" s="2">
        <v>585</v>
      </c>
      <c r="B582" s="2" t="s">
        <v>342</v>
      </c>
      <c r="C582" s="2" t="str">
        <f t="shared" si="59"/>
        <v>SPS21XXX</v>
      </c>
      <c r="D582" s="2" t="s">
        <v>537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f t="shared" si="54"/>
        <v>0</v>
      </c>
      <c r="P582" s="2">
        <f t="shared" si="55"/>
        <v>0</v>
      </c>
      <c r="Q582" s="2">
        <f t="shared" si="56"/>
        <v>0</v>
      </c>
      <c r="R582" s="2">
        <f t="shared" si="57"/>
        <v>0</v>
      </c>
      <c r="S582" s="2">
        <f t="shared" si="58"/>
        <v>0</v>
      </c>
    </row>
    <row r="583" spans="1:19" x14ac:dyDescent="0.35">
      <c r="A583" s="2">
        <v>577</v>
      </c>
      <c r="B583" s="2" t="s">
        <v>342</v>
      </c>
      <c r="C583" s="2" t="str">
        <f t="shared" si="59"/>
        <v>SPS21XXX</v>
      </c>
      <c r="D583" s="2" t="s">
        <v>16</v>
      </c>
      <c r="E583" s="2">
        <v>89140</v>
      </c>
      <c r="F583" s="2">
        <v>1</v>
      </c>
      <c r="G583" s="2">
        <v>0.9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f t="shared" si="54"/>
        <v>89140</v>
      </c>
      <c r="P583" s="2">
        <f t="shared" si="55"/>
        <v>0</v>
      </c>
      <c r="Q583" s="2">
        <f t="shared" si="56"/>
        <v>0</v>
      </c>
      <c r="R583" s="2">
        <f t="shared" si="57"/>
        <v>0</v>
      </c>
      <c r="S583" s="2">
        <f t="shared" si="58"/>
        <v>0</v>
      </c>
    </row>
    <row r="584" spans="1:19" x14ac:dyDescent="0.35">
      <c r="A584" s="2">
        <v>579</v>
      </c>
      <c r="B584" s="2" t="s">
        <v>342</v>
      </c>
      <c r="C584" s="2" t="str">
        <f t="shared" si="59"/>
        <v>SPS21XXX</v>
      </c>
      <c r="D584" s="2" t="s">
        <v>17</v>
      </c>
      <c r="E584" s="2">
        <v>32577</v>
      </c>
      <c r="F584" s="2">
        <v>5</v>
      </c>
      <c r="G584" s="2">
        <v>4.3</v>
      </c>
      <c r="H584" s="2">
        <v>1</v>
      </c>
      <c r="I584" s="2">
        <v>3</v>
      </c>
      <c r="J584" s="2">
        <v>0</v>
      </c>
      <c r="K584" s="2">
        <v>0</v>
      </c>
      <c r="L584" s="2">
        <v>0</v>
      </c>
      <c r="M584" s="2">
        <v>0</v>
      </c>
      <c r="N584" s="2">
        <v>2</v>
      </c>
      <c r="O584" s="2">
        <f t="shared" si="54"/>
        <v>162885</v>
      </c>
      <c r="P584" s="2">
        <f t="shared" si="55"/>
        <v>130308</v>
      </c>
      <c r="Q584" s="2">
        <f t="shared" si="56"/>
        <v>0</v>
      </c>
      <c r="R584" s="2">
        <f t="shared" si="57"/>
        <v>0</v>
      </c>
      <c r="S584" s="2">
        <f t="shared" si="58"/>
        <v>65154</v>
      </c>
    </row>
    <row r="585" spans="1:19" x14ac:dyDescent="0.35">
      <c r="A585" s="2">
        <v>582</v>
      </c>
      <c r="B585" s="2" t="s">
        <v>342</v>
      </c>
      <c r="C585" s="2" t="str">
        <f t="shared" si="59"/>
        <v>SPS21XXX</v>
      </c>
      <c r="D585" s="2" t="s">
        <v>18</v>
      </c>
      <c r="E585" s="2">
        <v>12418</v>
      </c>
      <c r="F585" s="2">
        <v>11</v>
      </c>
      <c r="G585" s="2">
        <v>9.6</v>
      </c>
      <c r="H585" s="2">
        <v>3</v>
      </c>
      <c r="I585" s="2">
        <v>5</v>
      </c>
      <c r="J585" s="2">
        <v>1</v>
      </c>
      <c r="K585" s="2">
        <v>0</v>
      </c>
      <c r="L585" s="2">
        <v>2</v>
      </c>
      <c r="M585" s="2">
        <v>1</v>
      </c>
      <c r="N585" s="2">
        <v>0</v>
      </c>
      <c r="O585" s="2">
        <f t="shared" si="54"/>
        <v>136598</v>
      </c>
      <c r="P585" s="2">
        <f t="shared" si="55"/>
        <v>111762</v>
      </c>
      <c r="Q585" s="2">
        <f t="shared" si="56"/>
        <v>24836</v>
      </c>
      <c r="R585" s="2">
        <f t="shared" si="57"/>
        <v>12418</v>
      </c>
      <c r="S585" s="2">
        <f t="shared" si="58"/>
        <v>0</v>
      </c>
    </row>
    <row r="586" spans="1:19" x14ac:dyDescent="0.35">
      <c r="A586" s="2">
        <v>583</v>
      </c>
      <c r="B586" s="2" t="s">
        <v>342</v>
      </c>
      <c r="C586" s="2" t="str">
        <f t="shared" si="59"/>
        <v>SPS21XXX</v>
      </c>
      <c r="D586" s="2" t="s">
        <v>19</v>
      </c>
      <c r="E586" s="2">
        <v>8007</v>
      </c>
      <c r="F586" s="2">
        <v>40</v>
      </c>
      <c r="G586" s="2">
        <v>34.799999999999997</v>
      </c>
      <c r="H586" s="2">
        <v>18</v>
      </c>
      <c r="I586" s="2">
        <v>13</v>
      </c>
      <c r="J586" s="2">
        <v>0</v>
      </c>
      <c r="K586" s="2">
        <v>0</v>
      </c>
      <c r="L586" s="2">
        <v>8</v>
      </c>
      <c r="M586" s="2">
        <v>11</v>
      </c>
      <c r="N586" s="2">
        <v>0</v>
      </c>
      <c r="O586" s="2">
        <f t="shared" si="54"/>
        <v>320280</v>
      </c>
      <c r="P586" s="2">
        <f t="shared" si="55"/>
        <v>248217</v>
      </c>
      <c r="Q586" s="2">
        <f t="shared" si="56"/>
        <v>64056</v>
      </c>
      <c r="R586" s="2">
        <f t="shared" si="57"/>
        <v>88077</v>
      </c>
      <c r="S586" s="2">
        <f t="shared" si="58"/>
        <v>0</v>
      </c>
    </row>
    <row r="587" spans="1:19" x14ac:dyDescent="0.35">
      <c r="A587" s="2">
        <v>586</v>
      </c>
      <c r="B587" s="2" t="s">
        <v>343</v>
      </c>
      <c r="C587" s="2" t="str">
        <f t="shared" si="59"/>
        <v>SPS21XXX</v>
      </c>
      <c r="D587" s="2" t="s">
        <v>12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f t="shared" si="54"/>
        <v>0</v>
      </c>
      <c r="P587" s="2">
        <f t="shared" si="55"/>
        <v>0</v>
      </c>
      <c r="Q587" s="2">
        <f t="shared" si="56"/>
        <v>0</v>
      </c>
      <c r="R587" s="2">
        <f t="shared" si="57"/>
        <v>0</v>
      </c>
      <c r="S587" s="2">
        <f t="shared" si="58"/>
        <v>0</v>
      </c>
    </row>
    <row r="588" spans="1:19" x14ac:dyDescent="0.35">
      <c r="A588" s="2">
        <v>587</v>
      </c>
      <c r="B588" s="2" t="s">
        <v>343</v>
      </c>
      <c r="C588" s="2" t="str">
        <f t="shared" si="59"/>
        <v>SPS21XXX</v>
      </c>
      <c r="D588" s="2" t="s">
        <v>13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f t="shared" si="54"/>
        <v>0</v>
      </c>
      <c r="P588" s="2">
        <f t="shared" si="55"/>
        <v>0</v>
      </c>
      <c r="Q588" s="2">
        <f t="shared" si="56"/>
        <v>0</v>
      </c>
      <c r="R588" s="2">
        <f t="shared" si="57"/>
        <v>0</v>
      </c>
      <c r="S588" s="2">
        <f t="shared" si="58"/>
        <v>0</v>
      </c>
    </row>
    <row r="589" spans="1:19" x14ac:dyDescent="0.35">
      <c r="A589" s="2">
        <v>588</v>
      </c>
      <c r="B589" s="2" t="s">
        <v>343</v>
      </c>
      <c r="C589" s="2" t="str">
        <f t="shared" si="59"/>
        <v>SPS21XXX</v>
      </c>
      <c r="D589" s="2" t="s">
        <v>14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f t="shared" si="54"/>
        <v>0</v>
      </c>
      <c r="P589" s="2">
        <f t="shared" si="55"/>
        <v>0</v>
      </c>
      <c r="Q589" s="2">
        <f t="shared" si="56"/>
        <v>0</v>
      </c>
      <c r="R589" s="2">
        <f t="shared" si="57"/>
        <v>0</v>
      </c>
      <c r="S589" s="2">
        <f t="shared" si="58"/>
        <v>0</v>
      </c>
    </row>
    <row r="590" spans="1:19" x14ac:dyDescent="0.35">
      <c r="A590" s="2">
        <v>589</v>
      </c>
      <c r="B590" s="2" t="s">
        <v>343</v>
      </c>
      <c r="C590" s="2" t="str">
        <f t="shared" si="59"/>
        <v>SPS21XXX</v>
      </c>
      <c r="D590" s="2" t="s">
        <v>15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f t="shared" si="54"/>
        <v>0</v>
      </c>
      <c r="P590" s="2">
        <f t="shared" si="55"/>
        <v>0</v>
      </c>
      <c r="Q590" s="2">
        <f t="shared" si="56"/>
        <v>0</v>
      </c>
      <c r="R590" s="2">
        <f t="shared" si="57"/>
        <v>0</v>
      </c>
      <c r="S590" s="2">
        <f t="shared" si="58"/>
        <v>0</v>
      </c>
    </row>
    <row r="591" spans="1:19" x14ac:dyDescent="0.35">
      <c r="A591" s="2">
        <v>590</v>
      </c>
      <c r="B591" s="2" t="s">
        <v>343</v>
      </c>
      <c r="C591" s="2" t="str">
        <f t="shared" si="59"/>
        <v>SPS21XXX</v>
      </c>
      <c r="D591" s="2" t="s">
        <v>537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f t="shared" si="54"/>
        <v>0</v>
      </c>
      <c r="P591" s="2">
        <f t="shared" si="55"/>
        <v>0</v>
      </c>
      <c r="Q591" s="2">
        <f t="shared" si="56"/>
        <v>0</v>
      </c>
      <c r="R591" s="2">
        <f t="shared" si="57"/>
        <v>0</v>
      </c>
      <c r="S591" s="2">
        <f t="shared" si="58"/>
        <v>0</v>
      </c>
    </row>
    <row r="592" spans="1:19" x14ac:dyDescent="0.35">
      <c r="A592" s="2">
        <v>591</v>
      </c>
      <c r="B592" s="2" t="s">
        <v>343</v>
      </c>
      <c r="C592" s="2" t="str">
        <f t="shared" si="59"/>
        <v>SPS21XXX</v>
      </c>
      <c r="D592" s="2" t="s">
        <v>16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f t="shared" si="54"/>
        <v>0</v>
      </c>
      <c r="P592" s="2">
        <f t="shared" si="55"/>
        <v>0</v>
      </c>
      <c r="Q592" s="2">
        <f t="shared" si="56"/>
        <v>0</v>
      </c>
      <c r="R592" s="2">
        <f t="shared" si="57"/>
        <v>0</v>
      </c>
      <c r="S592" s="2">
        <f t="shared" si="58"/>
        <v>0</v>
      </c>
    </row>
    <row r="593" spans="1:19" x14ac:dyDescent="0.35">
      <c r="A593" s="2">
        <v>592</v>
      </c>
      <c r="B593" s="2" t="s">
        <v>343</v>
      </c>
      <c r="C593" s="2" t="str">
        <f t="shared" si="59"/>
        <v>SPS21XXX</v>
      </c>
      <c r="D593" s="2" t="s">
        <v>17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f t="shared" si="54"/>
        <v>0</v>
      </c>
      <c r="P593" s="2">
        <f t="shared" si="55"/>
        <v>0</v>
      </c>
      <c r="Q593" s="2">
        <f t="shared" si="56"/>
        <v>0</v>
      </c>
      <c r="R593" s="2">
        <f t="shared" si="57"/>
        <v>0</v>
      </c>
      <c r="S593" s="2">
        <f t="shared" si="58"/>
        <v>0</v>
      </c>
    </row>
    <row r="594" spans="1:19" x14ac:dyDescent="0.35">
      <c r="A594" s="2">
        <v>593</v>
      </c>
      <c r="B594" s="2" t="s">
        <v>343</v>
      </c>
      <c r="C594" s="2" t="str">
        <f t="shared" si="59"/>
        <v>SPS21XXX</v>
      </c>
      <c r="D594" s="2" t="s">
        <v>18</v>
      </c>
      <c r="E594" s="2">
        <v>4000</v>
      </c>
      <c r="F594" s="2">
        <v>1</v>
      </c>
      <c r="G594" s="2">
        <v>14.28</v>
      </c>
      <c r="H594" s="2">
        <v>0</v>
      </c>
      <c r="I594" s="2">
        <v>1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f t="shared" si="54"/>
        <v>4000</v>
      </c>
      <c r="P594" s="2">
        <f t="shared" si="55"/>
        <v>4000</v>
      </c>
      <c r="Q594" s="2">
        <f t="shared" si="56"/>
        <v>0</v>
      </c>
      <c r="R594" s="2">
        <f t="shared" si="57"/>
        <v>0</v>
      </c>
      <c r="S594" s="2">
        <f t="shared" si="58"/>
        <v>0</v>
      </c>
    </row>
    <row r="595" spans="1:19" x14ac:dyDescent="0.35">
      <c r="A595" s="2">
        <v>594</v>
      </c>
      <c r="B595" s="2" t="s">
        <v>343</v>
      </c>
      <c r="C595" s="2" t="str">
        <f t="shared" si="59"/>
        <v>SPS21XXX</v>
      </c>
      <c r="D595" s="2" t="s">
        <v>19</v>
      </c>
      <c r="E595" s="2">
        <v>2000</v>
      </c>
      <c r="F595" s="2">
        <v>6</v>
      </c>
      <c r="G595" s="2">
        <v>85.7</v>
      </c>
      <c r="H595" s="2">
        <v>0</v>
      </c>
      <c r="I595" s="2">
        <v>6</v>
      </c>
      <c r="J595" s="2">
        <v>0</v>
      </c>
      <c r="K595" s="2">
        <v>0</v>
      </c>
      <c r="L595" s="2">
        <v>3</v>
      </c>
      <c r="M595" s="2">
        <v>4</v>
      </c>
      <c r="N595" s="2">
        <v>1</v>
      </c>
      <c r="O595" s="2">
        <f t="shared" si="54"/>
        <v>12000</v>
      </c>
      <c r="P595" s="2">
        <f t="shared" si="55"/>
        <v>12000</v>
      </c>
      <c r="Q595" s="2">
        <f t="shared" si="56"/>
        <v>6000</v>
      </c>
      <c r="R595" s="2">
        <f t="shared" si="57"/>
        <v>8000</v>
      </c>
      <c r="S595" s="2">
        <f t="shared" si="58"/>
        <v>2000</v>
      </c>
    </row>
    <row r="596" spans="1:19" x14ac:dyDescent="0.35">
      <c r="A596" s="2">
        <v>602</v>
      </c>
      <c r="B596" s="2" t="s">
        <v>423</v>
      </c>
      <c r="C596" s="2" t="str">
        <f t="shared" si="59"/>
        <v>SPS21XXX</v>
      </c>
      <c r="D596" s="2" t="s">
        <v>12</v>
      </c>
      <c r="E596" s="2">
        <v>3405.6</v>
      </c>
      <c r="F596" s="2">
        <v>2</v>
      </c>
      <c r="G596" s="2">
        <v>7.41</v>
      </c>
      <c r="H596" s="2">
        <v>20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f t="shared" si="54"/>
        <v>6811.2</v>
      </c>
      <c r="P596" s="2">
        <f t="shared" si="55"/>
        <v>68112</v>
      </c>
      <c r="Q596" s="2">
        <f t="shared" si="56"/>
        <v>0</v>
      </c>
      <c r="R596" s="2">
        <f t="shared" si="57"/>
        <v>0</v>
      </c>
      <c r="S596" s="2">
        <f t="shared" si="58"/>
        <v>0</v>
      </c>
    </row>
    <row r="597" spans="1:19" x14ac:dyDescent="0.35">
      <c r="A597" s="2">
        <v>595</v>
      </c>
      <c r="B597" s="2" t="s">
        <v>423</v>
      </c>
      <c r="C597" s="2" t="str">
        <f t="shared" si="59"/>
        <v>SPS21XXX</v>
      </c>
      <c r="D597" s="2" t="s">
        <v>13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f t="shared" si="54"/>
        <v>0</v>
      </c>
      <c r="P597" s="2">
        <f t="shared" si="55"/>
        <v>0</v>
      </c>
      <c r="Q597" s="2">
        <f t="shared" si="56"/>
        <v>0</v>
      </c>
      <c r="R597" s="2">
        <f t="shared" si="57"/>
        <v>0</v>
      </c>
      <c r="S597" s="2">
        <f t="shared" si="58"/>
        <v>0</v>
      </c>
    </row>
    <row r="598" spans="1:19" x14ac:dyDescent="0.35">
      <c r="A598" s="2">
        <v>596</v>
      </c>
      <c r="B598" s="2" t="s">
        <v>423</v>
      </c>
      <c r="C598" s="2" t="str">
        <f t="shared" si="59"/>
        <v>SPS21XXX</v>
      </c>
      <c r="D598" s="2" t="s">
        <v>14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f t="shared" si="54"/>
        <v>0</v>
      </c>
      <c r="P598" s="2">
        <f t="shared" si="55"/>
        <v>0</v>
      </c>
      <c r="Q598" s="2">
        <f t="shared" si="56"/>
        <v>0</v>
      </c>
      <c r="R598" s="2">
        <f t="shared" si="57"/>
        <v>0</v>
      </c>
      <c r="S598" s="2">
        <f t="shared" si="58"/>
        <v>0</v>
      </c>
    </row>
    <row r="599" spans="1:19" x14ac:dyDescent="0.35">
      <c r="A599" s="2">
        <v>597</v>
      </c>
      <c r="B599" s="2" t="s">
        <v>423</v>
      </c>
      <c r="C599" s="2" t="str">
        <f t="shared" si="59"/>
        <v>SPS21XXX</v>
      </c>
      <c r="D599" s="2" t="s">
        <v>15</v>
      </c>
      <c r="E599" s="2">
        <v>28533.17</v>
      </c>
      <c r="F599" s="2">
        <v>2</v>
      </c>
      <c r="G599" s="2">
        <v>7.41</v>
      </c>
      <c r="H599" s="2">
        <v>0</v>
      </c>
      <c r="I599" s="2">
        <v>2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f t="shared" si="54"/>
        <v>57066.34</v>
      </c>
      <c r="P599" s="2">
        <f t="shared" si="55"/>
        <v>57066.34</v>
      </c>
      <c r="Q599" s="2">
        <f t="shared" si="56"/>
        <v>0</v>
      </c>
      <c r="R599" s="2">
        <f t="shared" si="57"/>
        <v>0</v>
      </c>
      <c r="S599" s="2">
        <f t="shared" si="58"/>
        <v>0</v>
      </c>
    </row>
    <row r="600" spans="1:19" x14ac:dyDescent="0.35">
      <c r="A600" s="2">
        <v>598</v>
      </c>
      <c r="B600" s="2" t="s">
        <v>423</v>
      </c>
      <c r="C600" s="2" t="str">
        <f t="shared" si="59"/>
        <v>SPS21XXX</v>
      </c>
      <c r="D600" s="2" t="s">
        <v>537</v>
      </c>
      <c r="E600" s="2">
        <v>20134.02</v>
      </c>
      <c r="F600" s="2">
        <v>1</v>
      </c>
      <c r="G600" s="2">
        <v>3.7</v>
      </c>
      <c r="H600" s="2">
        <v>0</v>
      </c>
      <c r="I600" s="2">
        <v>1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f t="shared" si="54"/>
        <v>20134.02</v>
      </c>
      <c r="P600" s="2">
        <f t="shared" si="55"/>
        <v>20134.02</v>
      </c>
      <c r="Q600" s="2">
        <f t="shared" si="56"/>
        <v>0</v>
      </c>
      <c r="R600" s="2">
        <f t="shared" si="57"/>
        <v>0</v>
      </c>
      <c r="S600" s="2">
        <f t="shared" si="58"/>
        <v>0</v>
      </c>
    </row>
    <row r="601" spans="1:19" x14ac:dyDescent="0.35">
      <c r="A601" s="2">
        <v>599</v>
      </c>
      <c r="B601" s="2" t="s">
        <v>423</v>
      </c>
      <c r="C601" s="2" t="str">
        <f t="shared" si="59"/>
        <v>SPS21XXX</v>
      </c>
      <c r="D601" s="2" t="s">
        <v>16</v>
      </c>
      <c r="E601" s="2">
        <v>18838.650000000001</v>
      </c>
      <c r="F601" s="2">
        <v>1</v>
      </c>
      <c r="G601" s="2">
        <v>3.7</v>
      </c>
      <c r="H601" s="2">
        <v>0</v>
      </c>
      <c r="I601" s="2">
        <v>1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f t="shared" si="54"/>
        <v>18838.650000000001</v>
      </c>
      <c r="P601" s="2">
        <f t="shared" si="55"/>
        <v>18838.650000000001</v>
      </c>
      <c r="Q601" s="2">
        <f t="shared" si="56"/>
        <v>0</v>
      </c>
      <c r="R601" s="2">
        <f t="shared" si="57"/>
        <v>0</v>
      </c>
      <c r="S601" s="2">
        <f t="shared" si="58"/>
        <v>0</v>
      </c>
    </row>
    <row r="602" spans="1:19" x14ac:dyDescent="0.35">
      <c r="A602" s="2">
        <v>601</v>
      </c>
      <c r="B602" s="2" t="s">
        <v>423</v>
      </c>
      <c r="C602" s="2" t="str">
        <f t="shared" si="59"/>
        <v>SPS21XXX</v>
      </c>
      <c r="D602" s="2" t="s">
        <v>17</v>
      </c>
      <c r="E602" s="2">
        <v>6186.06</v>
      </c>
      <c r="F602" s="2">
        <v>18</v>
      </c>
      <c r="G602" s="2">
        <v>66.67</v>
      </c>
      <c r="H602" s="2">
        <v>17</v>
      </c>
      <c r="I602" s="2">
        <v>1</v>
      </c>
      <c r="J602" s="2">
        <v>0</v>
      </c>
      <c r="K602" s="2">
        <v>0</v>
      </c>
      <c r="L602" s="2">
        <v>0</v>
      </c>
      <c r="M602" s="2">
        <v>3</v>
      </c>
      <c r="N602" s="2">
        <v>0</v>
      </c>
      <c r="O602" s="2">
        <f t="shared" si="54"/>
        <v>111349.08</v>
      </c>
      <c r="P602" s="2">
        <f t="shared" si="55"/>
        <v>111349.08</v>
      </c>
      <c r="Q602" s="2">
        <f t="shared" si="56"/>
        <v>0</v>
      </c>
      <c r="R602" s="2">
        <f t="shared" si="57"/>
        <v>18558.18</v>
      </c>
      <c r="S602" s="2">
        <f t="shared" si="58"/>
        <v>0</v>
      </c>
    </row>
    <row r="603" spans="1:19" x14ac:dyDescent="0.35">
      <c r="A603" s="2">
        <v>603</v>
      </c>
      <c r="B603" s="2" t="s">
        <v>423</v>
      </c>
      <c r="C603" s="2" t="str">
        <f t="shared" si="59"/>
        <v>SPS21XXX</v>
      </c>
      <c r="D603" s="2" t="s">
        <v>18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f t="shared" si="54"/>
        <v>0</v>
      </c>
      <c r="P603" s="2">
        <f t="shared" si="55"/>
        <v>0</v>
      </c>
      <c r="Q603" s="2">
        <f t="shared" si="56"/>
        <v>0</v>
      </c>
      <c r="R603" s="2">
        <f t="shared" si="57"/>
        <v>0</v>
      </c>
      <c r="S603" s="2">
        <f t="shared" si="58"/>
        <v>0</v>
      </c>
    </row>
    <row r="604" spans="1:19" x14ac:dyDescent="0.35">
      <c r="A604" s="2">
        <v>600</v>
      </c>
      <c r="B604" s="2" t="s">
        <v>423</v>
      </c>
      <c r="C604" s="2" t="str">
        <f t="shared" si="59"/>
        <v>SPS21XXX</v>
      </c>
      <c r="D604" s="2" t="s">
        <v>19</v>
      </c>
      <c r="E604" s="2">
        <v>12756.84</v>
      </c>
      <c r="F604" s="2">
        <v>3</v>
      </c>
      <c r="G604" s="2">
        <v>11.11</v>
      </c>
      <c r="H604" s="2">
        <v>0</v>
      </c>
      <c r="I604" s="2">
        <v>2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f t="shared" si="54"/>
        <v>38270.520000000004</v>
      </c>
      <c r="P604" s="2">
        <f t="shared" si="55"/>
        <v>25513.68</v>
      </c>
      <c r="Q604" s="2">
        <f t="shared" si="56"/>
        <v>0</v>
      </c>
      <c r="R604" s="2">
        <f t="shared" si="57"/>
        <v>0</v>
      </c>
      <c r="S604" s="2">
        <f t="shared" si="58"/>
        <v>0</v>
      </c>
    </row>
    <row r="605" spans="1:19" x14ac:dyDescent="0.35">
      <c r="A605" s="2">
        <v>604</v>
      </c>
      <c r="B605" s="2" t="s">
        <v>424</v>
      </c>
      <c r="C605" s="2" t="str">
        <f t="shared" si="59"/>
        <v>SPS21XXX</v>
      </c>
      <c r="D605" s="2" t="s">
        <v>12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f t="shared" si="54"/>
        <v>0</v>
      </c>
      <c r="P605" s="2">
        <f t="shared" si="55"/>
        <v>0</v>
      </c>
      <c r="Q605" s="2">
        <f t="shared" si="56"/>
        <v>0</v>
      </c>
      <c r="R605" s="2">
        <f t="shared" si="57"/>
        <v>0</v>
      </c>
      <c r="S605" s="2">
        <f t="shared" si="58"/>
        <v>0</v>
      </c>
    </row>
    <row r="606" spans="1:19" x14ac:dyDescent="0.35">
      <c r="A606" s="2">
        <v>605</v>
      </c>
      <c r="B606" s="2" t="s">
        <v>424</v>
      </c>
      <c r="C606" s="2" t="str">
        <f t="shared" si="59"/>
        <v>SPS21XXX</v>
      </c>
      <c r="D606" s="2" t="s">
        <v>13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f t="shared" si="54"/>
        <v>0</v>
      </c>
      <c r="P606" s="2">
        <f t="shared" si="55"/>
        <v>0</v>
      </c>
      <c r="Q606" s="2">
        <f t="shared" si="56"/>
        <v>0</v>
      </c>
      <c r="R606" s="2">
        <f t="shared" si="57"/>
        <v>0</v>
      </c>
      <c r="S606" s="2">
        <f t="shared" si="58"/>
        <v>0</v>
      </c>
    </row>
    <row r="607" spans="1:19" x14ac:dyDescent="0.35">
      <c r="A607" s="2">
        <v>606</v>
      </c>
      <c r="B607" s="2" t="s">
        <v>424</v>
      </c>
      <c r="C607" s="2" t="str">
        <f t="shared" si="59"/>
        <v>SPS21XXX</v>
      </c>
      <c r="D607" s="2" t="s">
        <v>14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f t="shared" si="54"/>
        <v>0</v>
      </c>
      <c r="P607" s="2">
        <f t="shared" si="55"/>
        <v>0</v>
      </c>
      <c r="Q607" s="2">
        <f t="shared" si="56"/>
        <v>0</v>
      </c>
      <c r="R607" s="2">
        <f t="shared" si="57"/>
        <v>0</v>
      </c>
      <c r="S607" s="2">
        <f t="shared" si="58"/>
        <v>0</v>
      </c>
    </row>
    <row r="608" spans="1:19" x14ac:dyDescent="0.35">
      <c r="A608" s="2">
        <v>607</v>
      </c>
      <c r="B608" s="2" t="s">
        <v>424</v>
      </c>
      <c r="C608" s="2" t="str">
        <f t="shared" si="59"/>
        <v>SPS21XXX</v>
      </c>
      <c r="D608" s="2" t="s">
        <v>15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f t="shared" si="54"/>
        <v>0</v>
      </c>
      <c r="P608" s="2">
        <f t="shared" si="55"/>
        <v>0</v>
      </c>
      <c r="Q608" s="2">
        <f t="shared" si="56"/>
        <v>0</v>
      </c>
      <c r="R608" s="2">
        <f t="shared" si="57"/>
        <v>0</v>
      </c>
      <c r="S608" s="2">
        <f t="shared" si="58"/>
        <v>0</v>
      </c>
    </row>
    <row r="609" spans="1:19" x14ac:dyDescent="0.35">
      <c r="A609" s="2">
        <v>608</v>
      </c>
      <c r="B609" s="2" t="s">
        <v>424</v>
      </c>
      <c r="C609" s="2" t="str">
        <f t="shared" si="59"/>
        <v>SPS21XXX</v>
      </c>
      <c r="D609" s="2" t="s">
        <v>537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f t="shared" si="54"/>
        <v>0</v>
      </c>
      <c r="P609" s="2">
        <f t="shared" si="55"/>
        <v>0</v>
      </c>
      <c r="Q609" s="2">
        <f t="shared" si="56"/>
        <v>0</v>
      </c>
      <c r="R609" s="2">
        <f t="shared" si="57"/>
        <v>0</v>
      </c>
      <c r="S609" s="2">
        <f t="shared" si="58"/>
        <v>0</v>
      </c>
    </row>
    <row r="610" spans="1:19" x14ac:dyDescent="0.35">
      <c r="A610" s="2">
        <v>609</v>
      </c>
      <c r="B610" s="2" t="s">
        <v>424</v>
      </c>
      <c r="C610" s="2" t="str">
        <f t="shared" si="59"/>
        <v>SPS21XXX</v>
      </c>
      <c r="D610" s="2" t="s">
        <v>16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f t="shared" si="54"/>
        <v>0</v>
      </c>
      <c r="P610" s="2">
        <f t="shared" si="55"/>
        <v>0</v>
      </c>
      <c r="Q610" s="2">
        <f t="shared" si="56"/>
        <v>0</v>
      </c>
      <c r="R610" s="2">
        <f t="shared" si="57"/>
        <v>0</v>
      </c>
      <c r="S610" s="2">
        <f t="shared" si="58"/>
        <v>0</v>
      </c>
    </row>
    <row r="611" spans="1:19" x14ac:dyDescent="0.35">
      <c r="A611" s="2">
        <v>610</v>
      </c>
      <c r="B611" s="2" t="s">
        <v>424</v>
      </c>
      <c r="C611" s="2" t="str">
        <f t="shared" si="59"/>
        <v>SPS21XXX</v>
      </c>
      <c r="D611" s="2" t="s">
        <v>17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f t="shared" si="54"/>
        <v>0</v>
      </c>
      <c r="P611" s="2">
        <f t="shared" si="55"/>
        <v>0</v>
      </c>
      <c r="Q611" s="2">
        <f t="shared" si="56"/>
        <v>0</v>
      </c>
      <c r="R611" s="2">
        <f t="shared" si="57"/>
        <v>0</v>
      </c>
      <c r="S611" s="2">
        <f t="shared" si="58"/>
        <v>0</v>
      </c>
    </row>
    <row r="612" spans="1:19" x14ac:dyDescent="0.35">
      <c r="A612" s="2">
        <v>611</v>
      </c>
      <c r="B612" s="2" t="s">
        <v>424</v>
      </c>
      <c r="C612" s="2" t="str">
        <f t="shared" si="59"/>
        <v>SPS21XXX</v>
      </c>
      <c r="D612" s="2" t="s">
        <v>18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f t="shared" si="54"/>
        <v>0</v>
      </c>
      <c r="P612" s="2">
        <f t="shared" si="55"/>
        <v>0</v>
      </c>
      <c r="Q612" s="2">
        <f t="shared" si="56"/>
        <v>0</v>
      </c>
      <c r="R612" s="2">
        <f t="shared" si="57"/>
        <v>0</v>
      </c>
      <c r="S612" s="2">
        <f t="shared" si="58"/>
        <v>0</v>
      </c>
    </row>
    <row r="613" spans="1:19" x14ac:dyDescent="0.35">
      <c r="A613" s="2">
        <v>612</v>
      </c>
      <c r="B613" s="2" t="s">
        <v>424</v>
      </c>
      <c r="C613" s="2" t="str">
        <f t="shared" si="59"/>
        <v>SPS21XXX</v>
      </c>
      <c r="D613" s="2" t="s">
        <v>19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f t="shared" si="54"/>
        <v>0</v>
      </c>
      <c r="P613" s="2">
        <f t="shared" si="55"/>
        <v>0</v>
      </c>
      <c r="Q613" s="2">
        <f t="shared" si="56"/>
        <v>0</v>
      </c>
      <c r="R613" s="2">
        <f t="shared" si="57"/>
        <v>0</v>
      </c>
      <c r="S613" s="2">
        <f t="shared" si="58"/>
        <v>0</v>
      </c>
    </row>
    <row r="614" spans="1:19" x14ac:dyDescent="0.35">
      <c r="A614" s="2">
        <v>613</v>
      </c>
      <c r="B614" s="2" t="s">
        <v>283</v>
      </c>
      <c r="C614" s="2" t="str">
        <f t="shared" si="59"/>
        <v>SPS21XXX</v>
      </c>
      <c r="D614" s="2" t="s">
        <v>12</v>
      </c>
      <c r="O614" s="2">
        <f t="shared" si="54"/>
        <v>0</v>
      </c>
      <c r="P614" s="2">
        <f t="shared" si="55"/>
        <v>0</v>
      </c>
      <c r="Q614" s="2">
        <f t="shared" si="56"/>
        <v>0</v>
      </c>
      <c r="R614" s="2">
        <f t="shared" si="57"/>
        <v>0</v>
      </c>
      <c r="S614" s="2">
        <f t="shared" si="58"/>
        <v>0</v>
      </c>
    </row>
    <row r="615" spans="1:19" x14ac:dyDescent="0.35">
      <c r="A615" s="2">
        <v>614</v>
      </c>
      <c r="B615" s="2" t="s">
        <v>283</v>
      </c>
      <c r="C615" s="2" t="str">
        <f t="shared" si="59"/>
        <v>SPS21XXX</v>
      </c>
      <c r="D615" s="2" t="s">
        <v>13</v>
      </c>
      <c r="O615" s="2">
        <f t="shared" si="54"/>
        <v>0</v>
      </c>
      <c r="P615" s="2">
        <f t="shared" si="55"/>
        <v>0</v>
      </c>
      <c r="Q615" s="2">
        <f t="shared" si="56"/>
        <v>0</v>
      </c>
      <c r="R615" s="2">
        <f t="shared" si="57"/>
        <v>0</v>
      </c>
      <c r="S615" s="2">
        <f t="shared" si="58"/>
        <v>0</v>
      </c>
    </row>
    <row r="616" spans="1:19" x14ac:dyDescent="0.35">
      <c r="A616" s="2">
        <v>615</v>
      </c>
      <c r="B616" s="2" t="s">
        <v>283</v>
      </c>
      <c r="C616" s="2" t="str">
        <f t="shared" si="59"/>
        <v>SPS21XXX</v>
      </c>
      <c r="D616" s="2" t="s">
        <v>14</v>
      </c>
      <c r="O616" s="2">
        <f t="shared" si="54"/>
        <v>0</v>
      </c>
      <c r="P616" s="2">
        <f t="shared" si="55"/>
        <v>0</v>
      </c>
      <c r="Q616" s="2">
        <f t="shared" si="56"/>
        <v>0</v>
      </c>
      <c r="R616" s="2">
        <f t="shared" si="57"/>
        <v>0</v>
      </c>
      <c r="S616" s="2">
        <f t="shared" si="58"/>
        <v>0</v>
      </c>
    </row>
    <row r="617" spans="1:19" x14ac:dyDescent="0.35">
      <c r="A617" s="2">
        <v>617</v>
      </c>
      <c r="B617" s="2" t="s">
        <v>283</v>
      </c>
      <c r="C617" s="2" t="str">
        <f t="shared" si="59"/>
        <v>SPS21XXX</v>
      </c>
      <c r="D617" s="2" t="s">
        <v>15</v>
      </c>
      <c r="O617" s="2">
        <f t="shared" si="54"/>
        <v>0</v>
      </c>
      <c r="P617" s="2">
        <f t="shared" si="55"/>
        <v>0</v>
      </c>
      <c r="Q617" s="2">
        <f t="shared" si="56"/>
        <v>0</v>
      </c>
      <c r="R617" s="2">
        <f t="shared" si="57"/>
        <v>0</v>
      </c>
      <c r="S617" s="2">
        <f t="shared" si="58"/>
        <v>0</v>
      </c>
    </row>
    <row r="618" spans="1:19" x14ac:dyDescent="0.35">
      <c r="A618" s="2">
        <v>618</v>
      </c>
      <c r="B618" s="2" t="s">
        <v>283</v>
      </c>
      <c r="C618" s="2" t="str">
        <f t="shared" si="59"/>
        <v>SPS21XXX</v>
      </c>
      <c r="D618" s="2" t="s">
        <v>537</v>
      </c>
      <c r="O618" s="2">
        <f t="shared" si="54"/>
        <v>0</v>
      </c>
      <c r="P618" s="2">
        <f t="shared" si="55"/>
        <v>0</v>
      </c>
      <c r="Q618" s="2">
        <f t="shared" si="56"/>
        <v>0</v>
      </c>
      <c r="R618" s="2">
        <f t="shared" si="57"/>
        <v>0</v>
      </c>
      <c r="S618" s="2">
        <f t="shared" si="58"/>
        <v>0</v>
      </c>
    </row>
    <row r="619" spans="1:19" x14ac:dyDescent="0.35">
      <c r="A619" s="2">
        <v>619</v>
      </c>
      <c r="B619" s="2" t="s">
        <v>283</v>
      </c>
      <c r="C619" s="2" t="str">
        <f t="shared" si="59"/>
        <v>SPS21XXX</v>
      </c>
      <c r="D619" s="2" t="s">
        <v>16</v>
      </c>
      <c r="E619" s="2">
        <v>7103</v>
      </c>
      <c r="F619" s="2">
        <v>2</v>
      </c>
      <c r="G619" s="2">
        <v>50</v>
      </c>
      <c r="H619" s="2">
        <v>1</v>
      </c>
      <c r="I619" s="2">
        <v>1</v>
      </c>
      <c r="O619" s="2">
        <f t="shared" si="54"/>
        <v>14206</v>
      </c>
      <c r="P619" s="2">
        <f t="shared" si="55"/>
        <v>14206</v>
      </c>
      <c r="Q619" s="2">
        <f t="shared" si="56"/>
        <v>0</v>
      </c>
      <c r="R619" s="2">
        <f t="shared" si="57"/>
        <v>0</v>
      </c>
      <c r="S619" s="2">
        <f t="shared" si="58"/>
        <v>0</v>
      </c>
    </row>
    <row r="620" spans="1:19" x14ac:dyDescent="0.35">
      <c r="A620" s="2">
        <v>620</v>
      </c>
      <c r="B620" s="2" t="s">
        <v>283</v>
      </c>
      <c r="C620" s="2" t="str">
        <f t="shared" si="59"/>
        <v>SPS21XXX</v>
      </c>
      <c r="D620" s="2" t="s">
        <v>17</v>
      </c>
      <c r="E620" s="2">
        <v>4000</v>
      </c>
      <c r="F620" s="2">
        <v>1</v>
      </c>
      <c r="G620" s="2">
        <v>25</v>
      </c>
      <c r="H620" s="2">
        <v>1</v>
      </c>
      <c r="O620" s="2">
        <f t="shared" si="54"/>
        <v>4000</v>
      </c>
      <c r="P620" s="2">
        <f t="shared" si="55"/>
        <v>4000</v>
      </c>
      <c r="Q620" s="2">
        <f t="shared" si="56"/>
        <v>0</v>
      </c>
      <c r="R620" s="2">
        <f t="shared" si="57"/>
        <v>0</v>
      </c>
      <c r="S620" s="2">
        <f t="shared" si="58"/>
        <v>0</v>
      </c>
    </row>
    <row r="621" spans="1:19" x14ac:dyDescent="0.35">
      <c r="A621" s="2">
        <v>621</v>
      </c>
      <c r="B621" s="2" t="s">
        <v>283</v>
      </c>
      <c r="C621" s="2" t="str">
        <f t="shared" si="59"/>
        <v>SPS21XXX</v>
      </c>
      <c r="D621" s="2" t="s">
        <v>18</v>
      </c>
      <c r="O621" s="2">
        <f t="shared" si="54"/>
        <v>0</v>
      </c>
      <c r="P621" s="2">
        <f t="shared" si="55"/>
        <v>0</v>
      </c>
      <c r="Q621" s="2">
        <f t="shared" si="56"/>
        <v>0</v>
      </c>
      <c r="R621" s="2">
        <f t="shared" si="57"/>
        <v>0</v>
      </c>
      <c r="S621" s="2">
        <f t="shared" si="58"/>
        <v>0</v>
      </c>
    </row>
    <row r="622" spans="1:19" x14ac:dyDescent="0.35">
      <c r="A622" s="2">
        <v>616</v>
      </c>
      <c r="B622" s="2" t="s">
        <v>283</v>
      </c>
      <c r="C622" s="2" t="str">
        <f t="shared" si="59"/>
        <v>SPS21XXX</v>
      </c>
      <c r="D622" s="2" t="s">
        <v>19</v>
      </c>
      <c r="E622" s="2">
        <v>21536</v>
      </c>
      <c r="F622" s="2">
        <v>1</v>
      </c>
      <c r="G622" s="2">
        <v>25</v>
      </c>
      <c r="O622" s="2">
        <f t="shared" si="54"/>
        <v>21536</v>
      </c>
      <c r="P622" s="2">
        <f t="shared" si="55"/>
        <v>0</v>
      </c>
      <c r="Q622" s="2">
        <f t="shared" si="56"/>
        <v>0</v>
      </c>
      <c r="R622" s="2">
        <f t="shared" si="57"/>
        <v>0</v>
      </c>
      <c r="S622" s="2">
        <f t="shared" si="58"/>
        <v>0</v>
      </c>
    </row>
    <row r="623" spans="1:19" x14ac:dyDescent="0.35">
      <c r="A623" s="2">
        <v>622</v>
      </c>
      <c r="B623" s="2" t="s">
        <v>284</v>
      </c>
      <c r="C623" s="2" t="str">
        <f t="shared" si="59"/>
        <v>SPS21XXX</v>
      </c>
      <c r="D623" s="2" t="s">
        <v>12</v>
      </c>
      <c r="O623" s="2">
        <f t="shared" si="54"/>
        <v>0</v>
      </c>
      <c r="P623" s="2">
        <f t="shared" si="55"/>
        <v>0</v>
      </c>
      <c r="Q623" s="2">
        <f t="shared" si="56"/>
        <v>0</v>
      </c>
      <c r="R623" s="2">
        <f t="shared" si="57"/>
        <v>0</v>
      </c>
      <c r="S623" s="2">
        <f t="shared" si="58"/>
        <v>0</v>
      </c>
    </row>
    <row r="624" spans="1:19" x14ac:dyDescent="0.35">
      <c r="A624" s="2">
        <v>623</v>
      </c>
      <c r="B624" s="2" t="s">
        <v>284</v>
      </c>
      <c r="C624" s="2" t="str">
        <f t="shared" si="59"/>
        <v>SPS21XXX</v>
      </c>
      <c r="D624" s="2" t="s">
        <v>13</v>
      </c>
      <c r="O624" s="2">
        <f t="shared" si="54"/>
        <v>0</v>
      </c>
      <c r="P624" s="2">
        <f t="shared" si="55"/>
        <v>0</v>
      </c>
      <c r="Q624" s="2">
        <f t="shared" si="56"/>
        <v>0</v>
      </c>
      <c r="R624" s="2">
        <f t="shared" si="57"/>
        <v>0</v>
      </c>
      <c r="S624" s="2">
        <f t="shared" si="58"/>
        <v>0</v>
      </c>
    </row>
    <row r="625" spans="1:19" x14ac:dyDescent="0.35">
      <c r="A625" s="2">
        <v>624</v>
      </c>
      <c r="B625" s="2" t="s">
        <v>284</v>
      </c>
      <c r="C625" s="2" t="str">
        <f t="shared" si="59"/>
        <v>SPS21XXX</v>
      </c>
      <c r="D625" s="2" t="s">
        <v>14</v>
      </c>
      <c r="O625" s="2">
        <f t="shared" si="54"/>
        <v>0</v>
      </c>
      <c r="P625" s="2">
        <f t="shared" si="55"/>
        <v>0</v>
      </c>
      <c r="Q625" s="2">
        <f t="shared" si="56"/>
        <v>0</v>
      </c>
      <c r="R625" s="2">
        <f t="shared" si="57"/>
        <v>0</v>
      </c>
      <c r="S625" s="2">
        <f t="shared" si="58"/>
        <v>0</v>
      </c>
    </row>
    <row r="626" spans="1:19" x14ac:dyDescent="0.35">
      <c r="A626" s="2">
        <v>626</v>
      </c>
      <c r="B626" s="2" t="s">
        <v>284</v>
      </c>
      <c r="C626" s="2" t="str">
        <f t="shared" si="59"/>
        <v>SPS21XXX</v>
      </c>
      <c r="D626" s="2" t="s">
        <v>15</v>
      </c>
      <c r="O626" s="2">
        <f t="shared" si="54"/>
        <v>0</v>
      </c>
      <c r="P626" s="2">
        <f t="shared" si="55"/>
        <v>0</v>
      </c>
      <c r="Q626" s="2">
        <f t="shared" si="56"/>
        <v>0</v>
      </c>
      <c r="R626" s="2">
        <f t="shared" si="57"/>
        <v>0</v>
      </c>
      <c r="S626" s="2">
        <f t="shared" si="58"/>
        <v>0</v>
      </c>
    </row>
    <row r="627" spans="1:19" x14ac:dyDescent="0.35">
      <c r="A627" s="2">
        <v>628</v>
      </c>
      <c r="B627" s="2" t="s">
        <v>284</v>
      </c>
      <c r="C627" s="2" t="str">
        <f t="shared" si="59"/>
        <v>SPS21XXX</v>
      </c>
      <c r="D627" s="2" t="s">
        <v>537</v>
      </c>
      <c r="O627" s="2">
        <f t="shared" si="54"/>
        <v>0</v>
      </c>
      <c r="P627" s="2">
        <f t="shared" si="55"/>
        <v>0</v>
      </c>
      <c r="Q627" s="2">
        <f t="shared" si="56"/>
        <v>0</v>
      </c>
      <c r="R627" s="2">
        <f t="shared" si="57"/>
        <v>0</v>
      </c>
      <c r="S627" s="2">
        <f t="shared" si="58"/>
        <v>0</v>
      </c>
    </row>
    <row r="628" spans="1:19" x14ac:dyDescent="0.35">
      <c r="A628" s="2">
        <v>629</v>
      </c>
      <c r="B628" s="2" t="s">
        <v>284</v>
      </c>
      <c r="C628" s="2" t="str">
        <f t="shared" si="59"/>
        <v>SPS21XXX</v>
      </c>
      <c r="D628" s="2" t="s">
        <v>16</v>
      </c>
      <c r="O628" s="2">
        <f t="shared" si="54"/>
        <v>0</v>
      </c>
      <c r="P628" s="2">
        <f t="shared" si="55"/>
        <v>0</v>
      </c>
      <c r="Q628" s="2">
        <f t="shared" si="56"/>
        <v>0</v>
      </c>
      <c r="R628" s="2">
        <f t="shared" si="57"/>
        <v>0</v>
      </c>
      <c r="S628" s="2">
        <f t="shared" si="58"/>
        <v>0</v>
      </c>
    </row>
    <row r="629" spans="1:19" x14ac:dyDescent="0.35">
      <c r="A629" s="2">
        <v>630</v>
      </c>
      <c r="B629" s="2" t="s">
        <v>284</v>
      </c>
      <c r="C629" s="2" t="str">
        <f t="shared" si="59"/>
        <v>SPS21XXX</v>
      </c>
      <c r="D629" s="2" t="s">
        <v>17</v>
      </c>
      <c r="O629" s="2">
        <f t="shared" si="54"/>
        <v>0</v>
      </c>
      <c r="P629" s="2">
        <f t="shared" si="55"/>
        <v>0</v>
      </c>
      <c r="Q629" s="2">
        <f t="shared" si="56"/>
        <v>0</v>
      </c>
      <c r="R629" s="2">
        <f t="shared" si="57"/>
        <v>0</v>
      </c>
      <c r="S629" s="2">
        <f t="shared" si="58"/>
        <v>0</v>
      </c>
    </row>
    <row r="630" spans="1:19" x14ac:dyDescent="0.35">
      <c r="A630" s="2">
        <v>625</v>
      </c>
      <c r="B630" s="2" t="s">
        <v>284</v>
      </c>
      <c r="C630" s="2" t="str">
        <f t="shared" si="59"/>
        <v>SPS21XXX</v>
      </c>
      <c r="D630" s="2" t="s">
        <v>18</v>
      </c>
      <c r="E630" s="2">
        <v>21092</v>
      </c>
      <c r="F630" s="2">
        <v>2</v>
      </c>
      <c r="G630" s="2">
        <v>20</v>
      </c>
      <c r="H630" s="2">
        <v>1</v>
      </c>
      <c r="O630" s="2">
        <f t="shared" si="54"/>
        <v>42184</v>
      </c>
      <c r="P630" s="2">
        <f t="shared" si="55"/>
        <v>21092</v>
      </c>
      <c r="Q630" s="2">
        <f t="shared" si="56"/>
        <v>0</v>
      </c>
      <c r="R630" s="2">
        <f t="shared" si="57"/>
        <v>0</v>
      </c>
      <c r="S630" s="2">
        <f t="shared" si="58"/>
        <v>0</v>
      </c>
    </row>
    <row r="631" spans="1:19" x14ac:dyDescent="0.35">
      <c r="A631" s="2">
        <v>627</v>
      </c>
      <c r="B631" s="2" t="s">
        <v>284</v>
      </c>
      <c r="C631" s="2" t="str">
        <f t="shared" si="59"/>
        <v>SPS21XXX</v>
      </c>
      <c r="D631" s="2" t="s">
        <v>19</v>
      </c>
      <c r="E631" s="2">
        <v>13333</v>
      </c>
      <c r="F631" s="2">
        <v>8</v>
      </c>
      <c r="G631" s="2">
        <v>80</v>
      </c>
      <c r="H631" s="2">
        <v>7</v>
      </c>
      <c r="L631" s="2">
        <v>4</v>
      </c>
      <c r="M631" s="2">
        <v>1</v>
      </c>
      <c r="N631" s="2">
        <v>1</v>
      </c>
      <c r="O631" s="2">
        <f t="shared" si="54"/>
        <v>106664</v>
      </c>
      <c r="P631" s="2">
        <f t="shared" si="55"/>
        <v>93331</v>
      </c>
      <c r="Q631" s="2">
        <f t="shared" si="56"/>
        <v>53332</v>
      </c>
      <c r="R631" s="2">
        <f t="shared" si="57"/>
        <v>13333</v>
      </c>
      <c r="S631" s="2">
        <f t="shared" si="58"/>
        <v>13333</v>
      </c>
    </row>
    <row r="632" spans="1:19" x14ac:dyDescent="0.35">
      <c r="A632" s="2">
        <v>631</v>
      </c>
      <c r="B632" s="2" t="s">
        <v>425</v>
      </c>
      <c r="C632" s="2" t="str">
        <f t="shared" si="59"/>
        <v>SPS21XXX</v>
      </c>
      <c r="D632" s="2" t="s">
        <v>12</v>
      </c>
      <c r="E632" s="2" t="s">
        <v>45</v>
      </c>
      <c r="F632" s="2" t="s">
        <v>45</v>
      </c>
      <c r="G632" s="2" t="s">
        <v>45</v>
      </c>
      <c r="H632" s="2" t="s">
        <v>45</v>
      </c>
      <c r="I632" s="2" t="s">
        <v>45</v>
      </c>
      <c r="J632" s="2" t="s">
        <v>45</v>
      </c>
      <c r="K632" s="2" t="s">
        <v>45</v>
      </c>
      <c r="L632" s="2" t="s">
        <v>45</v>
      </c>
      <c r="M632" s="2" t="s">
        <v>45</v>
      </c>
      <c r="N632" s="2" t="s">
        <v>45</v>
      </c>
      <c r="O632" s="2" t="e">
        <f t="shared" si="54"/>
        <v>#VALUE!</v>
      </c>
      <c r="P632" s="2" t="e">
        <f t="shared" si="55"/>
        <v>#VALUE!</v>
      </c>
      <c r="Q632" s="2" t="e">
        <f t="shared" si="56"/>
        <v>#VALUE!</v>
      </c>
      <c r="R632" s="2" t="e">
        <f t="shared" si="57"/>
        <v>#VALUE!</v>
      </c>
      <c r="S632" s="2" t="e">
        <f t="shared" si="58"/>
        <v>#VALUE!</v>
      </c>
    </row>
    <row r="633" spans="1:19" x14ac:dyDescent="0.35">
      <c r="A633" s="2">
        <v>632</v>
      </c>
      <c r="B633" s="2" t="s">
        <v>425</v>
      </c>
      <c r="C633" s="2" t="str">
        <f t="shared" si="59"/>
        <v>SPS21XXX</v>
      </c>
      <c r="D633" s="2" t="s">
        <v>13</v>
      </c>
      <c r="E633" s="2" t="s">
        <v>45</v>
      </c>
      <c r="F633" s="2" t="s">
        <v>45</v>
      </c>
      <c r="G633" s="2" t="s">
        <v>45</v>
      </c>
      <c r="H633" s="2" t="s">
        <v>45</v>
      </c>
      <c r="I633" s="2" t="s">
        <v>45</v>
      </c>
      <c r="J633" s="2" t="s">
        <v>45</v>
      </c>
      <c r="K633" s="2" t="s">
        <v>45</v>
      </c>
      <c r="L633" s="2" t="s">
        <v>45</v>
      </c>
      <c r="M633" s="2" t="s">
        <v>45</v>
      </c>
      <c r="N633" s="2" t="s">
        <v>45</v>
      </c>
      <c r="O633" s="2" t="e">
        <f t="shared" si="54"/>
        <v>#VALUE!</v>
      </c>
      <c r="P633" s="2" t="e">
        <f t="shared" si="55"/>
        <v>#VALUE!</v>
      </c>
      <c r="Q633" s="2" t="e">
        <f t="shared" si="56"/>
        <v>#VALUE!</v>
      </c>
      <c r="R633" s="2" t="e">
        <f t="shared" si="57"/>
        <v>#VALUE!</v>
      </c>
      <c r="S633" s="2" t="e">
        <f t="shared" si="58"/>
        <v>#VALUE!</v>
      </c>
    </row>
    <row r="634" spans="1:19" x14ac:dyDescent="0.35">
      <c r="A634" s="2">
        <v>633</v>
      </c>
      <c r="B634" s="2" t="s">
        <v>425</v>
      </c>
      <c r="C634" s="2" t="str">
        <f t="shared" si="59"/>
        <v>SPS21XXX</v>
      </c>
      <c r="D634" s="2" t="s">
        <v>14</v>
      </c>
      <c r="E634" s="2" t="s">
        <v>45</v>
      </c>
      <c r="F634" s="2" t="s">
        <v>45</v>
      </c>
      <c r="G634" s="2" t="s">
        <v>45</v>
      </c>
      <c r="H634" s="2" t="s">
        <v>45</v>
      </c>
      <c r="I634" s="2" t="s">
        <v>45</v>
      </c>
      <c r="J634" s="2" t="s">
        <v>45</v>
      </c>
      <c r="K634" s="2" t="s">
        <v>45</v>
      </c>
      <c r="L634" s="2" t="s">
        <v>45</v>
      </c>
      <c r="M634" s="2" t="s">
        <v>45</v>
      </c>
      <c r="N634" s="2" t="s">
        <v>45</v>
      </c>
      <c r="O634" s="2" t="e">
        <f t="shared" si="54"/>
        <v>#VALUE!</v>
      </c>
      <c r="P634" s="2" t="e">
        <f t="shared" si="55"/>
        <v>#VALUE!</v>
      </c>
      <c r="Q634" s="2" t="e">
        <f t="shared" si="56"/>
        <v>#VALUE!</v>
      </c>
      <c r="R634" s="2" t="e">
        <f t="shared" si="57"/>
        <v>#VALUE!</v>
      </c>
      <c r="S634" s="2" t="e">
        <f t="shared" si="58"/>
        <v>#VALUE!</v>
      </c>
    </row>
    <row r="635" spans="1:19" x14ac:dyDescent="0.35">
      <c r="A635" s="2">
        <v>634</v>
      </c>
      <c r="B635" s="2" t="s">
        <v>425</v>
      </c>
      <c r="C635" s="2" t="str">
        <f t="shared" si="59"/>
        <v>SPS21XXX</v>
      </c>
      <c r="D635" s="2" t="s">
        <v>15</v>
      </c>
      <c r="E635" s="2" t="s">
        <v>45</v>
      </c>
      <c r="F635" s="2" t="s">
        <v>45</v>
      </c>
      <c r="G635" s="2" t="s">
        <v>45</v>
      </c>
      <c r="H635" s="2" t="s">
        <v>45</v>
      </c>
      <c r="I635" s="2" t="s">
        <v>45</v>
      </c>
      <c r="J635" s="2" t="s">
        <v>45</v>
      </c>
      <c r="K635" s="2" t="s">
        <v>45</v>
      </c>
      <c r="L635" s="2" t="s">
        <v>45</v>
      </c>
      <c r="M635" s="2" t="s">
        <v>45</v>
      </c>
      <c r="N635" s="2" t="s">
        <v>45</v>
      </c>
      <c r="O635" s="2" t="e">
        <f t="shared" si="54"/>
        <v>#VALUE!</v>
      </c>
      <c r="P635" s="2" t="e">
        <f t="shared" si="55"/>
        <v>#VALUE!</v>
      </c>
      <c r="Q635" s="2" t="e">
        <f t="shared" si="56"/>
        <v>#VALUE!</v>
      </c>
      <c r="R635" s="2" t="e">
        <f t="shared" si="57"/>
        <v>#VALUE!</v>
      </c>
      <c r="S635" s="2" t="e">
        <f t="shared" si="58"/>
        <v>#VALUE!</v>
      </c>
    </row>
    <row r="636" spans="1:19" x14ac:dyDescent="0.35">
      <c r="A636" s="2">
        <v>635</v>
      </c>
      <c r="B636" s="2" t="s">
        <v>425</v>
      </c>
      <c r="C636" s="2" t="str">
        <f t="shared" si="59"/>
        <v>SPS21XXX</v>
      </c>
      <c r="D636" s="2" t="s">
        <v>537</v>
      </c>
      <c r="E636" s="2" t="s">
        <v>45</v>
      </c>
      <c r="F636" s="2" t="s">
        <v>45</v>
      </c>
      <c r="G636" s="2" t="s">
        <v>45</v>
      </c>
      <c r="H636" s="2" t="s">
        <v>45</v>
      </c>
      <c r="I636" s="2" t="s">
        <v>45</v>
      </c>
      <c r="J636" s="2" t="s">
        <v>45</v>
      </c>
      <c r="K636" s="2" t="s">
        <v>45</v>
      </c>
      <c r="L636" s="2" t="s">
        <v>45</v>
      </c>
      <c r="M636" s="2" t="s">
        <v>45</v>
      </c>
      <c r="N636" s="2" t="s">
        <v>45</v>
      </c>
      <c r="O636" s="2" t="e">
        <f t="shared" si="54"/>
        <v>#VALUE!</v>
      </c>
      <c r="P636" s="2" t="e">
        <f t="shared" si="55"/>
        <v>#VALUE!</v>
      </c>
      <c r="Q636" s="2" t="e">
        <f t="shared" si="56"/>
        <v>#VALUE!</v>
      </c>
      <c r="R636" s="2" t="e">
        <f t="shared" si="57"/>
        <v>#VALUE!</v>
      </c>
      <c r="S636" s="2" t="e">
        <f t="shared" si="58"/>
        <v>#VALUE!</v>
      </c>
    </row>
    <row r="637" spans="1:19" x14ac:dyDescent="0.35">
      <c r="A637" s="2">
        <v>636</v>
      </c>
      <c r="B637" s="2" t="s">
        <v>425</v>
      </c>
      <c r="C637" s="2" t="str">
        <f t="shared" si="59"/>
        <v>SPS21XXX</v>
      </c>
      <c r="D637" s="2" t="s">
        <v>16</v>
      </c>
      <c r="E637" s="2" t="s">
        <v>45</v>
      </c>
      <c r="F637" s="2" t="s">
        <v>45</v>
      </c>
      <c r="G637" s="2" t="s">
        <v>45</v>
      </c>
      <c r="H637" s="2" t="s">
        <v>45</v>
      </c>
      <c r="I637" s="2" t="s">
        <v>45</v>
      </c>
      <c r="J637" s="2" t="s">
        <v>45</v>
      </c>
      <c r="K637" s="2" t="s">
        <v>45</v>
      </c>
      <c r="L637" s="2" t="s">
        <v>45</v>
      </c>
      <c r="M637" s="2" t="s">
        <v>45</v>
      </c>
      <c r="N637" s="2" t="s">
        <v>45</v>
      </c>
      <c r="O637" s="2" t="e">
        <f t="shared" si="54"/>
        <v>#VALUE!</v>
      </c>
      <c r="P637" s="2" t="e">
        <f t="shared" si="55"/>
        <v>#VALUE!</v>
      </c>
      <c r="Q637" s="2" t="e">
        <f t="shared" si="56"/>
        <v>#VALUE!</v>
      </c>
      <c r="R637" s="2" t="e">
        <f t="shared" si="57"/>
        <v>#VALUE!</v>
      </c>
      <c r="S637" s="2" t="e">
        <f t="shared" si="58"/>
        <v>#VALUE!</v>
      </c>
    </row>
    <row r="638" spans="1:19" x14ac:dyDescent="0.35">
      <c r="A638" s="2">
        <v>637</v>
      </c>
      <c r="B638" s="2" t="s">
        <v>425</v>
      </c>
      <c r="C638" s="2" t="str">
        <f t="shared" si="59"/>
        <v>SPS21XXX</v>
      </c>
      <c r="D638" s="2" t="s">
        <v>17</v>
      </c>
      <c r="E638" s="2" t="s">
        <v>45</v>
      </c>
      <c r="F638" s="2" t="s">
        <v>45</v>
      </c>
      <c r="G638" s="2" t="s">
        <v>45</v>
      </c>
      <c r="H638" s="2" t="s">
        <v>45</v>
      </c>
      <c r="I638" s="2" t="s">
        <v>45</v>
      </c>
      <c r="J638" s="2" t="s">
        <v>45</v>
      </c>
      <c r="K638" s="2" t="s">
        <v>45</v>
      </c>
      <c r="L638" s="2" t="s">
        <v>45</v>
      </c>
      <c r="M638" s="2" t="s">
        <v>45</v>
      </c>
      <c r="N638" s="2" t="s">
        <v>45</v>
      </c>
      <c r="O638" s="2" t="e">
        <f t="shared" si="54"/>
        <v>#VALUE!</v>
      </c>
      <c r="P638" s="2" t="e">
        <f t="shared" si="55"/>
        <v>#VALUE!</v>
      </c>
      <c r="Q638" s="2" t="e">
        <f t="shared" si="56"/>
        <v>#VALUE!</v>
      </c>
      <c r="R638" s="2" t="e">
        <f t="shared" si="57"/>
        <v>#VALUE!</v>
      </c>
      <c r="S638" s="2" t="e">
        <f t="shared" si="58"/>
        <v>#VALUE!</v>
      </c>
    </row>
    <row r="639" spans="1:19" x14ac:dyDescent="0.35">
      <c r="A639" s="2">
        <v>638</v>
      </c>
      <c r="B639" s="2" t="s">
        <v>425</v>
      </c>
      <c r="C639" s="2" t="str">
        <f t="shared" si="59"/>
        <v>SPS21XXX</v>
      </c>
      <c r="D639" s="2" t="s">
        <v>18</v>
      </c>
      <c r="E639" s="2" t="s">
        <v>45</v>
      </c>
      <c r="F639" s="2" t="s">
        <v>45</v>
      </c>
      <c r="G639" s="2" t="s">
        <v>45</v>
      </c>
      <c r="H639" s="2" t="s">
        <v>45</v>
      </c>
      <c r="I639" s="2" t="s">
        <v>45</v>
      </c>
      <c r="J639" s="2" t="s">
        <v>45</v>
      </c>
      <c r="K639" s="2" t="s">
        <v>45</v>
      </c>
      <c r="L639" s="2" t="s">
        <v>45</v>
      </c>
      <c r="M639" s="2" t="s">
        <v>45</v>
      </c>
      <c r="N639" s="2" t="s">
        <v>45</v>
      </c>
      <c r="O639" s="2" t="e">
        <f t="shared" si="54"/>
        <v>#VALUE!</v>
      </c>
      <c r="P639" s="2" t="e">
        <f t="shared" si="55"/>
        <v>#VALUE!</v>
      </c>
      <c r="Q639" s="2" t="e">
        <f t="shared" si="56"/>
        <v>#VALUE!</v>
      </c>
      <c r="R639" s="2" t="e">
        <f t="shared" si="57"/>
        <v>#VALUE!</v>
      </c>
      <c r="S639" s="2" t="e">
        <f t="shared" si="58"/>
        <v>#VALUE!</v>
      </c>
    </row>
    <row r="640" spans="1:19" x14ac:dyDescent="0.35">
      <c r="A640" s="2">
        <v>639</v>
      </c>
      <c r="B640" s="2" t="s">
        <v>425</v>
      </c>
      <c r="C640" s="2" t="str">
        <f t="shared" si="59"/>
        <v>SPS21XXX</v>
      </c>
      <c r="D640" s="2" t="s">
        <v>19</v>
      </c>
      <c r="E640" s="2" t="s">
        <v>45</v>
      </c>
      <c r="F640" s="2" t="s">
        <v>45</v>
      </c>
      <c r="G640" s="2" t="s">
        <v>45</v>
      </c>
      <c r="H640" s="2" t="s">
        <v>45</v>
      </c>
      <c r="I640" s="2" t="s">
        <v>45</v>
      </c>
      <c r="J640" s="2" t="s">
        <v>45</v>
      </c>
      <c r="K640" s="2" t="s">
        <v>45</v>
      </c>
      <c r="L640" s="2" t="s">
        <v>45</v>
      </c>
      <c r="M640" s="2" t="s">
        <v>45</v>
      </c>
      <c r="N640" s="2" t="s">
        <v>45</v>
      </c>
      <c r="O640" s="2" t="e">
        <f t="shared" si="54"/>
        <v>#VALUE!</v>
      </c>
      <c r="P640" s="2" t="e">
        <f t="shared" si="55"/>
        <v>#VALUE!</v>
      </c>
      <c r="Q640" s="2" t="e">
        <f t="shared" si="56"/>
        <v>#VALUE!</v>
      </c>
      <c r="R640" s="2" t="e">
        <f t="shared" si="57"/>
        <v>#VALUE!</v>
      </c>
      <c r="S640" s="2" t="e">
        <f t="shared" si="58"/>
        <v>#VALUE!</v>
      </c>
    </row>
    <row r="641" spans="1:19" x14ac:dyDescent="0.35">
      <c r="A641" s="2">
        <v>641</v>
      </c>
      <c r="B641" s="2" t="s">
        <v>427</v>
      </c>
      <c r="C641" s="2" t="str">
        <f t="shared" si="59"/>
        <v>SPS21XXX</v>
      </c>
      <c r="D641" s="2" t="s">
        <v>12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f t="shared" si="54"/>
        <v>0</v>
      </c>
      <c r="P641" s="2">
        <f t="shared" si="55"/>
        <v>0</v>
      </c>
      <c r="Q641" s="2">
        <f t="shared" si="56"/>
        <v>0</v>
      </c>
      <c r="R641" s="2">
        <f t="shared" si="57"/>
        <v>0</v>
      </c>
      <c r="S641" s="2">
        <f t="shared" si="58"/>
        <v>0</v>
      </c>
    </row>
    <row r="642" spans="1:19" x14ac:dyDescent="0.35">
      <c r="A642" s="2">
        <v>643</v>
      </c>
      <c r="B642" s="2" t="s">
        <v>427</v>
      </c>
      <c r="C642" s="2" t="str">
        <f t="shared" si="59"/>
        <v>SPS21XXX</v>
      </c>
      <c r="D642" s="2" t="s">
        <v>13</v>
      </c>
      <c r="E642" s="2">
        <v>22318</v>
      </c>
      <c r="F642" s="2">
        <v>3</v>
      </c>
      <c r="G642" s="2">
        <v>15</v>
      </c>
      <c r="H642" s="2">
        <v>0</v>
      </c>
      <c r="I642" s="2">
        <v>3</v>
      </c>
      <c r="J642" s="2">
        <v>0</v>
      </c>
      <c r="K642" s="2">
        <v>0</v>
      </c>
      <c r="L642" s="2">
        <v>2</v>
      </c>
      <c r="M642" s="2">
        <v>0</v>
      </c>
      <c r="N642" s="2">
        <v>1</v>
      </c>
      <c r="O642" s="2">
        <f t="shared" ref="O642:O705" si="60">F642*$E642</f>
        <v>66954</v>
      </c>
      <c r="P642" s="2">
        <f t="shared" ref="P642:P705" si="61">SUM(H642:K642)*$E642</f>
        <v>66954</v>
      </c>
      <c r="Q642" s="2">
        <f t="shared" ref="Q642:Q705" si="62">L642*$E642</f>
        <v>44636</v>
      </c>
      <c r="R642" s="2">
        <f t="shared" ref="R642:R705" si="63">M642*$E642</f>
        <v>0</v>
      </c>
      <c r="S642" s="2">
        <f t="shared" ref="S642:S705" si="64">N642*$E642</f>
        <v>22318</v>
      </c>
    </row>
    <row r="643" spans="1:19" x14ac:dyDescent="0.35">
      <c r="A643" s="2">
        <v>645</v>
      </c>
      <c r="B643" s="2" t="s">
        <v>427</v>
      </c>
      <c r="C643" s="2" t="str">
        <f t="shared" ref="C643:C706" si="65">REPLACE(B643,6,3,"XXX")</f>
        <v>SPS21XXX</v>
      </c>
      <c r="D643" s="2" t="s">
        <v>14</v>
      </c>
      <c r="E643" s="2">
        <v>12521</v>
      </c>
      <c r="F643" s="2">
        <v>4</v>
      </c>
      <c r="G643" s="2">
        <v>20</v>
      </c>
      <c r="H643" s="2">
        <v>0</v>
      </c>
      <c r="I643" s="2">
        <v>4</v>
      </c>
      <c r="J643" s="2">
        <v>0</v>
      </c>
      <c r="K643" s="2">
        <v>0</v>
      </c>
      <c r="L643" s="2">
        <v>1</v>
      </c>
      <c r="M643" s="2">
        <v>1</v>
      </c>
      <c r="N643" s="2">
        <v>1</v>
      </c>
      <c r="O643" s="2">
        <f t="shared" si="60"/>
        <v>50084</v>
      </c>
      <c r="P643" s="2">
        <f t="shared" si="61"/>
        <v>50084</v>
      </c>
      <c r="Q643" s="2">
        <f t="shared" si="62"/>
        <v>12521</v>
      </c>
      <c r="R643" s="2">
        <f t="shared" si="63"/>
        <v>12521</v>
      </c>
      <c r="S643" s="2">
        <f t="shared" si="64"/>
        <v>12521</v>
      </c>
    </row>
    <row r="644" spans="1:19" x14ac:dyDescent="0.35">
      <c r="A644" s="2">
        <v>646</v>
      </c>
      <c r="B644" s="2" t="s">
        <v>427</v>
      </c>
      <c r="C644" s="2" t="str">
        <f t="shared" si="65"/>
        <v>SPS21XXX</v>
      </c>
      <c r="D644" s="2" t="s">
        <v>15</v>
      </c>
      <c r="E644" s="2">
        <v>6658</v>
      </c>
      <c r="F644" s="2">
        <v>5</v>
      </c>
      <c r="G644" s="2">
        <v>25</v>
      </c>
      <c r="H644" s="2">
        <v>1</v>
      </c>
      <c r="I644" s="2">
        <v>4</v>
      </c>
      <c r="J644" s="2">
        <v>0</v>
      </c>
      <c r="K644" s="2">
        <v>0</v>
      </c>
      <c r="L644" s="2">
        <v>1</v>
      </c>
      <c r="M644" s="2">
        <v>1</v>
      </c>
      <c r="N644" s="2">
        <v>0</v>
      </c>
      <c r="O644" s="2">
        <f t="shared" si="60"/>
        <v>33290</v>
      </c>
      <c r="P644" s="2">
        <f t="shared" si="61"/>
        <v>33290</v>
      </c>
      <c r="Q644" s="2">
        <f t="shared" si="62"/>
        <v>6658</v>
      </c>
      <c r="R644" s="2">
        <f t="shared" si="63"/>
        <v>6658</v>
      </c>
      <c r="S644" s="2">
        <f t="shared" si="64"/>
        <v>0</v>
      </c>
    </row>
    <row r="645" spans="1:19" x14ac:dyDescent="0.35">
      <c r="A645" s="2">
        <v>647</v>
      </c>
      <c r="B645" s="2" t="s">
        <v>427</v>
      </c>
      <c r="C645" s="2" t="str">
        <f t="shared" si="65"/>
        <v>SPS21XXX</v>
      </c>
      <c r="D645" s="2" t="s">
        <v>537</v>
      </c>
      <c r="E645" s="2">
        <v>4970</v>
      </c>
      <c r="F645" s="2">
        <v>1</v>
      </c>
      <c r="G645" s="2">
        <v>5</v>
      </c>
      <c r="H645" s="2">
        <v>1</v>
      </c>
      <c r="I645" s="2">
        <v>0</v>
      </c>
      <c r="J645" s="2">
        <v>0</v>
      </c>
      <c r="K645" s="2">
        <v>0</v>
      </c>
      <c r="L645" s="2">
        <v>1</v>
      </c>
      <c r="M645" s="2">
        <v>0</v>
      </c>
      <c r="N645" s="2">
        <v>0</v>
      </c>
      <c r="O645" s="2">
        <f t="shared" si="60"/>
        <v>4970</v>
      </c>
      <c r="P645" s="2">
        <f t="shared" si="61"/>
        <v>4970</v>
      </c>
      <c r="Q645" s="2">
        <f t="shared" si="62"/>
        <v>4970</v>
      </c>
      <c r="R645" s="2">
        <f t="shared" si="63"/>
        <v>0</v>
      </c>
      <c r="S645" s="2">
        <f t="shared" si="64"/>
        <v>0</v>
      </c>
    </row>
    <row r="646" spans="1:19" x14ac:dyDescent="0.35">
      <c r="A646" s="2">
        <v>648</v>
      </c>
      <c r="B646" s="2" t="s">
        <v>427</v>
      </c>
      <c r="C646" s="2" t="str">
        <f t="shared" si="65"/>
        <v>SPS21XXX</v>
      </c>
      <c r="D646" s="2" t="s">
        <v>16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f t="shared" si="60"/>
        <v>0</v>
      </c>
      <c r="P646" s="2">
        <f t="shared" si="61"/>
        <v>0</v>
      </c>
      <c r="Q646" s="2">
        <f t="shared" si="62"/>
        <v>0</v>
      </c>
      <c r="R646" s="2">
        <f t="shared" si="63"/>
        <v>0</v>
      </c>
      <c r="S646" s="2">
        <f t="shared" si="64"/>
        <v>0</v>
      </c>
    </row>
    <row r="647" spans="1:19" x14ac:dyDescent="0.35">
      <c r="A647" s="2">
        <v>644</v>
      </c>
      <c r="B647" s="2" t="s">
        <v>427</v>
      </c>
      <c r="C647" s="2" t="str">
        <f t="shared" si="65"/>
        <v>SPS21XXX</v>
      </c>
      <c r="D647" s="2" t="s">
        <v>17</v>
      </c>
      <c r="E647" s="2">
        <v>19252</v>
      </c>
      <c r="F647" s="2">
        <v>2</v>
      </c>
      <c r="G647" s="2">
        <v>10</v>
      </c>
      <c r="H647" s="2">
        <v>0</v>
      </c>
      <c r="I647" s="2">
        <v>1</v>
      </c>
      <c r="J647" s="2">
        <v>0</v>
      </c>
      <c r="K647" s="2">
        <v>0</v>
      </c>
      <c r="L647" s="2">
        <v>2</v>
      </c>
      <c r="M647" s="2">
        <v>0</v>
      </c>
      <c r="N647" s="2">
        <v>0</v>
      </c>
      <c r="O647" s="2">
        <f t="shared" si="60"/>
        <v>38504</v>
      </c>
      <c r="P647" s="2">
        <f t="shared" si="61"/>
        <v>19252</v>
      </c>
      <c r="Q647" s="2">
        <f t="shared" si="62"/>
        <v>38504</v>
      </c>
      <c r="R647" s="2">
        <f t="shared" si="63"/>
        <v>0</v>
      </c>
      <c r="S647" s="2">
        <f t="shared" si="64"/>
        <v>0</v>
      </c>
    </row>
    <row r="648" spans="1:19" x14ac:dyDescent="0.35">
      <c r="A648" s="2">
        <v>640</v>
      </c>
      <c r="B648" s="2" t="s">
        <v>427</v>
      </c>
      <c r="C648" s="2" t="str">
        <f t="shared" si="65"/>
        <v>SPS21XXX</v>
      </c>
      <c r="D648" s="2" t="s">
        <v>18</v>
      </c>
      <c r="E648" s="2">
        <v>105995</v>
      </c>
      <c r="F648" s="2">
        <v>2</v>
      </c>
      <c r="G648" s="2">
        <v>10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f t="shared" si="60"/>
        <v>211990</v>
      </c>
      <c r="P648" s="2">
        <f t="shared" si="61"/>
        <v>0</v>
      </c>
      <c r="Q648" s="2">
        <f t="shared" si="62"/>
        <v>0</v>
      </c>
      <c r="R648" s="2">
        <f t="shared" si="63"/>
        <v>0</v>
      </c>
      <c r="S648" s="2">
        <f t="shared" si="64"/>
        <v>0</v>
      </c>
    </row>
    <row r="649" spans="1:19" x14ac:dyDescent="0.35">
      <c r="A649" s="2">
        <v>642</v>
      </c>
      <c r="B649" s="2" t="s">
        <v>427</v>
      </c>
      <c r="C649" s="2" t="str">
        <f t="shared" si="65"/>
        <v>SPS21XXX</v>
      </c>
      <c r="D649" s="2" t="s">
        <v>19</v>
      </c>
      <c r="E649" s="2">
        <v>26482</v>
      </c>
      <c r="F649" s="2">
        <v>3</v>
      </c>
      <c r="G649" s="2">
        <v>15</v>
      </c>
      <c r="H649" s="2">
        <v>0</v>
      </c>
      <c r="I649" s="2">
        <v>1</v>
      </c>
      <c r="J649" s="2">
        <v>0</v>
      </c>
      <c r="K649" s="2">
        <v>0</v>
      </c>
      <c r="L649" s="2">
        <v>1</v>
      </c>
      <c r="M649" s="2">
        <v>0</v>
      </c>
      <c r="N649" s="2">
        <v>1</v>
      </c>
      <c r="O649" s="2">
        <f t="shared" si="60"/>
        <v>79446</v>
      </c>
      <c r="P649" s="2">
        <f t="shared" si="61"/>
        <v>26482</v>
      </c>
      <c r="Q649" s="2">
        <f t="shared" si="62"/>
        <v>26482</v>
      </c>
      <c r="R649" s="2">
        <f t="shared" si="63"/>
        <v>0</v>
      </c>
      <c r="S649" s="2">
        <f t="shared" si="64"/>
        <v>26482</v>
      </c>
    </row>
    <row r="650" spans="1:19" x14ac:dyDescent="0.35">
      <c r="A650" s="2">
        <v>649</v>
      </c>
      <c r="B650" s="2" t="s">
        <v>428</v>
      </c>
      <c r="C650" s="2" t="str">
        <f t="shared" si="65"/>
        <v>SPS21XXX</v>
      </c>
      <c r="D650" s="2" t="s">
        <v>12</v>
      </c>
      <c r="O650" s="2">
        <f t="shared" si="60"/>
        <v>0</v>
      </c>
      <c r="P650" s="2">
        <f t="shared" si="61"/>
        <v>0</v>
      </c>
      <c r="Q650" s="2">
        <f t="shared" si="62"/>
        <v>0</v>
      </c>
      <c r="R650" s="2">
        <f t="shared" si="63"/>
        <v>0</v>
      </c>
      <c r="S650" s="2">
        <f t="shared" si="64"/>
        <v>0</v>
      </c>
    </row>
    <row r="651" spans="1:19" x14ac:dyDescent="0.35">
      <c r="A651" s="2">
        <v>650</v>
      </c>
      <c r="B651" s="2" t="s">
        <v>428</v>
      </c>
      <c r="C651" s="2" t="str">
        <f t="shared" si="65"/>
        <v>SPS21XXX</v>
      </c>
      <c r="D651" s="2" t="s">
        <v>13</v>
      </c>
      <c r="O651" s="2">
        <f t="shared" si="60"/>
        <v>0</v>
      </c>
      <c r="P651" s="2">
        <f t="shared" si="61"/>
        <v>0</v>
      </c>
      <c r="Q651" s="2">
        <f t="shared" si="62"/>
        <v>0</v>
      </c>
      <c r="R651" s="2">
        <f t="shared" si="63"/>
        <v>0</v>
      </c>
      <c r="S651" s="2">
        <f t="shared" si="64"/>
        <v>0</v>
      </c>
    </row>
    <row r="652" spans="1:19" x14ac:dyDescent="0.35">
      <c r="A652" s="2">
        <v>651</v>
      </c>
      <c r="B652" s="2" t="s">
        <v>428</v>
      </c>
      <c r="C652" s="2" t="str">
        <f t="shared" si="65"/>
        <v>SPS21XXX</v>
      </c>
      <c r="D652" s="2" t="s">
        <v>14</v>
      </c>
      <c r="O652" s="2">
        <f t="shared" si="60"/>
        <v>0</v>
      </c>
      <c r="P652" s="2">
        <f t="shared" si="61"/>
        <v>0</v>
      </c>
      <c r="Q652" s="2">
        <f t="shared" si="62"/>
        <v>0</v>
      </c>
      <c r="R652" s="2">
        <f t="shared" si="63"/>
        <v>0</v>
      </c>
      <c r="S652" s="2">
        <f t="shared" si="64"/>
        <v>0</v>
      </c>
    </row>
    <row r="653" spans="1:19" x14ac:dyDescent="0.35">
      <c r="A653" s="2">
        <v>652</v>
      </c>
      <c r="B653" s="2" t="s">
        <v>428</v>
      </c>
      <c r="C653" s="2" t="str">
        <f t="shared" si="65"/>
        <v>SPS21XXX</v>
      </c>
      <c r="D653" s="2" t="s">
        <v>15</v>
      </c>
      <c r="O653" s="2">
        <f t="shared" si="60"/>
        <v>0</v>
      </c>
      <c r="P653" s="2">
        <f t="shared" si="61"/>
        <v>0</v>
      </c>
      <c r="Q653" s="2">
        <f t="shared" si="62"/>
        <v>0</v>
      </c>
      <c r="R653" s="2">
        <f t="shared" si="63"/>
        <v>0</v>
      </c>
      <c r="S653" s="2">
        <f t="shared" si="64"/>
        <v>0</v>
      </c>
    </row>
    <row r="654" spans="1:19" x14ac:dyDescent="0.35">
      <c r="A654" s="2">
        <v>653</v>
      </c>
      <c r="B654" s="2" t="s">
        <v>428</v>
      </c>
      <c r="C654" s="2" t="str">
        <f t="shared" si="65"/>
        <v>SPS21XXX</v>
      </c>
      <c r="D654" s="2" t="s">
        <v>537</v>
      </c>
      <c r="O654" s="2">
        <f t="shared" si="60"/>
        <v>0</v>
      </c>
      <c r="P654" s="2">
        <f t="shared" si="61"/>
        <v>0</v>
      </c>
      <c r="Q654" s="2">
        <f t="shared" si="62"/>
        <v>0</v>
      </c>
      <c r="R654" s="2">
        <f t="shared" si="63"/>
        <v>0</v>
      </c>
      <c r="S654" s="2">
        <f t="shared" si="64"/>
        <v>0</v>
      </c>
    </row>
    <row r="655" spans="1:19" x14ac:dyDescent="0.35">
      <c r="A655" s="2">
        <v>654</v>
      </c>
      <c r="B655" s="2" t="s">
        <v>428</v>
      </c>
      <c r="C655" s="2" t="str">
        <f t="shared" si="65"/>
        <v>SPS21XXX</v>
      </c>
      <c r="D655" s="2" t="s">
        <v>16</v>
      </c>
      <c r="O655" s="2">
        <f t="shared" si="60"/>
        <v>0</v>
      </c>
      <c r="P655" s="2">
        <f t="shared" si="61"/>
        <v>0</v>
      </c>
      <c r="Q655" s="2">
        <f t="shared" si="62"/>
        <v>0</v>
      </c>
      <c r="R655" s="2">
        <f t="shared" si="63"/>
        <v>0</v>
      </c>
      <c r="S655" s="2">
        <f t="shared" si="64"/>
        <v>0</v>
      </c>
    </row>
    <row r="656" spans="1:19" x14ac:dyDescent="0.35">
      <c r="A656" s="2">
        <v>655</v>
      </c>
      <c r="B656" s="2" t="s">
        <v>428</v>
      </c>
      <c r="C656" s="2" t="str">
        <f t="shared" si="65"/>
        <v>SPS21XXX</v>
      </c>
      <c r="D656" s="2" t="s">
        <v>17</v>
      </c>
      <c r="O656" s="2">
        <f t="shared" si="60"/>
        <v>0</v>
      </c>
      <c r="P656" s="2">
        <f t="shared" si="61"/>
        <v>0</v>
      </c>
      <c r="Q656" s="2">
        <f t="shared" si="62"/>
        <v>0</v>
      </c>
      <c r="R656" s="2">
        <f t="shared" si="63"/>
        <v>0</v>
      </c>
      <c r="S656" s="2">
        <f t="shared" si="64"/>
        <v>0</v>
      </c>
    </row>
    <row r="657" spans="1:19" x14ac:dyDescent="0.35">
      <c r="A657" s="2">
        <v>656</v>
      </c>
      <c r="B657" s="2" t="s">
        <v>428</v>
      </c>
      <c r="C657" s="2" t="str">
        <f t="shared" si="65"/>
        <v>SPS21XXX</v>
      </c>
      <c r="D657" s="2" t="s">
        <v>18</v>
      </c>
      <c r="O657" s="2">
        <f t="shared" si="60"/>
        <v>0</v>
      </c>
      <c r="P657" s="2">
        <f t="shared" si="61"/>
        <v>0</v>
      </c>
      <c r="Q657" s="2">
        <f t="shared" si="62"/>
        <v>0</v>
      </c>
      <c r="R657" s="2">
        <f t="shared" si="63"/>
        <v>0</v>
      </c>
      <c r="S657" s="2">
        <f t="shared" si="64"/>
        <v>0</v>
      </c>
    </row>
    <row r="658" spans="1:19" x14ac:dyDescent="0.35">
      <c r="A658" s="2">
        <v>657</v>
      </c>
      <c r="B658" s="2" t="s">
        <v>428</v>
      </c>
      <c r="C658" s="2" t="str">
        <f t="shared" si="65"/>
        <v>SPS21XXX</v>
      </c>
      <c r="D658" s="2" t="s">
        <v>19</v>
      </c>
      <c r="O658" s="2">
        <f t="shared" si="60"/>
        <v>0</v>
      </c>
      <c r="P658" s="2">
        <f t="shared" si="61"/>
        <v>0</v>
      </c>
      <c r="Q658" s="2">
        <f t="shared" si="62"/>
        <v>0</v>
      </c>
      <c r="R658" s="2">
        <f t="shared" si="63"/>
        <v>0</v>
      </c>
      <c r="S658" s="2">
        <f t="shared" si="64"/>
        <v>0</v>
      </c>
    </row>
    <row r="659" spans="1:19" x14ac:dyDescent="0.35">
      <c r="A659" s="2">
        <v>658</v>
      </c>
      <c r="B659" s="2" t="s">
        <v>344</v>
      </c>
      <c r="C659" s="2" t="str">
        <f t="shared" si="65"/>
        <v>SPS21XXX</v>
      </c>
      <c r="D659" s="2" t="s">
        <v>12</v>
      </c>
      <c r="E659" s="2">
        <v>75274.5</v>
      </c>
      <c r="F659" s="2">
        <v>1</v>
      </c>
      <c r="G659" s="2">
        <v>0.4</v>
      </c>
      <c r="H659" s="2">
        <v>0</v>
      </c>
      <c r="I659" s="2">
        <v>1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f t="shared" si="60"/>
        <v>75274.5</v>
      </c>
      <c r="P659" s="2">
        <f t="shared" si="61"/>
        <v>75274.5</v>
      </c>
      <c r="Q659" s="2">
        <f t="shared" si="62"/>
        <v>0</v>
      </c>
      <c r="R659" s="2">
        <f t="shared" si="63"/>
        <v>0</v>
      </c>
      <c r="S659" s="2">
        <f t="shared" si="64"/>
        <v>0</v>
      </c>
    </row>
    <row r="660" spans="1:19" x14ac:dyDescent="0.35">
      <c r="A660" s="2">
        <v>665</v>
      </c>
      <c r="B660" s="2" t="s">
        <v>344</v>
      </c>
      <c r="C660" s="2" t="str">
        <f t="shared" si="65"/>
        <v>SPS21XXX</v>
      </c>
      <c r="D660" s="2" t="s">
        <v>13</v>
      </c>
      <c r="E660" s="2">
        <v>4151.22</v>
      </c>
      <c r="F660" s="2">
        <v>212</v>
      </c>
      <c r="G660" s="2">
        <v>84.1</v>
      </c>
      <c r="H660" s="2">
        <v>152</v>
      </c>
      <c r="I660" s="2">
        <v>60</v>
      </c>
      <c r="J660" s="2">
        <v>0</v>
      </c>
      <c r="K660" s="2">
        <v>0</v>
      </c>
      <c r="L660" s="2">
        <v>196</v>
      </c>
      <c r="M660" s="2">
        <v>144</v>
      </c>
      <c r="N660" s="2">
        <v>0</v>
      </c>
      <c r="O660" s="2">
        <f t="shared" si="60"/>
        <v>880058.64</v>
      </c>
      <c r="P660" s="2">
        <f t="shared" si="61"/>
        <v>880058.64</v>
      </c>
      <c r="Q660" s="2">
        <f t="shared" si="62"/>
        <v>813639.12</v>
      </c>
      <c r="R660" s="2">
        <f t="shared" si="63"/>
        <v>597775.68000000005</v>
      </c>
      <c r="S660" s="2">
        <f t="shared" si="64"/>
        <v>0</v>
      </c>
    </row>
    <row r="661" spans="1:19" x14ac:dyDescent="0.35">
      <c r="A661" s="2">
        <v>666</v>
      </c>
      <c r="B661" s="2" t="s">
        <v>344</v>
      </c>
      <c r="C661" s="2" t="str">
        <f t="shared" si="65"/>
        <v>SPS21XXX</v>
      </c>
      <c r="D661" s="2" t="s">
        <v>14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f t="shared" si="60"/>
        <v>0</v>
      </c>
      <c r="P661" s="2">
        <f t="shared" si="61"/>
        <v>0</v>
      </c>
      <c r="Q661" s="2">
        <f t="shared" si="62"/>
        <v>0</v>
      </c>
      <c r="R661" s="2">
        <f t="shared" si="63"/>
        <v>0</v>
      </c>
      <c r="S661" s="2">
        <f t="shared" si="64"/>
        <v>0</v>
      </c>
    </row>
    <row r="662" spans="1:19" x14ac:dyDescent="0.35">
      <c r="A662" s="2">
        <v>662</v>
      </c>
      <c r="B662" s="2" t="s">
        <v>344</v>
      </c>
      <c r="C662" s="2" t="str">
        <f t="shared" si="65"/>
        <v>SPS21XXX</v>
      </c>
      <c r="D662" s="2" t="s">
        <v>15</v>
      </c>
      <c r="E662" s="2">
        <v>18105.38</v>
      </c>
      <c r="F662" s="2">
        <v>2</v>
      </c>
      <c r="G662" s="2">
        <v>0.8</v>
      </c>
      <c r="H662" s="2">
        <v>0</v>
      </c>
      <c r="I662" s="2">
        <v>1</v>
      </c>
      <c r="J662" s="2">
        <v>0</v>
      </c>
      <c r="K662" s="2">
        <v>0</v>
      </c>
      <c r="L662" s="2">
        <v>1</v>
      </c>
      <c r="M662" s="2">
        <v>0</v>
      </c>
      <c r="N662" s="2">
        <v>0</v>
      </c>
      <c r="O662" s="2">
        <f t="shared" si="60"/>
        <v>36210.76</v>
      </c>
      <c r="P662" s="2">
        <f t="shared" si="61"/>
        <v>18105.38</v>
      </c>
      <c r="Q662" s="2">
        <f t="shared" si="62"/>
        <v>18105.38</v>
      </c>
      <c r="R662" s="2">
        <f t="shared" si="63"/>
        <v>0</v>
      </c>
      <c r="S662" s="2">
        <f t="shared" si="64"/>
        <v>0</v>
      </c>
    </row>
    <row r="663" spans="1:19" x14ac:dyDescent="0.35">
      <c r="A663" s="2">
        <v>664</v>
      </c>
      <c r="B663" s="2" t="s">
        <v>344</v>
      </c>
      <c r="C663" s="2" t="str">
        <f t="shared" si="65"/>
        <v>SPS21XXX</v>
      </c>
      <c r="D663" s="2" t="s">
        <v>537</v>
      </c>
      <c r="E663" s="2">
        <v>7074.55</v>
      </c>
      <c r="F663" s="2">
        <v>14</v>
      </c>
      <c r="G663" s="2">
        <v>5.6</v>
      </c>
      <c r="H663" s="2">
        <v>5</v>
      </c>
      <c r="I663" s="2">
        <v>8</v>
      </c>
      <c r="J663" s="2">
        <v>0</v>
      </c>
      <c r="K663" s="2">
        <v>0</v>
      </c>
      <c r="L663" s="2">
        <v>10</v>
      </c>
      <c r="M663" s="2">
        <v>7</v>
      </c>
      <c r="N663" s="2">
        <v>0</v>
      </c>
      <c r="O663" s="2">
        <f t="shared" si="60"/>
        <v>99043.7</v>
      </c>
      <c r="P663" s="2">
        <f t="shared" si="61"/>
        <v>91969.150000000009</v>
      </c>
      <c r="Q663" s="2">
        <f t="shared" si="62"/>
        <v>70745.5</v>
      </c>
      <c r="R663" s="2">
        <f t="shared" si="63"/>
        <v>49521.85</v>
      </c>
      <c r="S663" s="2">
        <f t="shared" si="64"/>
        <v>0</v>
      </c>
    </row>
    <row r="664" spans="1:19" x14ac:dyDescent="0.35">
      <c r="A664" s="2">
        <v>659</v>
      </c>
      <c r="B664" s="2" t="s">
        <v>344</v>
      </c>
      <c r="C664" s="2" t="str">
        <f t="shared" si="65"/>
        <v>SPS21XXX</v>
      </c>
      <c r="D664" s="2" t="s">
        <v>16</v>
      </c>
      <c r="E664" s="2">
        <v>57505.66</v>
      </c>
      <c r="F664" s="2">
        <v>3</v>
      </c>
      <c r="G664" s="2">
        <v>1.2</v>
      </c>
      <c r="H664" s="2">
        <v>0</v>
      </c>
      <c r="I664" s="2">
        <v>1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f t="shared" si="60"/>
        <v>172516.98</v>
      </c>
      <c r="P664" s="2">
        <f t="shared" si="61"/>
        <v>57505.66</v>
      </c>
      <c r="Q664" s="2">
        <f t="shared" si="62"/>
        <v>0</v>
      </c>
      <c r="R664" s="2">
        <f t="shared" si="63"/>
        <v>0</v>
      </c>
      <c r="S664" s="2">
        <f t="shared" si="64"/>
        <v>0</v>
      </c>
    </row>
    <row r="665" spans="1:19" x14ac:dyDescent="0.35">
      <c r="A665" s="2">
        <v>661</v>
      </c>
      <c r="B665" s="2" t="s">
        <v>344</v>
      </c>
      <c r="C665" s="2" t="str">
        <f t="shared" si="65"/>
        <v>SPS21XXX</v>
      </c>
      <c r="D665" s="2" t="s">
        <v>17</v>
      </c>
      <c r="E665" s="2">
        <v>22998.75</v>
      </c>
      <c r="F665" s="2">
        <v>3</v>
      </c>
      <c r="G665" s="2">
        <v>1.2</v>
      </c>
      <c r="H665" s="2">
        <v>0</v>
      </c>
      <c r="I665" s="2">
        <v>1</v>
      </c>
      <c r="J665" s="2">
        <v>0</v>
      </c>
      <c r="K665" s="2">
        <v>0</v>
      </c>
      <c r="L665" s="2">
        <v>0</v>
      </c>
      <c r="M665" s="2">
        <v>1</v>
      </c>
      <c r="N665" s="2">
        <v>0</v>
      </c>
      <c r="O665" s="2">
        <f t="shared" si="60"/>
        <v>68996.25</v>
      </c>
      <c r="P665" s="2">
        <f t="shared" si="61"/>
        <v>22998.75</v>
      </c>
      <c r="Q665" s="2">
        <f t="shared" si="62"/>
        <v>0</v>
      </c>
      <c r="R665" s="2">
        <f t="shared" si="63"/>
        <v>22998.75</v>
      </c>
      <c r="S665" s="2">
        <f t="shared" si="64"/>
        <v>0</v>
      </c>
    </row>
    <row r="666" spans="1:19" x14ac:dyDescent="0.35">
      <c r="A666" s="2">
        <v>663</v>
      </c>
      <c r="B666" s="2" t="s">
        <v>344</v>
      </c>
      <c r="C666" s="2" t="str">
        <f t="shared" si="65"/>
        <v>SPS21XXX</v>
      </c>
      <c r="D666" s="2" t="s">
        <v>18</v>
      </c>
      <c r="E666" s="2">
        <v>12648.58</v>
      </c>
      <c r="F666" s="2">
        <v>9</v>
      </c>
      <c r="G666" s="2">
        <v>3.6</v>
      </c>
      <c r="H666" s="2">
        <v>0</v>
      </c>
      <c r="I666" s="2">
        <v>7</v>
      </c>
      <c r="J666" s="2">
        <v>0</v>
      </c>
      <c r="K666" s="2">
        <v>0</v>
      </c>
      <c r="L666" s="2">
        <v>6</v>
      </c>
      <c r="M666" s="2">
        <v>6</v>
      </c>
      <c r="N666" s="2">
        <v>0</v>
      </c>
      <c r="O666" s="2">
        <f t="shared" si="60"/>
        <v>113837.22</v>
      </c>
      <c r="P666" s="2">
        <f t="shared" si="61"/>
        <v>88540.06</v>
      </c>
      <c r="Q666" s="2">
        <f t="shared" si="62"/>
        <v>75891.48</v>
      </c>
      <c r="R666" s="2">
        <f t="shared" si="63"/>
        <v>75891.48</v>
      </c>
      <c r="S666" s="2">
        <f t="shared" si="64"/>
        <v>0</v>
      </c>
    </row>
    <row r="667" spans="1:19" x14ac:dyDescent="0.35">
      <c r="A667" s="2">
        <v>660</v>
      </c>
      <c r="B667" s="2" t="s">
        <v>344</v>
      </c>
      <c r="C667" s="2" t="str">
        <f t="shared" si="65"/>
        <v>SPS21XXX</v>
      </c>
      <c r="D667" s="2" t="s">
        <v>19</v>
      </c>
      <c r="E667" s="2">
        <v>35702.07</v>
      </c>
      <c r="F667" s="2">
        <v>8</v>
      </c>
      <c r="G667" s="2">
        <v>3.2</v>
      </c>
      <c r="H667" s="2">
        <v>2</v>
      </c>
      <c r="I667" s="2">
        <v>1</v>
      </c>
      <c r="J667" s="2">
        <v>0</v>
      </c>
      <c r="K667" s="2">
        <v>0</v>
      </c>
      <c r="L667" s="2">
        <v>2</v>
      </c>
      <c r="M667" s="2">
        <v>5</v>
      </c>
      <c r="N667" s="2">
        <v>0</v>
      </c>
      <c r="O667" s="2">
        <f t="shared" si="60"/>
        <v>285616.56</v>
      </c>
      <c r="P667" s="2">
        <f t="shared" si="61"/>
        <v>107106.20999999999</v>
      </c>
      <c r="Q667" s="2">
        <f t="shared" si="62"/>
        <v>71404.14</v>
      </c>
      <c r="R667" s="2">
        <f t="shared" si="63"/>
        <v>178510.35</v>
      </c>
      <c r="S667" s="2">
        <f t="shared" si="64"/>
        <v>0</v>
      </c>
    </row>
    <row r="668" spans="1:19" x14ac:dyDescent="0.35">
      <c r="A668" s="2">
        <v>667</v>
      </c>
      <c r="B668" s="2" t="s">
        <v>429</v>
      </c>
      <c r="C668" s="2" t="str">
        <f t="shared" si="65"/>
        <v>SPS21XXX</v>
      </c>
      <c r="D668" s="2" t="s">
        <v>12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f t="shared" si="60"/>
        <v>0</v>
      </c>
      <c r="P668" s="2">
        <f t="shared" si="61"/>
        <v>0</v>
      </c>
      <c r="Q668" s="2">
        <f t="shared" si="62"/>
        <v>0</v>
      </c>
      <c r="R668" s="2">
        <f t="shared" si="63"/>
        <v>0</v>
      </c>
      <c r="S668" s="2">
        <f t="shared" si="64"/>
        <v>0</v>
      </c>
    </row>
    <row r="669" spans="1:19" x14ac:dyDescent="0.35">
      <c r="A669" s="2">
        <v>668</v>
      </c>
      <c r="B669" s="2" t="s">
        <v>429</v>
      </c>
      <c r="C669" s="2" t="str">
        <f t="shared" si="65"/>
        <v>SPS21XXX</v>
      </c>
      <c r="D669" s="2" t="s">
        <v>13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f t="shared" si="60"/>
        <v>0</v>
      </c>
      <c r="P669" s="2">
        <f t="shared" si="61"/>
        <v>0</v>
      </c>
      <c r="Q669" s="2">
        <f t="shared" si="62"/>
        <v>0</v>
      </c>
      <c r="R669" s="2">
        <f t="shared" si="63"/>
        <v>0</v>
      </c>
      <c r="S669" s="2">
        <f t="shared" si="64"/>
        <v>0</v>
      </c>
    </row>
    <row r="670" spans="1:19" x14ac:dyDescent="0.35">
      <c r="A670" s="2">
        <v>669</v>
      </c>
      <c r="B670" s="2" t="s">
        <v>429</v>
      </c>
      <c r="C670" s="2" t="str">
        <f t="shared" si="65"/>
        <v>SPS21XXX</v>
      </c>
      <c r="D670" s="2" t="s">
        <v>14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f t="shared" si="60"/>
        <v>0</v>
      </c>
      <c r="P670" s="2">
        <f t="shared" si="61"/>
        <v>0</v>
      </c>
      <c r="Q670" s="2">
        <f t="shared" si="62"/>
        <v>0</v>
      </c>
      <c r="R670" s="2">
        <f t="shared" si="63"/>
        <v>0</v>
      </c>
      <c r="S670" s="2">
        <f t="shared" si="64"/>
        <v>0</v>
      </c>
    </row>
    <row r="671" spans="1:19" x14ac:dyDescent="0.35">
      <c r="A671" s="2">
        <v>670</v>
      </c>
      <c r="B671" s="2" t="s">
        <v>429</v>
      </c>
      <c r="C671" s="2" t="str">
        <f t="shared" si="65"/>
        <v>SPS21XXX</v>
      </c>
      <c r="D671" s="2" t="s">
        <v>15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f t="shared" si="60"/>
        <v>0</v>
      </c>
      <c r="P671" s="2">
        <f t="shared" si="61"/>
        <v>0</v>
      </c>
      <c r="Q671" s="2">
        <f t="shared" si="62"/>
        <v>0</v>
      </c>
      <c r="R671" s="2">
        <f t="shared" si="63"/>
        <v>0</v>
      </c>
      <c r="S671" s="2">
        <f t="shared" si="64"/>
        <v>0</v>
      </c>
    </row>
    <row r="672" spans="1:19" x14ac:dyDescent="0.35">
      <c r="A672" s="2">
        <v>671</v>
      </c>
      <c r="B672" s="2" t="s">
        <v>429</v>
      </c>
      <c r="C672" s="2" t="str">
        <f t="shared" si="65"/>
        <v>SPS21XXX</v>
      </c>
      <c r="D672" s="2" t="s">
        <v>537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f t="shared" si="60"/>
        <v>0</v>
      </c>
      <c r="P672" s="2">
        <f t="shared" si="61"/>
        <v>0</v>
      </c>
      <c r="Q672" s="2">
        <f t="shared" si="62"/>
        <v>0</v>
      </c>
      <c r="R672" s="2">
        <f t="shared" si="63"/>
        <v>0</v>
      </c>
      <c r="S672" s="2">
        <f t="shared" si="64"/>
        <v>0</v>
      </c>
    </row>
    <row r="673" spans="1:19" x14ac:dyDescent="0.35">
      <c r="A673" s="2">
        <v>672</v>
      </c>
      <c r="B673" s="2" t="s">
        <v>429</v>
      </c>
      <c r="C673" s="2" t="str">
        <f t="shared" si="65"/>
        <v>SPS21XXX</v>
      </c>
      <c r="D673" s="2" t="s">
        <v>16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f t="shared" si="60"/>
        <v>0</v>
      </c>
      <c r="P673" s="2">
        <f t="shared" si="61"/>
        <v>0</v>
      </c>
      <c r="Q673" s="2">
        <f t="shared" si="62"/>
        <v>0</v>
      </c>
      <c r="R673" s="2">
        <f t="shared" si="63"/>
        <v>0</v>
      </c>
      <c r="S673" s="2">
        <f t="shared" si="64"/>
        <v>0</v>
      </c>
    </row>
    <row r="674" spans="1:19" x14ac:dyDescent="0.35">
      <c r="A674" s="2">
        <v>673</v>
      </c>
      <c r="B674" s="2" t="s">
        <v>429</v>
      </c>
      <c r="C674" s="2" t="str">
        <f t="shared" si="65"/>
        <v>SPS21XXX</v>
      </c>
      <c r="D674" s="2" t="s">
        <v>17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f t="shared" si="60"/>
        <v>0</v>
      </c>
      <c r="P674" s="2">
        <f t="shared" si="61"/>
        <v>0</v>
      </c>
      <c r="Q674" s="2">
        <f t="shared" si="62"/>
        <v>0</v>
      </c>
      <c r="R674" s="2">
        <f t="shared" si="63"/>
        <v>0</v>
      </c>
      <c r="S674" s="2">
        <f t="shared" si="64"/>
        <v>0</v>
      </c>
    </row>
    <row r="675" spans="1:19" x14ac:dyDescent="0.35">
      <c r="A675" s="2">
        <v>674</v>
      </c>
      <c r="B675" s="2" t="s">
        <v>429</v>
      </c>
      <c r="C675" s="2" t="str">
        <f t="shared" si="65"/>
        <v>SPS21XXX</v>
      </c>
      <c r="D675" s="2" t="s">
        <v>18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f t="shared" si="60"/>
        <v>0</v>
      </c>
      <c r="P675" s="2">
        <f t="shared" si="61"/>
        <v>0</v>
      </c>
      <c r="Q675" s="2">
        <f t="shared" si="62"/>
        <v>0</v>
      </c>
      <c r="R675" s="2">
        <f t="shared" si="63"/>
        <v>0</v>
      </c>
      <c r="S675" s="2">
        <f t="shared" si="64"/>
        <v>0</v>
      </c>
    </row>
    <row r="676" spans="1:19" x14ac:dyDescent="0.35">
      <c r="A676" s="2">
        <v>675</v>
      </c>
      <c r="B676" s="2" t="s">
        <v>429</v>
      </c>
      <c r="C676" s="2" t="str">
        <f t="shared" si="65"/>
        <v>SPS21XXX</v>
      </c>
      <c r="D676" s="2" t="s">
        <v>19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f t="shared" si="60"/>
        <v>0</v>
      </c>
      <c r="P676" s="2">
        <f t="shared" si="61"/>
        <v>0</v>
      </c>
      <c r="Q676" s="2">
        <f t="shared" si="62"/>
        <v>0</v>
      </c>
      <c r="R676" s="2">
        <f t="shared" si="63"/>
        <v>0</v>
      </c>
      <c r="S676" s="2">
        <f t="shared" si="64"/>
        <v>0</v>
      </c>
    </row>
    <row r="677" spans="1:19" x14ac:dyDescent="0.35">
      <c r="A677" s="2">
        <v>676</v>
      </c>
      <c r="B677" s="2" t="s">
        <v>345</v>
      </c>
      <c r="C677" s="2" t="str">
        <f t="shared" si="65"/>
        <v>SPS21XXX</v>
      </c>
      <c r="D677" s="2" t="s">
        <v>12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f t="shared" si="60"/>
        <v>0</v>
      </c>
      <c r="P677" s="2">
        <f t="shared" si="61"/>
        <v>0</v>
      </c>
      <c r="Q677" s="2">
        <f t="shared" si="62"/>
        <v>0</v>
      </c>
      <c r="R677" s="2">
        <f t="shared" si="63"/>
        <v>0</v>
      </c>
      <c r="S677" s="2">
        <f t="shared" si="64"/>
        <v>0</v>
      </c>
    </row>
    <row r="678" spans="1:19" x14ac:dyDescent="0.35">
      <c r="A678" s="2">
        <v>677</v>
      </c>
      <c r="B678" s="2" t="s">
        <v>345</v>
      </c>
      <c r="C678" s="2" t="str">
        <f t="shared" si="65"/>
        <v>SPS21XXX</v>
      </c>
      <c r="D678" s="2" t="s">
        <v>13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f t="shared" si="60"/>
        <v>0</v>
      </c>
      <c r="P678" s="2">
        <f t="shared" si="61"/>
        <v>0</v>
      </c>
      <c r="Q678" s="2">
        <f t="shared" si="62"/>
        <v>0</v>
      </c>
      <c r="R678" s="2">
        <f t="shared" si="63"/>
        <v>0</v>
      </c>
      <c r="S678" s="2">
        <f t="shared" si="64"/>
        <v>0</v>
      </c>
    </row>
    <row r="679" spans="1:19" x14ac:dyDescent="0.35">
      <c r="A679" s="2">
        <v>678</v>
      </c>
      <c r="B679" s="2" t="s">
        <v>345</v>
      </c>
      <c r="C679" s="2" t="str">
        <f t="shared" si="65"/>
        <v>SPS21XXX</v>
      </c>
      <c r="D679" s="2" t="s">
        <v>14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f t="shared" si="60"/>
        <v>0</v>
      </c>
      <c r="P679" s="2">
        <f t="shared" si="61"/>
        <v>0</v>
      </c>
      <c r="Q679" s="2">
        <f t="shared" si="62"/>
        <v>0</v>
      </c>
      <c r="R679" s="2">
        <f t="shared" si="63"/>
        <v>0</v>
      </c>
      <c r="S679" s="2">
        <f t="shared" si="64"/>
        <v>0</v>
      </c>
    </row>
    <row r="680" spans="1:19" x14ac:dyDescent="0.35">
      <c r="A680" s="2">
        <v>679</v>
      </c>
      <c r="B680" s="2" t="s">
        <v>345</v>
      </c>
      <c r="C680" s="2" t="str">
        <f t="shared" si="65"/>
        <v>SPS21XXX</v>
      </c>
      <c r="D680" s="2" t="s">
        <v>15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f t="shared" si="60"/>
        <v>0</v>
      </c>
      <c r="P680" s="2">
        <f t="shared" si="61"/>
        <v>0</v>
      </c>
      <c r="Q680" s="2">
        <f t="shared" si="62"/>
        <v>0</v>
      </c>
      <c r="R680" s="2">
        <f t="shared" si="63"/>
        <v>0</v>
      </c>
      <c r="S680" s="2">
        <f t="shared" si="64"/>
        <v>0</v>
      </c>
    </row>
    <row r="681" spans="1:19" x14ac:dyDescent="0.35">
      <c r="A681" s="2">
        <v>680</v>
      </c>
      <c r="B681" s="2" t="s">
        <v>345</v>
      </c>
      <c r="C681" s="2" t="str">
        <f t="shared" si="65"/>
        <v>SPS21XXX</v>
      </c>
      <c r="D681" s="2" t="s">
        <v>537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f t="shared" si="60"/>
        <v>0</v>
      </c>
      <c r="P681" s="2">
        <f t="shared" si="61"/>
        <v>0</v>
      </c>
      <c r="Q681" s="2">
        <f t="shared" si="62"/>
        <v>0</v>
      </c>
      <c r="R681" s="2">
        <f t="shared" si="63"/>
        <v>0</v>
      </c>
      <c r="S681" s="2">
        <f t="shared" si="64"/>
        <v>0</v>
      </c>
    </row>
    <row r="682" spans="1:19" x14ac:dyDescent="0.35">
      <c r="A682" s="2">
        <v>681</v>
      </c>
      <c r="B682" s="2" t="s">
        <v>345</v>
      </c>
      <c r="C682" s="2" t="str">
        <f t="shared" si="65"/>
        <v>SPS21XXX</v>
      </c>
      <c r="D682" s="2" t="s">
        <v>16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f t="shared" si="60"/>
        <v>0</v>
      </c>
      <c r="P682" s="2">
        <f t="shared" si="61"/>
        <v>0</v>
      </c>
      <c r="Q682" s="2">
        <f t="shared" si="62"/>
        <v>0</v>
      </c>
      <c r="R682" s="2">
        <f t="shared" si="63"/>
        <v>0</v>
      </c>
      <c r="S682" s="2">
        <f t="shared" si="64"/>
        <v>0</v>
      </c>
    </row>
    <row r="683" spans="1:19" x14ac:dyDescent="0.35">
      <c r="A683" s="2">
        <v>682</v>
      </c>
      <c r="B683" s="2" t="s">
        <v>345</v>
      </c>
      <c r="C683" s="2" t="str">
        <f t="shared" si="65"/>
        <v>SPS21XXX</v>
      </c>
      <c r="D683" s="2" t="s">
        <v>17</v>
      </c>
      <c r="E683" s="2">
        <v>10000</v>
      </c>
      <c r="F683" s="2">
        <v>1</v>
      </c>
      <c r="G683" s="2">
        <v>100</v>
      </c>
      <c r="H683" s="2">
        <v>0</v>
      </c>
      <c r="I683" s="2">
        <v>1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f t="shared" si="60"/>
        <v>10000</v>
      </c>
      <c r="P683" s="2">
        <f t="shared" si="61"/>
        <v>10000</v>
      </c>
      <c r="Q683" s="2">
        <f t="shared" si="62"/>
        <v>0</v>
      </c>
      <c r="R683" s="2">
        <f t="shared" si="63"/>
        <v>0</v>
      </c>
      <c r="S683" s="2">
        <f t="shared" si="64"/>
        <v>0</v>
      </c>
    </row>
    <row r="684" spans="1:19" x14ac:dyDescent="0.35">
      <c r="A684" s="2">
        <v>683</v>
      </c>
      <c r="B684" s="2" t="s">
        <v>345</v>
      </c>
      <c r="C684" s="2" t="str">
        <f t="shared" si="65"/>
        <v>SPS21XXX</v>
      </c>
      <c r="D684" s="2" t="s">
        <v>18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f t="shared" si="60"/>
        <v>0</v>
      </c>
      <c r="P684" s="2">
        <f t="shared" si="61"/>
        <v>0</v>
      </c>
      <c r="Q684" s="2">
        <f t="shared" si="62"/>
        <v>0</v>
      </c>
      <c r="R684" s="2">
        <f t="shared" si="63"/>
        <v>0</v>
      </c>
      <c r="S684" s="2">
        <f t="shared" si="64"/>
        <v>0</v>
      </c>
    </row>
    <row r="685" spans="1:19" x14ac:dyDescent="0.35">
      <c r="A685" s="2">
        <v>684</v>
      </c>
      <c r="B685" s="2" t="s">
        <v>345</v>
      </c>
      <c r="C685" s="2" t="str">
        <f t="shared" si="65"/>
        <v>SPS21XXX</v>
      </c>
      <c r="D685" s="2" t="s">
        <v>19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f t="shared" si="60"/>
        <v>0</v>
      </c>
      <c r="P685" s="2">
        <f t="shared" si="61"/>
        <v>0</v>
      </c>
      <c r="Q685" s="2">
        <f t="shared" si="62"/>
        <v>0</v>
      </c>
      <c r="R685" s="2">
        <f t="shared" si="63"/>
        <v>0</v>
      </c>
      <c r="S685" s="2">
        <f t="shared" si="64"/>
        <v>0</v>
      </c>
    </row>
    <row r="686" spans="1:19" x14ac:dyDescent="0.35">
      <c r="A686" s="2">
        <v>685</v>
      </c>
      <c r="B686" s="2" t="s">
        <v>285</v>
      </c>
      <c r="C686" s="2" t="str">
        <f t="shared" si="65"/>
        <v>SPS21XXX</v>
      </c>
      <c r="D686" s="2" t="s">
        <v>12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f t="shared" si="60"/>
        <v>0</v>
      </c>
      <c r="P686" s="2">
        <f t="shared" si="61"/>
        <v>0</v>
      </c>
      <c r="Q686" s="2">
        <f t="shared" si="62"/>
        <v>0</v>
      </c>
      <c r="R686" s="2">
        <f t="shared" si="63"/>
        <v>0</v>
      </c>
      <c r="S686" s="2">
        <f t="shared" si="64"/>
        <v>0</v>
      </c>
    </row>
    <row r="687" spans="1:19" x14ac:dyDescent="0.35">
      <c r="A687" s="2">
        <v>686</v>
      </c>
      <c r="B687" s="2" t="s">
        <v>285</v>
      </c>
      <c r="C687" s="2" t="str">
        <f t="shared" si="65"/>
        <v>SPS21XXX</v>
      </c>
      <c r="D687" s="2" t="s">
        <v>13</v>
      </c>
      <c r="E687" s="2">
        <v>57000</v>
      </c>
      <c r="F687" s="2">
        <v>1</v>
      </c>
      <c r="G687" s="2">
        <v>2</v>
      </c>
      <c r="H687" s="2">
        <v>0</v>
      </c>
      <c r="I687" s="2">
        <v>1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f t="shared" si="60"/>
        <v>57000</v>
      </c>
      <c r="P687" s="2">
        <f t="shared" si="61"/>
        <v>57000</v>
      </c>
      <c r="Q687" s="2">
        <f t="shared" si="62"/>
        <v>0</v>
      </c>
      <c r="R687" s="2">
        <f t="shared" si="63"/>
        <v>0</v>
      </c>
      <c r="S687" s="2">
        <f t="shared" si="64"/>
        <v>0</v>
      </c>
    </row>
    <row r="688" spans="1:19" x14ac:dyDescent="0.35">
      <c r="A688" s="2">
        <v>688</v>
      </c>
      <c r="B688" s="2" t="s">
        <v>285</v>
      </c>
      <c r="C688" s="2" t="str">
        <f t="shared" si="65"/>
        <v>SPS21XXX</v>
      </c>
      <c r="D688" s="2" t="s">
        <v>14</v>
      </c>
      <c r="E688" s="2">
        <v>22000</v>
      </c>
      <c r="F688" s="2">
        <v>1</v>
      </c>
      <c r="G688" s="2">
        <v>2</v>
      </c>
      <c r="H688" s="2">
        <v>0</v>
      </c>
      <c r="I688" s="2">
        <v>1</v>
      </c>
      <c r="J688" s="2">
        <v>0</v>
      </c>
      <c r="K688" s="2">
        <v>0</v>
      </c>
      <c r="L688" s="2">
        <v>0</v>
      </c>
      <c r="M688" s="2">
        <v>1</v>
      </c>
      <c r="N688" s="2">
        <v>0</v>
      </c>
      <c r="O688" s="2">
        <f t="shared" si="60"/>
        <v>22000</v>
      </c>
      <c r="P688" s="2">
        <f t="shared" si="61"/>
        <v>22000</v>
      </c>
      <c r="Q688" s="2">
        <f t="shared" si="62"/>
        <v>0</v>
      </c>
      <c r="R688" s="2">
        <f t="shared" si="63"/>
        <v>22000</v>
      </c>
      <c r="S688" s="2">
        <f t="shared" si="64"/>
        <v>0</v>
      </c>
    </row>
    <row r="689" spans="1:19" x14ac:dyDescent="0.35">
      <c r="A689" s="2">
        <v>689</v>
      </c>
      <c r="B689" s="2" t="s">
        <v>285</v>
      </c>
      <c r="C689" s="2" t="str">
        <f t="shared" si="65"/>
        <v>SPS21XXX</v>
      </c>
      <c r="D689" s="2" t="s">
        <v>15</v>
      </c>
      <c r="E689" s="2">
        <v>16000</v>
      </c>
      <c r="F689" s="2">
        <v>4</v>
      </c>
      <c r="G689" s="2">
        <v>8</v>
      </c>
      <c r="H689" s="2">
        <v>2</v>
      </c>
      <c r="I689" s="2">
        <v>2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f t="shared" si="60"/>
        <v>64000</v>
      </c>
      <c r="P689" s="2">
        <f t="shared" si="61"/>
        <v>64000</v>
      </c>
      <c r="Q689" s="2">
        <f t="shared" si="62"/>
        <v>0</v>
      </c>
      <c r="R689" s="2">
        <f t="shared" si="63"/>
        <v>0</v>
      </c>
      <c r="S689" s="2">
        <f t="shared" si="64"/>
        <v>0</v>
      </c>
    </row>
    <row r="690" spans="1:19" x14ac:dyDescent="0.35">
      <c r="A690" s="2">
        <v>690</v>
      </c>
      <c r="B690" s="2" t="s">
        <v>285</v>
      </c>
      <c r="C690" s="2" t="str">
        <f t="shared" si="65"/>
        <v>SPS21XXX</v>
      </c>
      <c r="D690" s="2" t="s">
        <v>537</v>
      </c>
      <c r="E690" s="2">
        <v>12000</v>
      </c>
      <c r="F690" s="2">
        <v>2</v>
      </c>
      <c r="G690" s="2">
        <v>4</v>
      </c>
      <c r="H690" s="2">
        <v>1</v>
      </c>
      <c r="I690" s="2">
        <v>1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f t="shared" si="60"/>
        <v>24000</v>
      </c>
      <c r="P690" s="2">
        <f t="shared" si="61"/>
        <v>24000</v>
      </c>
      <c r="Q690" s="2">
        <f t="shared" si="62"/>
        <v>0</v>
      </c>
      <c r="R690" s="2">
        <f t="shared" si="63"/>
        <v>0</v>
      </c>
      <c r="S690" s="2">
        <f t="shared" si="64"/>
        <v>0</v>
      </c>
    </row>
    <row r="691" spans="1:19" x14ac:dyDescent="0.35">
      <c r="A691" s="2">
        <v>691</v>
      </c>
      <c r="B691" s="2" t="s">
        <v>285</v>
      </c>
      <c r="C691" s="2" t="str">
        <f t="shared" si="65"/>
        <v>SPS21XXX</v>
      </c>
      <c r="D691" s="2" t="s">
        <v>16</v>
      </c>
      <c r="E691" s="2">
        <v>6000</v>
      </c>
      <c r="F691" s="2">
        <v>16</v>
      </c>
      <c r="G691" s="2">
        <v>33</v>
      </c>
      <c r="H691" s="2">
        <v>15</v>
      </c>
      <c r="I691" s="2">
        <v>1</v>
      </c>
      <c r="J691" s="2">
        <v>0</v>
      </c>
      <c r="K691" s="2">
        <v>0</v>
      </c>
      <c r="L691" s="2">
        <v>0</v>
      </c>
      <c r="M691" s="2">
        <v>4</v>
      </c>
      <c r="N691" s="2">
        <v>0</v>
      </c>
      <c r="O691" s="2">
        <f t="shared" si="60"/>
        <v>96000</v>
      </c>
      <c r="P691" s="2">
        <f t="shared" si="61"/>
        <v>96000</v>
      </c>
      <c r="Q691" s="2">
        <f t="shared" si="62"/>
        <v>0</v>
      </c>
      <c r="R691" s="2">
        <f t="shared" si="63"/>
        <v>24000</v>
      </c>
      <c r="S691" s="2">
        <f t="shared" si="64"/>
        <v>0</v>
      </c>
    </row>
    <row r="692" spans="1:19" x14ac:dyDescent="0.35">
      <c r="A692" s="2">
        <v>692</v>
      </c>
      <c r="B692" s="2" t="s">
        <v>285</v>
      </c>
      <c r="C692" s="2" t="str">
        <f t="shared" si="65"/>
        <v>SPS21XXX</v>
      </c>
      <c r="D692" s="2" t="s">
        <v>17</v>
      </c>
      <c r="E692" s="2">
        <v>2700</v>
      </c>
      <c r="F692" s="2">
        <v>2</v>
      </c>
      <c r="G692" s="2">
        <v>4</v>
      </c>
      <c r="H692" s="2">
        <v>2</v>
      </c>
      <c r="I692" s="2">
        <v>0</v>
      </c>
      <c r="J692" s="2">
        <v>0</v>
      </c>
      <c r="K692" s="2">
        <v>0</v>
      </c>
      <c r="L692" s="2">
        <v>0</v>
      </c>
      <c r="M692" s="2">
        <v>2</v>
      </c>
      <c r="N692" s="2">
        <v>0</v>
      </c>
      <c r="O692" s="2">
        <f t="shared" si="60"/>
        <v>5400</v>
      </c>
      <c r="P692" s="2">
        <f t="shared" si="61"/>
        <v>5400</v>
      </c>
      <c r="Q692" s="2">
        <f t="shared" si="62"/>
        <v>0</v>
      </c>
      <c r="R692" s="2">
        <f t="shared" si="63"/>
        <v>5400</v>
      </c>
      <c r="S692" s="2">
        <f t="shared" si="64"/>
        <v>0</v>
      </c>
    </row>
    <row r="693" spans="1:19" x14ac:dyDescent="0.35">
      <c r="A693" s="2">
        <v>693</v>
      </c>
      <c r="B693" s="2" t="s">
        <v>285</v>
      </c>
      <c r="C693" s="2" t="str">
        <f t="shared" si="65"/>
        <v>SPS21XXX</v>
      </c>
      <c r="D693" s="2" t="s">
        <v>18</v>
      </c>
      <c r="E693" s="2">
        <v>1700</v>
      </c>
      <c r="F693" s="2">
        <v>22</v>
      </c>
      <c r="G693" s="2">
        <v>41</v>
      </c>
      <c r="H693" s="2">
        <v>22</v>
      </c>
      <c r="I693" s="2">
        <v>0</v>
      </c>
      <c r="J693" s="2">
        <v>0</v>
      </c>
      <c r="K693" s="2">
        <v>0</v>
      </c>
      <c r="L693" s="2">
        <v>20</v>
      </c>
      <c r="M693" s="2">
        <v>13</v>
      </c>
      <c r="N693" s="2">
        <v>0</v>
      </c>
      <c r="O693" s="2">
        <f t="shared" si="60"/>
        <v>37400</v>
      </c>
      <c r="P693" s="2">
        <f t="shared" si="61"/>
        <v>37400</v>
      </c>
      <c r="Q693" s="2">
        <f t="shared" si="62"/>
        <v>34000</v>
      </c>
      <c r="R693" s="2">
        <f t="shared" si="63"/>
        <v>22100</v>
      </c>
      <c r="S693" s="2">
        <f t="shared" si="64"/>
        <v>0</v>
      </c>
    </row>
    <row r="694" spans="1:19" x14ac:dyDescent="0.35">
      <c r="A694" s="2">
        <v>687</v>
      </c>
      <c r="B694" s="2" t="s">
        <v>285</v>
      </c>
      <c r="C694" s="2" t="str">
        <f t="shared" si="65"/>
        <v>SPS21XXX</v>
      </c>
      <c r="D694" s="2" t="s">
        <v>19</v>
      </c>
      <c r="E694" s="2">
        <v>47000</v>
      </c>
      <c r="F694" s="2">
        <v>1</v>
      </c>
      <c r="G694" s="2">
        <v>2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f t="shared" si="60"/>
        <v>47000</v>
      </c>
      <c r="P694" s="2">
        <f t="shared" si="61"/>
        <v>0</v>
      </c>
      <c r="Q694" s="2">
        <f t="shared" si="62"/>
        <v>0</v>
      </c>
      <c r="R694" s="2">
        <f t="shared" si="63"/>
        <v>0</v>
      </c>
      <c r="S694" s="2">
        <f t="shared" si="64"/>
        <v>0</v>
      </c>
    </row>
    <row r="695" spans="1:19" x14ac:dyDescent="0.35">
      <c r="A695" s="2">
        <v>694</v>
      </c>
      <c r="B695" s="2" t="s">
        <v>430</v>
      </c>
      <c r="C695" s="2" t="str">
        <f t="shared" si="65"/>
        <v>SPS21XXX</v>
      </c>
      <c r="D695" s="2" t="s">
        <v>12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f t="shared" si="60"/>
        <v>0</v>
      </c>
      <c r="P695" s="2">
        <f t="shared" si="61"/>
        <v>0</v>
      </c>
      <c r="Q695" s="2">
        <f t="shared" si="62"/>
        <v>0</v>
      </c>
      <c r="R695" s="2">
        <f t="shared" si="63"/>
        <v>0</v>
      </c>
      <c r="S695" s="2">
        <f t="shared" si="64"/>
        <v>0</v>
      </c>
    </row>
    <row r="696" spans="1:19" x14ac:dyDescent="0.35">
      <c r="A696" s="2">
        <v>695</v>
      </c>
      <c r="B696" s="2" t="s">
        <v>430</v>
      </c>
      <c r="C696" s="2" t="str">
        <f t="shared" si="65"/>
        <v>SPS21XXX</v>
      </c>
      <c r="D696" s="2" t="s">
        <v>13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f t="shared" si="60"/>
        <v>0</v>
      </c>
      <c r="P696" s="2">
        <f t="shared" si="61"/>
        <v>0</v>
      </c>
      <c r="Q696" s="2">
        <f t="shared" si="62"/>
        <v>0</v>
      </c>
      <c r="R696" s="2">
        <f t="shared" si="63"/>
        <v>0</v>
      </c>
      <c r="S696" s="2">
        <f t="shared" si="64"/>
        <v>0</v>
      </c>
    </row>
    <row r="697" spans="1:19" x14ac:dyDescent="0.35">
      <c r="A697" s="2">
        <v>696</v>
      </c>
      <c r="B697" s="2" t="s">
        <v>430</v>
      </c>
      <c r="C697" s="2" t="str">
        <f t="shared" si="65"/>
        <v>SPS21XXX</v>
      </c>
      <c r="D697" s="2" t="s">
        <v>14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f t="shared" si="60"/>
        <v>0</v>
      </c>
      <c r="P697" s="2">
        <f t="shared" si="61"/>
        <v>0</v>
      </c>
      <c r="Q697" s="2">
        <f t="shared" si="62"/>
        <v>0</v>
      </c>
      <c r="R697" s="2">
        <f t="shared" si="63"/>
        <v>0</v>
      </c>
      <c r="S697" s="2">
        <f t="shared" si="64"/>
        <v>0</v>
      </c>
    </row>
    <row r="698" spans="1:19" x14ac:dyDescent="0.35">
      <c r="A698" s="2">
        <v>697</v>
      </c>
      <c r="B698" s="2" t="s">
        <v>430</v>
      </c>
      <c r="C698" s="2" t="str">
        <f t="shared" si="65"/>
        <v>SPS21XXX</v>
      </c>
      <c r="D698" s="2" t="s">
        <v>15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f t="shared" si="60"/>
        <v>0</v>
      </c>
      <c r="P698" s="2">
        <f t="shared" si="61"/>
        <v>0</v>
      </c>
      <c r="Q698" s="2">
        <f t="shared" si="62"/>
        <v>0</v>
      </c>
      <c r="R698" s="2">
        <f t="shared" si="63"/>
        <v>0</v>
      </c>
      <c r="S698" s="2">
        <f t="shared" si="64"/>
        <v>0</v>
      </c>
    </row>
    <row r="699" spans="1:19" x14ac:dyDescent="0.35">
      <c r="A699" s="2">
        <v>698</v>
      </c>
      <c r="B699" s="2" t="s">
        <v>430</v>
      </c>
      <c r="C699" s="2" t="str">
        <f t="shared" si="65"/>
        <v>SPS21XXX</v>
      </c>
      <c r="D699" s="2" t="s">
        <v>537</v>
      </c>
      <c r="E699" s="2">
        <v>16658</v>
      </c>
      <c r="F699" s="2">
        <v>1</v>
      </c>
      <c r="G699" s="2">
        <v>1.1000000000000001</v>
      </c>
      <c r="H699" s="2">
        <v>1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f t="shared" si="60"/>
        <v>16658</v>
      </c>
      <c r="P699" s="2">
        <f t="shared" si="61"/>
        <v>16658</v>
      </c>
      <c r="Q699" s="2">
        <f t="shared" si="62"/>
        <v>0</v>
      </c>
      <c r="R699" s="2">
        <f t="shared" si="63"/>
        <v>0</v>
      </c>
      <c r="S699" s="2">
        <f t="shared" si="64"/>
        <v>0</v>
      </c>
    </row>
    <row r="700" spans="1:19" x14ac:dyDescent="0.35">
      <c r="A700" s="2">
        <v>699</v>
      </c>
      <c r="B700" s="2" t="s">
        <v>430</v>
      </c>
      <c r="C700" s="2" t="str">
        <f t="shared" si="65"/>
        <v>SPS21XXX</v>
      </c>
      <c r="D700" s="2" t="s">
        <v>16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f t="shared" si="60"/>
        <v>0</v>
      </c>
      <c r="P700" s="2">
        <f t="shared" si="61"/>
        <v>0</v>
      </c>
      <c r="Q700" s="2">
        <f t="shared" si="62"/>
        <v>0</v>
      </c>
      <c r="R700" s="2">
        <f t="shared" si="63"/>
        <v>0</v>
      </c>
      <c r="S700" s="2">
        <f t="shared" si="64"/>
        <v>0</v>
      </c>
    </row>
    <row r="701" spans="1:19" x14ac:dyDescent="0.35">
      <c r="A701" s="2">
        <v>700</v>
      </c>
      <c r="B701" s="2" t="s">
        <v>430</v>
      </c>
      <c r="C701" s="2" t="str">
        <f t="shared" si="65"/>
        <v>SPS21XXX</v>
      </c>
      <c r="D701" s="2" t="s">
        <v>17</v>
      </c>
      <c r="E701" s="2">
        <v>7529.91</v>
      </c>
      <c r="F701" s="2">
        <v>4</v>
      </c>
      <c r="G701" s="2">
        <v>4.4000000000000004</v>
      </c>
      <c r="H701" s="2">
        <v>2</v>
      </c>
      <c r="I701" s="2">
        <v>2</v>
      </c>
      <c r="J701" s="2">
        <v>0</v>
      </c>
      <c r="K701" s="2">
        <v>0</v>
      </c>
      <c r="L701" s="2">
        <v>1</v>
      </c>
      <c r="M701" s="2">
        <v>1</v>
      </c>
      <c r="N701" s="2">
        <v>0</v>
      </c>
      <c r="O701" s="2">
        <f t="shared" si="60"/>
        <v>30119.64</v>
      </c>
      <c r="P701" s="2">
        <f t="shared" si="61"/>
        <v>30119.64</v>
      </c>
      <c r="Q701" s="2">
        <f t="shared" si="62"/>
        <v>7529.91</v>
      </c>
      <c r="R701" s="2">
        <f t="shared" si="63"/>
        <v>7529.91</v>
      </c>
      <c r="S701" s="2">
        <f t="shared" si="64"/>
        <v>0</v>
      </c>
    </row>
    <row r="702" spans="1:19" x14ac:dyDescent="0.35">
      <c r="A702" s="2">
        <v>701</v>
      </c>
      <c r="B702" s="2" t="s">
        <v>430</v>
      </c>
      <c r="C702" s="2" t="str">
        <f t="shared" si="65"/>
        <v>SPS21XXX</v>
      </c>
      <c r="D702" s="2" t="s">
        <v>18</v>
      </c>
      <c r="E702" s="2">
        <v>3703.41</v>
      </c>
      <c r="F702" s="2">
        <v>85</v>
      </c>
      <c r="G702" s="2">
        <v>94.4</v>
      </c>
      <c r="H702" s="2">
        <v>56</v>
      </c>
      <c r="I702" s="2">
        <v>29</v>
      </c>
      <c r="J702" s="2">
        <v>0</v>
      </c>
      <c r="K702" s="2">
        <v>0</v>
      </c>
      <c r="L702" s="2">
        <v>72</v>
      </c>
      <c r="M702" s="2">
        <v>57</v>
      </c>
      <c r="N702" s="2">
        <v>0</v>
      </c>
      <c r="O702" s="2">
        <f t="shared" si="60"/>
        <v>314789.84999999998</v>
      </c>
      <c r="P702" s="2">
        <f t="shared" si="61"/>
        <v>314789.84999999998</v>
      </c>
      <c r="Q702" s="2">
        <f t="shared" si="62"/>
        <v>266645.52</v>
      </c>
      <c r="R702" s="2">
        <f t="shared" si="63"/>
        <v>211094.37</v>
      </c>
      <c r="S702" s="2">
        <f t="shared" si="64"/>
        <v>0</v>
      </c>
    </row>
    <row r="703" spans="1:19" x14ac:dyDescent="0.35">
      <c r="A703" s="2">
        <v>702</v>
      </c>
      <c r="B703" s="2" t="s">
        <v>430</v>
      </c>
      <c r="C703" s="2" t="str">
        <f t="shared" si="65"/>
        <v>SPS21XXX</v>
      </c>
      <c r="D703" s="2" t="s">
        <v>19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f t="shared" si="60"/>
        <v>0</v>
      </c>
      <c r="P703" s="2">
        <f t="shared" si="61"/>
        <v>0</v>
      </c>
      <c r="Q703" s="2">
        <f t="shared" si="62"/>
        <v>0</v>
      </c>
      <c r="R703" s="2">
        <f t="shared" si="63"/>
        <v>0</v>
      </c>
      <c r="S703" s="2">
        <f t="shared" si="64"/>
        <v>0</v>
      </c>
    </row>
    <row r="704" spans="1:19" x14ac:dyDescent="0.35">
      <c r="A704" s="2">
        <v>703</v>
      </c>
      <c r="B704" s="2" t="s">
        <v>286</v>
      </c>
      <c r="C704" s="2" t="str">
        <f t="shared" si="65"/>
        <v>SPS21XXX</v>
      </c>
      <c r="D704" s="2" t="s">
        <v>12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f t="shared" si="60"/>
        <v>0</v>
      </c>
      <c r="P704" s="2">
        <f t="shared" si="61"/>
        <v>0</v>
      </c>
      <c r="Q704" s="2">
        <f t="shared" si="62"/>
        <v>0</v>
      </c>
      <c r="R704" s="2">
        <f t="shared" si="63"/>
        <v>0</v>
      </c>
      <c r="S704" s="2">
        <f t="shared" si="64"/>
        <v>0</v>
      </c>
    </row>
    <row r="705" spans="1:19" x14ac:dyDescent="0.35">
      <c r="A705" s="2">
        <v>704</v>
      </c>
      <c r="B705" s="2" t="s">
        <v>286</v>
      </c>
      <c r="C705" s="2" t="str">
        <f t="shared" si="65"/>
        <v>SPS21XXX</v>
      </c>
      <c r="D705" s="2" t="s">
        <v>13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f t="shared" si="60"/>
        <v>0</v>
      </c>
      <c r="P705" s="2">
        <f t="shared" si="61"/>
        <v>0</v>
      </c>
      <c r="Q705" s="2">
        <f t="shared" si="62"/>
        <v>0</v>
      </c>
      <c r="R705" s="2">
        <f t="shared" si="63"/>
        <v>0</v>
      </c>
      <c r="S705" s="2">
        <f t="shared" si="64"/>
        <v>0</v>
      </c>
    </row>
    <row r="706" spans="1:19" x14ac:dyDescent="0.35">
      <c r="A706" s="2">
        <v>705</v>
      </c>
      <c r="B706" s="2" t="s">
        <v>286</v>
      </c>
      <c r="C706" s="2" t="str">
        <f t="shared" si="65"/>
        <v>SPS21XXX</v>
      </c>
      <c r="D706" s="2" t="s">
        <v>14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f t="shared" ref="O706:O769" si="66">F706*$E706</f>
        <v>0</v>
      </c>
      <c r="P706" s="2">
        <f t="shared" ref="P706:P769" si="67">SUM(H706:K706)*$E706</f>
        <v>0</v>
      </c>
      <c r="Q706" s="2">
        <f t="shared" ref="Q706:Q769" si="68">L706*$E706</f>
        <v>0</v>
      </c>
      <c r="R706" s="2">
        <f t="shared" ref="R706:R769" si="69">M706*$E706</f>
        <v>0</v>
      </c>
      <c r="S706" s="2">
        <f t="shared" ref="S706:S769" si="70">N706*$E706</f>
        <v>0</v>
      </c>
    </row>
    <row r="707" spans="1:19" x14ac:dyDescent="0.35">
      <c r="A707" s="2">
        <v>706</v>
      </c>
      <c r="B707" s="2" t="s">
        <v>286</v>
      </c>
      <c r="C707" s="2" t="str">
        <f t="shared" ref="C707:C770" si="71">REPLACE(B707,6,3,"XXX")</f>
        <v>SPS21XXX</v>
      </c>
      <c r="D707" s="2" t="s">
        <v>15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f t="shared" si="66"/>
        <v>0</v>
      </c>
      <c r="P707" s="2">
        <f t="shared" si="67"/>
        <v>0</v>
      </c>
      <c r="Q707" s="2">
        <f t="shared" si="68"/>
        <v>0</v>
      </c>
      <c r="R707" s="2">
        <f t="shared" si="69"/>
        <v>0</v>
      </c>
      <c r="S707" s="2">
        <f t="shared" si="70"/>
        <v>0</v>
      </c>
    </row>
    <row r="708" spans="1:19" x14ac:dyDescent="0.35">
      <c r="A708" s="2">
        <v>707</v>
      </c>
      <c r="B708" s="2" t="s">
        <v>286</v>
      </c>
      <c r="C708" s="2" t="str">
        <f t="shared" si="71"/>
        <v>SPS21XXX</v>
      </c>
      <c r="D708" s="2" t="s">
        <v>537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f t="shared" si="66"/>
        <v>0</v>
      </c>
      <c r="P708" s="2">
        <f t="shared" si="67"/>
        <v>0</v>
      </c>
      <c r="Q708" s="2">
        <f t="shared" si="68"/>
        <v>0</v>
      </c>
      <c r="R708" s="2">
        <f t="shared" si="69"/>
        <v>0</v>
      </c>
      <c r="S708" s="2">
        <f t="shared" si="70"/>
        <v>0</v>
      </c>
    </row>
    <row r="709" spans="1:19" x14ac:dyDescent="0.35">
      <c r="A709" s="2">
        <v>709</v>
      </c>
      <c r="B709" s="2" t="s">
        <v>286</v>
      </c>
      <c r="C709" s="2" t="str">
        <f t="shared" si="71"/>
        <v>SPS21XXX</v>
      </c>
      <c r="D709" s="2" t="s">
        <v>16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f t="shared" si="66"/>
        <v>0</v>
      </c>
      <c r="P709" s="2">
        <f t="shared" si="67"/>
        <v>0</v>
      </c>
      <c r="Q709" s="2">
        <f t="shared" si="68"/>
        <v>0</v>
      </c>
      <c r="R709" s="2">
        <f t="shared" si="69"/>
        <v>0</v>
      </c>
      <c r="S709" s="2">
        <f t="shared" si="70"/>
        <v>0</v>
      </c>
    </row>
    <row r="710" spans="1:19" x14ac:dyDescent="0.35">
      <c r="A710" s="2">
        <v>710</v>
      </c>
      <c r="B710" s="2" t="s">
        <v>286</v>
      </c>
      <c r="C710" s="2" t="str">
        <f t="shared" si="71"/>
        <v>SPS21XXX</v>
      </c>
      <c r="D710" s="2" t="s">
        <v>17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f t="shared" si="66"/>
        <v>0</v>
      </c>
      <c r="P710" s="2">
        <f t="shared" si="67"/>
        <v>0</v>
      </c>
      <c r="Q710" s="2">
        <f t="shared" si="68"/>
        <v>0</v>
      </c>
      <c r="R710" s="2">
        <f t="shared" si="69"/>
        <v>0</v>
      </c>
      <c r="S710" s="2">
        <f t="shared" si="70"/>
        <v>0</v>
      </c>
    </row>
    <row r="711" spans="1:19" x14ac:dyDescent="0.35">
      <c r="A711" s="2">
        <v>711</v>
      </c>
      <c r="B711" s="2" t="s">
        <v>286</v>
      </c>
      <c r="C711" s="2" t="str">
        <f t="shared" si="71"/>
        <v>SPS21XXX</v>
      </c>
      <c r="D711" s="2" t="s">
        <v>18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f t="shared" si="66"/>
        <v>0</v>
      </c>
      <c r="P711" s="2">
        <f t="shared" si="67"/>
        <v>0</v>
      </c>
      <c r="Q711" s="2">
        <f t="shared" si="68"/>
        <v>0</v>
      </c>
      <c r="R711" s="2">
        <f t="shared" si="69"/>
        <v>0</v>
      </c>
      <c r="S711" s="2">
        <f t="shared" si="70"/>
        <v>0</v>
      </c>
    </row>
    <row r="712" spans="1:19" x14ac:dyDescent="0.35">
      <c r="A712" s="2">
        <v>708</v>
      </c>
      <c r="B712" s="2" t="s">
        <v>286</v>
      </c>
      <c r="C712" s="2" t="str">
        <f t="shared" si="71"/>
        <v>SPS21XXX</v>
      </c>
      <c r="D712" s="2" t="s">
        <v>19</v>
      </c>
      <c r="E712" s="2">
        <v>15000</v>
      </c>
      <c r="F712" s="2">
        <v>4</v>
      </c>
      <c r="G712" s="2">
        <v>100</v>
      </c>
      <c r="H712" s="2">
        <v>0</v>
      </c>
      <c r="I712" s="2">
        <v>3</v>
      </c>
      <c r="J712" s="2">
        <v>0</v>
      </c>
      <c r="K712" s="2">
        <v>0</v>
      </c>
      <c r="L712" s="2">
        <v>2</v>
      </c>
      <c r="M712" s="2">
        <v>0</v>
      </c>
      <c r="N712" s="2">
        <v>0</v>
      </c>
      <c r="O712" s="2">
        <f t="shared" si="66"/>
        <v>60000</v>
      </c>
      <c r="P712" s="2">
        <f t="shared" si="67"/>
        <v>45000</v>
      </c>
      <c r="Q712" s="2">
        <f t="shared" si="68"/>
        <v>30000</v>
      </c>
      <c r="R712" s="2">
        <f t="shared" si="69"/>
        <v>0</v>
      </c>
      <c r="S712" s="2">
        <f t="shared" si="70"/>
        <v>0</v>
      </c>
    </row>
    <row r="713" spans="1:19" x14ac:dyDescent="0.35">
      <c r="A713" s="2">
        <v>713</v>
      </c>
      <c r="B713" s="2" t="s">
        <v>347</v>
      </c>
      <c r="C713" s="2" t="str">
        <f t="shared" si="71"/>
        <v>SPS21XXX</v>
      </c>
      <c r="D713" s="2" t="s">
        <v>12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f t="shared" si="66"/>
        <v>0</v>
      </c>
      <c r="P713" s="2">
        <f t="shared" si="67"/>
        <v>0</v>
      </c>
      <c r="Q713" s="2">
        <f t="shared" si="68"/>
        <v>0</v>
      </c>
      <c r="R713" s="2">
        <f t="shared" si="69"/>
        <v>0</v>
      </c>
      <c r="S713" s="2">
        <f t="shared" si="70"/>
        <v>0</v>
      </c>
    </row>
    <row r="714" spans="1:19" x14ac:dyDescent="0.35">
      <c r="A714" s="2">
        <v>714</v>
      </c>
      <c r="B714" s="2" t="s">
        <v>347</v>
      </c>
      <c r="C714" s="2" t="str">
        <f t="shared" si="71"/>
        <v>SPS21XXX</v>
      </c>
      <c r="D714" s="2" t="s">
        <v>13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f t="shared" si="66"/>
        <v>0</v>
      </c>
      <c r="P714" s="2">
        <f t="shared" si="67"/>
        <v>0</v>
      </c>
      <c r="Q714" s="2">
        <f t="shared" si="68"/>
        <v>0</v>
      </c>
      <c r="R714" s="2">
        <f t="shared" si="69"/>
        <v>0</v>
      </c>
      <c r="S714" s="2">
        <f t="shared" si="70"/>
        <v>0</v>
      </c>
    </row>
    <row r="715" spans="1:19" x14ac:dyDescent="0.35">
      <c r="A715" s="2">
        <v>715</v>
      </c>
      <c r="B715" s="2" t="s">
        <v>347</v>
      </c>
      <c r="C715" s="2" t="str">
        <f t="shared" si="71"/>
        <v>SPS21XXX</v>
      </c>
      <c r="D715" s="2" t="s">
        <v>14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f t="shared" si="66"/>
        <v>0</v>
      </c>
      <c r="P715" s="2">
        <f t="shared" si="67"/>
        <v>0</v>
      </c>
      <c r="Q715" s="2">
        <f t="shared" si="68"/>
        <v>0</v>
      </c>
      <c r="R715" s="2">
        <f t="shared" si="69"/>
        <v>0</v>
      </c>
      <c r="S715" s="2">
        <f t="shared" si="70"/>
        <v>0</v>
      </c>
    </row>
    <row r="716" spans="1:19" x14ac:dyDescent="0.35">
      <c r="A716" s="2">
        <v>716</v>
      </c>
      <c r="B716" s="2" t="s">
        <v>347</v>
      </c>
      <c r="C716" s="2" t="str">
        <f t="shared" si="71"/>
        <v>SPS21XXX</v>
      </c>
      <c r="D716" s="2" t="s">
        <v>15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f t="shared" si="66"/>
        <v>0</v>
      </c>
      <c r="P716" s="2">
        <f t="shared" si="67"/>
        <v>0</v>
      </c>
      <c r="Q716" s="2">
        <f t="shared" si="68"/>
        <v>0</v>
      </c>
      <c r="R716" s="2">
        <f t="shared" si="69"/>
        <v>0</v>
      </c>
      <c r="S716" s="2">
        <f t="shared" si="70"/>
        <v>0</v>
      </c>
    </row>
    <row r="717" spans="1:19" x14ac:dyDescent="0.35">
      <c r="A717" s="2">
        <v>717</v>
      </c>
      <c r="B717" s="2" t="s">
        <v>347</v>
      </c>
      <c r="C717" s="2" t="str">
        <f t="shared" si="71"/>
        <v>SPS21XXX</v>
      </c>
      <c r="D717" s="2" t="s">
        <v>537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f t="shared" si="66"/>
        <v>0</v>
      </c>
      <c r="P717" s="2">
        <f t="shared" si="67"/>
        <v>0</v>
      </c>
      <c r="Q717" s="2">
        <f t="shared" si="68"/>
        <v>0</v>
      </c>
      <c r="R717" s="2">
        <f t="shared" si="69"/>
        <v>0</v>
      </c>
      <c r="S717" s="2">
        <f t="shared" si="70"/>
        <v>0</v>
      </c>
    </row>
    <row r="718" spans="1:19" x14ac:dyDescent="0.35">
      <c r="A718" s="2">
        <v>718</v>
      </c>
      <c r="B718" s="2" t="s">
        <v>347</v>
      </c>
      <c r="C718" s="2" t="str">
        <f t="shared" si="71"/>
        <v>SPS21XXX</v>
      </c>
      <c r="D718" s="2" t="s">
        <v>16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f t="shared" si="66"/>
        <v>0</v>
      </c>
      <c r="P718" s="2">
        <f t="shared" si="67"/>
        <v>0</v>
      </c>
      <c r="Q718" s="2">
        <f t="shared" si="68"/>
        <v>0</v>
      </c>
      <c r="R718" s="2">
        <f t="shared" si="69"/>
        <v>0</v>
      </c>
      <c r="S718" s="2">
        <f t="shared" si="70"/>
        <v>0</v>
      </c>
    </row>
    <row r="719" spans="1:19" x14ac:dyDescent="0.35">
      <c r="A719" s="2">
        <v>719</v>
      </c>
      <c r="B719" s="2" t="s">
        <v>347</v>
      </c>
      <c r="C719" s="2" t="str">
        <f t="shared" si="71"/>
        <v>SPS21XXX</v>
      </c>
      <c r="D719" s="2" t="s">
        <v>17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f t="shared" si="66"/>
        <v>0</v>
      </c>
      <c r="P719" s="2">
        <f t="shared" si="67"/>
        <v>0</v>
      </c>
      <c r="Q719" s="2">
        <f t="shared" si="68"/>
        <v>0</v>
      </c>
      <c r="R719" s="2">
        <f t="shared" si="69"/>
        <v>0</v>
      </c>
      <c r="S719" s="2">
        <f t="shared" si="70"/>
        <v>0</v>
      </c>
    </row>
    <row r="720" spans="1:19" x14ac:dyDescent="0.35">
      <c r="A720" s="2">
        <v>720</v>
      </c>
      <c r="B720" s="2" t="s">
        <v>347</v>
      </c>
      <c r="C720" s="2" t="str">
        <f t="shared" si="71"/>
        <v>SPS21XXX</v>
      </c>
      <c r="D720" s="2" t="s">
        <v>18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f t="shared" si="66"/>
        <v>0</v>
      </c>
      <c r="P720" s="2">
        <f t="shared" si="67"/>
        <v>0</v>
      </c>
      <c r="Q720" s="2">
        <f t="shared" si="68"/>
        <v>0</v>
      </c>
      <c r="R720" s="2">
        <f t="shared" si="69"/>
        <v>0</v>
      </c>
      <c r="S720" s="2">
        <f t="shared" si="70"/>
        <v>0</v>
      </c>
    </row>
    <row r="721" spans="1:19" x14ac:dyDescent="0.35">
      <c r="A721" s="2">
        <v>712</v>
      </c>
      <c r="B721" s="2" t="s">
        <v>347</v>
      </c>
      <c r="C721" s="2" t="str">
        <f t="shared" si="71"/>
        <v>SPS21XXX</v>
      </c>
      <c r="D721" s="2" t="s">
        <v>19</v>
      </c>
      <c r="E721" s="2">
        <v>0</v>
      </c>
      <c r="F721" s="2">
        <v>3</v>
      </c>
      <c r="G721" s="2">
        <v>100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f t="shared" si="66"/>
        <v>0</v>
      </c>
      <c r="P721" s="2">
        <f t="shared" si="67"/>
        <v>0</v>
      </c>
      <c r="Q721" s="2">
        <f t="shared" si="68"/>
        <v>0</v>
      </c>
      <c r="R721" s="2">
        <f t="shared" si="69"/>
        <v>0</v>
      </c>
      <c r="S721" s="2">
        <f t="shared" si="70"/>
        <v>0</v>
      </c>
    </row>
    <row r="722" spans="1:19" x14ac:dyDescent="0.35">
      <c r="A722" s="2">
        <v>721</v>
      </c>
      <c r="B722" s="2" t="s">
        <v>287</v>
      </c>
      <c r="C722" s="2" t="str">
        <f t="shared" si="71"/>
        <v>SPS21XXX</v>
      </c>
      <c r="D722" s="2" t="s">
        <v>12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f t="shared" si="66"/>
        <v>0</v>
      </c>
      <c r="P722" s="2">
        <f t="shared" si="67"/>
        <v>0</v>
      </c>
      <c r="Q722" s="2">
        <f t="shared" si="68"/>
        <v>0</v>
      </c>
      <c r="R722" s="2">
        <f t="shared" si="69"/>
        <v>0</v>
      </c>
      <c r="S722" s="2">
        <f t="shared" si="70"/>
        <v>0</v>
      </c>
    </row>
    <row r="723" spans="1:19" x14ac:dyDescent="0.35">
      <c r="A723" s="2">
        <v>722</v>
      </c>
      <c r="B723" s="2" t="s">
        <v>287</v>
      </c>
      <c r="C723" s="2" t="str">
        <f t="shared" si="71"/>
        <v>SPS21XXX</v>
      </c>
      <c r="D723" s="2" t="s">
        <v>13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f t="shared" si="66"/>
        <v>0</v>
      </c>
      <c r="P723" s="2">
        <f t="shared" si="67"/>
        <v>0</v>
      </c>
      <c r="Q723" s="2">
        <f t="shared" si="68"/>
        <v>0</v>
      </c>
      <c r="R723" s="2">
        <f t="shared" si="69"/>
        <v>0</v>
      </c>
      <c r="S723" s="2">
        <f t="shared" si="70"/>
        <v>0</v>
      </c>
    </row>
    <row r="724" spans="1:19" x14ac:dyDescent="0.35">
      <c r="A724" s="2">
        <v>723</v>
      </c>
      <c r="B724" s="2" t="s">
        <v>287</v>
      </c>
      <c r="C724" s="2" t="str">
        <f t="shared" si="71"/>
        <v>SPS21XXX</v>
      </c>
      <c r="D724" s="2" t="s">
        <v>14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f t="shared" si="66"/>
        <v>0</v>
      </c>
      <c r="P724" s="2">
        <f t="shared" si="67"/>
        <v>0</v>
      </c>
      <c r="Q724" s="2">
        <f t="shared" si="68"/>
        <v>0</v>
      </c>
      <c r="R724" s="2">
        <f t="shared" si="69"/>
        <v>0</v>
      </c>
      <c r="S724" s="2">
        <f t="shared" si="70"/>
        <v>0</v>
      </c>
    </row>
    <row r="725" spans="1:19" x14ac:dyDescent="0.35">
      <c r="A725" s="2">
        <v>724</v>
      </c>
      <c r="B725" s="2" t="s">
        <v>287</v>
      </c>
      <c r="C725" s="2" t="str">
        <f t="shared" si="71"/>
        <v>SPS21XXX</v>
      </c>
      <c r="D725" s="2" t="s">
        <v>15</v>
      </c>
      <c r="E725" s="2">
        <v>25000</v>
      </c>
      <c r="F725" s="2">
        <v>1</v>
      </c>
      <c r="G725" s="2">
        <v>11.11</v>
      </c>
      <c r="H725" s="2">
        <v>0</v>
      </c>
      <c r="I725" s="2">
        <v>1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f t="shared" si="66"/>
        <v>25000</v>
      </c>
      <c r="P725" s="2">
        <f t="shared" si="67"/>
        <v>25000</v>
      </c>
      <c r="Q725" s="2">
        <f t="shared" si="68"/>
        <v>0</v>
      </c>
      <c r="R725" s="2">
        <f t="shared" si="69"/>
        <v>0</v>
      </c>
      <c r="S725" s="2">
        <f t="shared" si="70"/>
        <v>0</v>
      </c>
    </row>
    <row r="726" spans="1:19" x14ac:dyDescent="0.35">
      <c r="A726" s="2">
        <v>725</v>
      </c>
      <c r="B726" s="2" t="s">
        <v>287</v>
      </c>
      <c r="C726" s="2" t="str">
        <f t="shared" si="71"/>
        <v>SPS21XXX</v>
      </c>
      <c r="D726" s="2" t="s">
        <v>537</v>
      </c>
      <c r="E726" s="2">
        <v>17200</v>
      </c>
      <c r="F726" s="2">
        <v>1</v>
      </c>
      <c r="G726" s="2">
        <v>11.11</v>
      </c>
      <c r="H726" s="2">
        <v>0</v>
      </c>
      <c r="I726" s="2">
        <v>1</v>
      </c>
      <c r="J726" s="2">
        <v>0</v>
      </c>
      <c r="K726" s="2">
        <v>0</v>
      </c>
      <c r="L726" s="2">
        <v>0</v>
      </c>
      <c r="M726" s="2">
        <v>1</v>
      </c>
      <c r="N726" s="2">
        <v>0</v>
      </c>
      <c r="O726" s="2">
        <f t="shared" si="66"/>
        <v>17200</v>
      </c>
      <c r="P726" s="2">
        <f t="shared" si="67"/>
        <v>17200</v>
      </c>
      <c r="Q726" s="2">
        <f t="shared" si="68"/>
        <v>0</v>
      </c>
      <c r="R726" s="2">
        <f t="shared" si="69"/>
        <v>17200</v>
      </c>
      <c r="S726" s="2">
        <f t="shared" si="70"/>
        <v>0</v>
      </c>
    </row>
    <row r="727" spans="1:19" x14ac:dyDescent="0.35">
      <c r="A727" s="2">
        <v>726</v>
      </c>
      <c r="B727" s="2" t="s">
        <v>287</v>
      </c>
      <c r="C727" s="2" t="str">
        <f t="shared" si="71"/>
        <v>SPS21XXX</v>
      </c>
      <c r="D727" s="2" t="s">
        <v>16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f t="shared" si="66"/>
        <v>0</v>
      </c>
      <c r="P727" s="2">
        <f t="shared" si="67"/>
        <v>0</v>
      </c>
      <c r="Q727" s="2">
        <f t="shared" si="68"/>
        <v>0</v>
      </c>
      <c r="R727" s="2">
        <f t="shared" si="69"/>
        <v>0</v>
      </c>
      <c r="S727" s="2">
        <f t="shared" si="70"/>
        <v>0</v>
      </c>
    </row>
    <row r="728" spans="1:19" x14ac:dyDescent="0.35">
      <c r="A728" s="2">
        <v>727</v>
      </c>
      <c r="B728" s="2" t="s">
        <v>287</v>
      </c>
      <c r="C728" s="2" t="str">
        <f t="shared" si="71"/>
        <v>SPS21XXX</v>
      </c>
      <c r="D728" s="2" t="s">
        <v>17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f t="shared" si="66"/>
        <v>0</v>
      </c>
      <c r="P728" s="2">
        <f t="shared" si="67"/>
        <v>0</v>
      </c>
      <c r="Q728" s="2">
        <f t="shared" si="68"/>
        <v>0</v>
      </c>
      <c r="R728" s="2">
        <f t="shared" si="69"/>
        <v>0</v>
      </c>
      <c r="S728" s="2">
        <f t="shared" si="70"/>
        <v>0</v>
      </c>
    </row>
    <row r="729" spans="1:19" x14ac:dyDescent="0.35">
      <c r="A729" s="2">
        <v>728</v>
      </c>
      <c r="B729" s="2" t="s">
        <v>287</v>
      </c>
      <c r="C729" s="2" t="str">
        <f t="shared" si="71"/>
        <v>SPS21XXX</v>
      </c>
      <c r="D729" s="2" t="s">
        <v>18</v>
      </c>
      <c r="E729" s="2">
        <v>3769</v>
      </c>
      <c r="F729" s="2">
        <v>6</v>
      </c>
      <c r="G729" s="2">
        <v>66.67</v>
      </c>
      <c r="H729" s="2">
        <v>2</v>
      </c>
      <c r="I729" s="2">
        <v>4</v>
      </c>
      <c r="J729" s="2">
        <v>0</v>
      </c>
      <c r="K729" s="2">
        <v>0</v>
      </c>
      <c r="L729" s="2">
        <v>4</v>
      </c>
      <c r="M729" s="2">
        <v>1</v>
      </c>
      <c r="N729" s="2">
        <v>0</v>
      </c>
      <c r="O729" s="2">
        <f t="shared" si="66"/>
        <v>22614</v>
      </c>
      <c r="P729" s="2">
        <f t="shared" si="67"/>
        <v>22614</v>
      </c>
      <c r="Q729" s="2">
        <f t="shared" si="68"/>
        <v>15076</v>
      </c>
      <c r="R729" s="2">
        <f t="shared" si="69"/>
        <v>3769</v>
      </c>
      <c r="S729" s="2">
        <f t="shared" si="70"/>
        <v>0</v>
      </c>
    </row>
    <row r="730" spans="1:19" x14ac:dyDescent="0.35">
      <c r="A730" s="2">
        <v>729</v>
      </c>
      <c r="B730" s="2" t="s">
        <v>287</v>
      </c>
      <c r="C730" s="2" t="str">
        <f t="shared" si="71"/>
        <v>SPS21XXX</v>
      </c>
      <c r="D730" s="2" t="s">
        <v>19</v>
      </c>
      <c r="E730" s="2">
        <v>1097.3900000000001</v>
      </c>
      <c r="F730" s="2">
        <v>1</v>
      </c>
      <c r="G730" s="2">
        <v>11.11</v>
      </c>
      <c r="H730" s="2">
        <v>0</v>
      </c>
      <c r="I730" s="2">
        <v>1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f t="shared" si="66"/>
        <v>1097.3900000000001</v>
      </c>
      <c r="P730" s="2">
        <f t="shared" si="67"/>
        <v>1097.3900000000001</v>
      </c>
      <c r="Q730" s="2">
        <f t="shared" si="68"/>
        <v>0</v>
      </c>
      <c r="R730" s="2">
        <f t="shared" si="69"/>
        <v>0</v>
      </c>
      <c r="S730" s="2">
        <f t="shared" si="70"/>
        <v>0</v>
      </c>
    </row>
    <row r="731" spans="1:19" x14ac:dyDescent="0.35">
      <c r="A731" s="2">
        <v>731</v>
      </c>
      <c r="B731" s="2" t="s">
        <v>288</v>
      </c>
      <c r="C731" s="2" t="str">
        <f t="shared" si="71"/>
        <v>SPS21XXX</v>
      </c>
      <c r="D731" s="2" t="s">
        <v>12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f t="shared" si="66"/>
        <v>0</v>
      </c>
      <c r="P731" s="2">
        <f t="shared" si="67"/>
        <v>0</v>
      </c>
      <c r="Q731" s="2">
        <f t="shared" si="68"/>
        <v>0</v>
      </c>
      <c r="R731" s="2">
        <f t="shared" si="69"/>
        <v>0</v>
      </c>
      <c r="S731" s="2">
        <f t="shared" si="70"/>
        <v>0</v>
      </c>
    </row>
    <row r="732" spans="1:19" x14ac:dyDescent="0.35">
      <c r="A732" s="2">
        <v>733</v>
      </c>
      <c r="B732" s="2" t="s">
        <v>288</v>
      </c>
      <c r="C732" s="2" t="str">
        <f t="shared" si="71"/>
        <v>SPS21XXX</v>
      </c>
      <c r="D732" s="2" t="s">
        <v>13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f t="shared" si="66"/>
        <v>0</v>
      </c>
      <c r="P732" s="2">
        <f t="shared" si="67"/>
        <v>0</v>
      </c>
      <c r="Q732" s="2">
        <f t="shared" si="68"/>
        <v>0</v>
      </c>
      <c r="R732" s="2">
        <f t="shared" si="69"/>
        <v>0</v>
      </c>
      <c r="S732" s="2">
        <f t="shared" si="70"/>
        <v>0</v>
      </c>
    </row>
    <row r="733" spans="1:19" x14ac:dyDescent="0.35">
      <c r="A733" s="2">
        <v>734</v>
      </c>
      <c r="B733" s="2" t="s">
        <v>288</v>
      </c>
      <c r="C733" s="2" t="str">
        <f t="shared" si="71"/>
        <v>SPS21XXX</v>
      </c>
      <c r="D733" s="2" t="s">
        <v>14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f t="shared" si="66"/>
        <v>0</v>
      </c>
      <c r="P733" s="2">
        <f t="shared" si="67"/>
        <v>0</v>
      </c>
      <c r="Q733" s="2">
        <f t="shared" si="68"/>
        <v>0</v>
      </c>
      <c r="R733" s="2">
        <f t="shared" si="69"/>
        <v>0</v>
      </c>
      <c r="S733" s="2">
        <f t="shared" si="70"/>
        <v>0</v>
      </c>
    </row>
    <row r="734" spans="1:19" x14ac:dyDescent="0.35">
      <c r="A734" s="2">
        <v>736</v>
      </c>
      <c r="B734" s="2" t="s">
        <v>288</v>
      </c>
      <c r="C734" s="2" t="str">
        <f t="shared" si="71"/>
        <v>SPS21XXX</v>
      </c>
      <c r="D734" s="2" t="s">
        <v>15</v>
      </c>
      <c r="E734" s="2">
        <v>6875</v>
      </c>
      <c r="F734" s="2">
        <v>2</v>
      </c>
      <c r="G734" s="2">
        <v>13</v>
      </c>
      <c r="H734" s="2">
        <v>2</v>
      </c>
      <c r="I734" s="2">
        <v>0</v>
      </c>
      <c r="J734" s="2">
        <v>0</v>
      </c>
      <c r="K734" s="2">
        <v>0</v>
      </c>
      <c r="L734" s="2">
        <v>1</v>
      </c>
      <c r="M734" s="2">
        <v>0</v>
      </c>
      <c r="N734" s="2">
        <v>1</v>
      </c>
      <c r="O734" s="2">
        <f t="shared" si="66"/>
        <v>13750</v>
      </c>
      <c r="P734" s="2">
        <f t="shared" si="67"/>
        <v>13750</v>
      </c>
      <c r="Q734" s="2">
        <f t="shared" si="68"/>
        <v>6875</v>
      </c>
      <c r="R734" s="2">
        <f t="shared" si="69"/>
        <v>0</v>
      </c>
      <c r="S734" s="2">
        <f t="shared" si="70"/>
        <v>6875</v>
      </c>
    </row>
    <row r="735" spans="1:19" x14ac:dyDescent="0.35">
      <c r="A735" s="2">
        <v>737</v>
      </c>
      <c r="B735" s="2" t="s">
        <v>288</v>
      </c>
      <c r="C735" s="2" t="str">
        <f t="shared" si="71"/>
        <v>SPS21XXX</v>
      </c>
      <c r="D735" s="2" t="s">
        <v>537</v>
      </c>
      <c r="E735" s="2">
        <v>3000</v>
      </c>
      <c r="F735" s="2">
        <v>4</v>
      </c>
      <c r="G735" s="2">
        <v>27</v>
      </c>
      <c r="H735" s="2">
        <v>4</v>
      </c>
      <c r="I735" s="2">
        <v>0</v>
      </c>
      <c r="J735" s="2">
        <v>0</v>
      </c>
      <c r="K735" s="2">
        <v>0</v>
      </c>
      <c r="L735" s="2">
        <v>3</v>
      </c>
      <c r="M735" s="2">
        <v>1</v>
      </c>
      <c r="N735" s="2">
        <v>1</v>
      </c>
      <c r="O735" s="2">
        <f t="shared" si="66"/>
        <v>12000</v>
      </c>
      <c r="P735" s="2">
        <f t="shared" si="67"/>
        <v>12000</v>
      </c>
      <c r="Q735" s="2">
        <f t="shared" si="68"/>
        <v>9000</v>
      </c>
      <c r="R735" s="2">
        <f t="shared" si="69"/>
        <v>3000</v>
      </c>
      <c r="S735" s="2">
        <f t="shared" si="70"/>
        <v>3000</v>
      </c>
    </row>
    <row r="736" spans="1:19" x14ac:dyDescent="0.35">
      <c r="A736" s="2">
        <v>738</v>
      </c>
      <c r="B736" s="2" t="s">
        <v>288</v>
      </c>
      <c r="C736" s="2" t="str">
        <f t="shared" si="71"/>
        <v>SPS21XXX</v>
      </c>
      <c r="D736" s="2" t="s">
        <v>16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f t="shared" si="66"/>
        <v>0</v>
      </c>
      <c r="P736" s="2">
        <f t="shared" si="67"/>
        <v>0</v>
      </c>
      <c r="Q736" s="2">
        <f t="shared" si="68"/>
        <v>0</v>
      </c>
      <c r="R736" s="2">
        <f t="shared" si="69"/>
        <v>0</v>
      </c>
      <c r="S736" s="2">
        <f t="shared" si="70"/>
        <v>0</v>
      </c>
    </row>
    <row r="737" spans="1:19" x14ac:dyDescent="0.35">
      <c r="A737" s="2">
        <v>730</v>
      </c>
      <c r="B737" s="2" t="s">
        <v>288</v>
      </c>
      <c r="C737" s="2" t="str">
        <f t="shared" si="71"/>
        <v>SPS21XXX</v>
      </c>
      <c r="D737" s="2" t="s">
        <v>17</v>
      </c>
      <c r="E737" s="2">
        <v>105000</v>
      </c>
      <c r="F737" s="2">
        <v>1</v>
      </c>
      <c r="G737" s="2">
        <v>7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f t="shared" si="66"/>
        <v>105000</v>
      </c>
      <c r="P737" s="2">
        <f t="shared" si="67"/>
        <v>0</v>
      </c>
      <c r="Q737" s="2">
        <f t="shared" si="68"/>
        <v>0</v>
      </c>
      <c r="R737" s="2">
        <f t="shared" si="69"/>
        <v>0</v>
      </c>
      <c r="S737" s="2">
        <f t="shared" si="70"/>
        <v>0</v>
      </c>
    </row>
    <row r="738" spans="1:19" x14ac:dyDescent="0.35">
      <c r="A738" s="2">
        <v>732</v>
      </c>
      <c r="B738" s="2" t="s">
        <v>288</v>
      </c>
      <c r="C738" s="2" t="str">
        <f t="shared" si="71"/>
        <v>SPS21XXX</v>
      </c>
      <c r="D738" s="2" t="s">
        <v>18</v>
      </c>
      <c r="E738" s="2">
        <v>31000</v>
      </c>
      <c r="F738" s="2">
        <v>5</v>
      </c>
      <c r="G738" s="2">
        <v>33</v>
      </c>
      <c r="H738" s="2">
        <v>1</v>
      </c>
      <c r="I738" s="2">
        <v>2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f t="shared" si="66"/>
        <v>155000</v>
      </c>
      <c r="P738" s="2">
        <f t="shared" si="67"/>
        <v>93000</v>
      </c>
      <c r="Q738" s="2">
        <f t="shared" si="68"/>
        <v>0</v>
      </c>
      <c r="R738" s="2">
        <f t="shared" si="69"/>
        <v>0</v>
      </c>
      <c r="S738" s="2">
        <f t="shared" si="70"/>
        <v>0</v>
      </c>
    </row>
    <row r="739" spans="1:19" x14ac:dyDescent="0.35">
      <c r="A739" s="2">
        <v>735</v>
      </c>
      <c r="B739" s="2" t="s">
        <v>288</v>
      </c>
      <c r="C739" s="2" t="str">
        <f t="shared" si="71"/>
        <v>SPS21XXX</v>
      </c>
      <c r="D739" s="2" t="s">
        <v>19</v>
      </c>
      <c r="E739" s="2">
        <v>15000</v>
      </c>
      <c r="F739" s="2">
        <v>3</v>
      </c>
      <c r="G739" s="2">
        <v>20</v>
      </c>
      <c r="H739" s="2">
        <v>1</v>
      </c>
      <c r="I739" s="2">
        <v>0</v>
      </c>
      <c r="J739" s="2">
        <v>0</v>
      </c>
      <c r="K739" s="2">
        <v>0</v>
      </c>
      <c r="L739" s="2">
        <v>1</v>
      </c>
      <c r="M739" s="2">
        <v>0</v>
      </c>
      <c r="N739" s="2">
        <v>0</v>
      </c>
      <c r="O739" s="2">
        <f t="shared" si="66"/>
        <v>45000</v>
      </c>
      <c r="P739" s="2">
        <f t="shared" si="67"/>
        <v>15000</v>
      </c>
      <c r="Q739" s="2">
        <f t="shared" si="68"/>
        <v>15000</v>
      </c>
      <c r="R739" s="2">
        <f t="shared" si="69"/>
        <v>0</v>
      </c>
      <c r="S739" s="2">
        <f t="shared" si="70"/>
        <v>0</v>
      </c>
    </row>
    <row r="740" spans="1:19" x14ac:dyDescent="0.35">
      <c r="A740" s="2">
        <v>739</v>
      </c>
      <c r="B740" s="2" t="s">
        <v>431</v>
      </c>
      <c r="C740" s="2" t="str">
        <f t="shared" si="71"/>
        <v>SPS21XXX</v>
      </c>
      <c r="D740" s="2" t="s">
        <v>12</v>
      </c>
      <c r="O740" s="2">
        <f t="shared" si="66"/>
        <v>0</v>
      </c>
      <c r="P740" s="2">
        <f t="shared" si="67"/>
        <v>0</v>
      </c>
      <c r="Q740" s="2">
        <f t="shared" si="68"/>
        <v>0</v>
      </c>
      <c r="R740" s="2">
        <f t="shared" si="69"/>
        <v>0</v>
      </c>
      <c r="S740" s="2">
        <f t="shared" si="70"/>
        <v>0</v>
      </c>
    </row>
    <row r="741" spans="1:19" x14ac:dyDescent="0.35">
      <c r="A741" s="2">
        <v>740</v>
      </c>
      <c r="B741" s="2" t="s">
        <v>431</v>
      </c>
      <c r="C741" s="2" t="str">
        <f t="shared" si="71"/>
        <v>SPS21XXX</v>
      </c>
      <c r="D741" s="2" t="s">
        <v>13</v>
      </c>
      <c r="O741" s="2">
        <f t="shared" si="66"/>
        <v>0</v>
      </c>
      <c r="P741" s="2">
        <f t="shared" si="67"/>
        <v>0</v>
      </c>
      <c r="Q741" s="2">
        <f t="shared" si="68"/>
        <v>0</v>
      </c>
      <c r="R741" s="2">
        <f t="shared" si="69"/>
        <v>0</v>
      </c>
      <c r="S741" s="2">
        <f t="shared" si="70"/>
        <v>0</v>
      </c>
    </row>
    <row r="742" spans="1:19" x14ac:dyDescent="0.35">
      <c r="A742" s="2">
        <v>741</v>
      </c>
      <c r="B742" s="2" t="s">
        <v>431</v>
      </c>
      <c r="C742" s="2" t="str">
        <f t="shared" si="71"/>
        <v>SPS21XXX</v>
      </c>
      <c r="D742" s="2" t="s">
        <v>14</v>
      </c>
      <c r="O742" s="2">
        <f t="shared" si="66"/>
        <v>0</v>
      </c>
      <c r="P742" s="2">
        <f t="shared" si="67"/>
        <v>0</v>
      </c>
      <c r="Q742" s="2">
        <f t="shared" si="68"/>
        <v>0</v>
      </c>
      <c r="R742" s="2">
        <f t="shared" si="69"/>
        <v>0</v>
      </c>
      <c r="S742" s="2">
        <f t="shared" si="70"/>
        <v>0</v>
      </c>
    </row>
    <row r="743" spans="1:19" x14ac:dyDescent="0.35">
      <c r="A743" s="2">
        <v>742</v>
      </c>
      <c r="B743" s="2" t="s">
        <v>431</v>
      </c>
      <c r="C743" s="2" t="str">
        <f t="shared" si="71"/>
        <v>SPS21XXX</v>
      </c>
      <c r="D743" s="2" t="s">
        <v>15</v>
      </c>
      <c r="O743" s="2">
        <f t="shared" si="66"/>
        <v>0</v>
      </c>
      <c r="P743" s="2">
        <f t="shared" si="67"/>
        <v>0</v>
      </c>
      <c r="Q743" s="2">
        <f t="shared" si="68"/>
        <v>0</v>
      </c>
      <c r="R743" s="2">
        <f t="shared" si="69"/>
        <v>0</v>
      </c>
      <c r="S743" s="2">
        <f t="shared" si="70"/>
        <v>0</v>
      </c>
    </row>
    <row r="744" spans="1:19" x14ac:dyDescent="0.35">
      <c r="A744" s="2">
        <v>743</v>
      </c>
      <c r="B744" s="2" t="s">
        <v>431</v>
      </c>
      <c r="C744" s="2" t="str">
        <f t="shared" si="71"/>
        <v>SPS21XXX</v>
      </c>
      <c r="D744" s="2" t="s">
        <v>537</v>
      </c>
      <c r="O744" s="2">
        <f t="shared" si="66"/>
        <v>0</v>
      </c>
      <c r="P744" s="2">
        <f t="shared" si="67"/>
        <v>0</v>
      </c>
      <c r="Q744" s="2">
        <f t="shared" si="68"/>
        <v>0</v>
      </c>
      <c r="R744" s="2">
        <f t="shared" si="69"/>
        <v>0</v>
      </c>
      <c r="S744" s="2">
        <f t="shared" si="70"/>
        <v>0</v>
      </c>
    </row>
    <row r="745" spans="1:19" x14ac:dyDescent="0.35">
      <c r="A745" s="2">
        <v>744</v>
      </c>
      <c r="B745" s="2" t="s">
        <v>431</v>
      </c>
      <c r="C745" s="2" t="str">
        <f t="shared" si="71"/>
        <v>SPS21XXX</v>
      </c>
      <c r="D745" s="2" t="s">
        <v>16</v>
      </c>
      <c r="O745" s="2">
        <f t="shared" si="66"/>
        <v>0</v>
      </c>
      <c r="P745" s="2">
        <f t="shared" si="67"/>
        <v>0</v>
      </c>
      <c r="Q745" s="2">
        <f t="shared" si="68"/>
        <v>0</v>
      </c>
      <c r="R745" s="2">
        <f t="shared" si="69"/>
        <v>0</v>
      </c>
      <c r="S745" s="2">
        <f t="shared" si="70"/>
        <v>0</v>
      </c>
    </row>
    <row r="746" spans="1:19" x14ac:dyDescent="0.35">
      <c r="A746" s="2">
        <v>745</v>
      </c>
      <c r="B746" s="2" t="s">
        <v>431</v>
      </c>
      <c r="C746" s="2" t="str">
        <f t="shared" si="71"/>
        <v>SPS21XXX</v>
      </c>
      <c r="D746" s="2" t="s">
        <v>17</v>
      </c>
      <c r="O746" s="2">
        <f t="shared" si="66"/>
        <v>0</v>
      </c>
      <c r="P746" s="2">
        <f t="shared" si="67"/>
        <v>0</v>
      </c>
      <c r="Q746" s="2">
        <f t="shared" si="68"/>
        <v>0</v>
      </c>
      <c r="R746" s="2">
        <f t="shared" si="69"/>
        <v>0</v>
      </c>
      <c r="S746" s="2">
        <f t="shared" si="70"/>
        <v>0</v>
      </c>
    </row>
    <row r="747" spans="1:19" x14ac:dyDescent="0.35">
      <c r="A747" s="2">
        <v>746</v>
      </c>
      <c r="B747" s="2" t="s">
        <v>431</v>
      </c>
      <c r="C747" s="2" t="str">
        <f t="shared" si="71"/>
        <v>SPS21XXX</v>
      </c>
      <c r="D747" s="2" t="s">
        <v>18</v>
      </c>
      <c r="E747" s="2">
        <v>4000</v>
      </c>
      <c r="F747" s="2">
        <v>1</v>
      </c>
      <c r="G747" s="2">
        <v>20</v>
      </c>
      <c r="H747" s="2">
        <v>1</v>
      </c>
      <c r="L747" s="2">
        <v>1</v>
      </c>
      <c r="O747" s="2">
        <f t="shared" si="66"/>
        <v>4000</v>
      </c>
      <c r="P747" s="2">
        <f t="shared" si="67"/>
        <v>4000</v>
      </c>
      <c r="Q747" s="2">
        <f t="shared" si="68"/>
        <v>4000</v>
      </c>
      <c r="R747" s="2">
        <f t="shared" si="69"/>
        <v>0</v>
      </c>
      <c r="S747" s="2">
        <f t="shared" si="70"/>
        <v>0</v>
      </c>
    </row>
    <row r="748" spans="1:19" x14ac:dyDescent="0.35">
      <c r="A748" s="2">
        <v>747</v>
      </c>
      <c r="B748" s="2" t="s">
        <v>431</v>
      </c>
      <c r="C748" s="2" t="str">
        <f t="shared" si="71"/>
        <v>SPS21XXX</v>
      </c>
      <c r="D748" s="2" t="s">
        <v>19</v>
      </c>
      <c r="E748" s="2">
        <v>1500</v>
      </c>
      <c r="F748" s="2">
        <v>4</v>
      </c>
      <c r="G748" s="2">
        <v>80</v>
      </c>
      <c r="H748" s="2">
        <v>4</v>
      </c>
      <c r="L748" s="2">
        <v>4</v>
      </c>
      <c r="M748" s="2">
        <v>3</v>
      </c>
      <c r="N748" s="2">
        <v>1</v>
      </c>
      <c r="O748" s="2">
        <f t="shared" si="66"/>
        <v>6000</v>
      </c>
      <c r="P748" s="2">
        <f t="shared" si="67"/>
        <v>6000</v>
      </c>
      <c r="Q748" s="2">
        <f t="shared" si="68"/>
        <v>6000</v>
      </c>
      <c r="R748" s="2">
        <f t="shared" si="69"/>
        <v>4500</v>
      </c>
      <c r="S748" s="2">
        <f t="shared" si="70"/>
        <v>1500</v>
      </c>
    </row>
    <row r="749" spans="1:19" x14ac:dyDescent="0.35">
      <c r="A749" s="2">
        <v>748</v>
      </c>
      <c r="B749" s="2" t="s">
        <v>432</v>
      </c>
      <c r="C749" s="2" t="str">
        <f t="shared" si="71"/>
        <v>SPS21XXX</v>
      </c>
      <c r="D749" s="2" t="s">
        <v>12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f t="shared" si="66"/>
        <v>0</v>
      </c>
      <c r="P749" s="2">
        <f t="shared" si="67"/>
        <v>0</v>
      </c>
      <c r="Q749" s="2">
        <f t="shared" si="68"/>
        <v>0</v>
      </c>
      <c r="R749" s="2">
        <f t="shared" si="69"/>
        <v>0</v>
      </c>
      <c r="S749" s="2">
        <f t="shared" si="70"/>
        <v>0</v>
      </c>
    </row>
    <row r="750" spans="1:19" x14ac:dyDescent="0.35">
      <c r="A750" s="2">
        <v>749</v>
      </c>
      <c r="B750" s="2" t="s">
        <v>432</v>
      </c>
      <c r="C750" s="2" t="str">
        <f t="shared" si="71"/>
        <v>SPS21XXX</v>
      </c>
      <c r="D750" s="2" t="s">
        <v>13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f t="shared" si="66"/>
        <v>0</v>
      </c>
      <c r="P750" s="2">
        <f t="shared" si="67"/>
        <v>0</v>
      </c>
      <c r="Q750" s="2">
        <f t="shared" si="68"/>
        <v>0</v>
      </c>
      <c r="R750" s="2">
        <f t="shared" si="69"/>
        <v>0</v>
      </c>
      <c r="S750" s="2">
        <f t="shared" si="70"/>
        <v>0</v>
      </c>
    </row>
    <row r="751" spans="1:19" x14ac:dyDescent="0.35">
      <c r="A751" s="2">
        <v>750</v>
      </c>
      <c r="B751" s="2" t="s">
        <v>432</v>
      </c>
      <c r="C751" s="2" t="str">
        <f t="shared" si="71"/>
        <v>SPS21XXX</v>
      </c>
      <c r="D751" s="2" t="s">
        <v>14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f t="shared" si="66"/>
        <v>0</v>
      </c>
      <c r="P751" s="2">
        <f t="shared" si="67"/>
        <v>0</v>
      </c>
      <c r="Q751" s="2">
        <f t="shared" si="68"/>
        <v>0</v>
      </c>
      <c r="R751" s="2">
        <f t="shared" si="69"/>
        <v>0</v>
      </c>
      <c r="S751" s="2">
        <f t="shared" si="70"/>
        <v>0</v>
      </c>
    </row>
    <row r="752" spans="1:19" x14ac:dyDescent="0.35">
      <c r="A752" s="2">
        <v>751</v>
      </c>
      <c r="B752" s="2" t="s">
        <v>432</v>
      </c>
      <c r="C752" s="2" t="str">
        <f t="shared" si="71"/>
        <v>SPS21XXX</v>
      </c>
      <c r="D752" s="2" t="s">
        <v>15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f t="shared" si="66"/>
        <v>0</v>
      </c>
      <c r="P752" s="2">
        <f t="shared" si="67"/>
        <v>0</v>
      </c>
      <c r="Q752" s="2">
        <f t="shared" si="68"/>
        <v>0</v>
      </c>
      <c r="R752" s="2">
        <f t="shared" si="69"/>
        <v>0</v>
      </c>
      <c r="S752" s="2">
        <f t="shared" si="70"/>
        <v>0</v>
      </c>
    </row>
    <row r="753" spans="1:19" x14ac:dyDescent="0.35">
      <c r="A753" s="2">
        <v>752</v>
      </c>
      <c r="B753" s="2" t="s">
        <v>432</v>
      </c>
      <c r="C753" s="2" t="str">
        <f t="shared" si="71"/>
        <v>SPS21XXX</v>
      </c>
      <c r="D753" s="2" t="s">
        <v>537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f t="shared" si="66"/>
        <v>0</v>
      </c>
      <c r="P753" s="2">
        <f t="shared" si="67"/>
        <v>0</v>
      </c>
      <c r="Q753" s="2">
        <f t="shared" si="68"/>
        <v>0</v>
      </c>
      <c r="R753" s="2">
        <f t="shared" si="69"/>
        <v>0</v>
      </c>
      <c r="S753" s="2">
        <f t="shared" si="70"/>
        <v>0</v>
      </c>
    </row>
    <row r="754" spans="1:19" x14ac:dyDescent="0.35">
      <c r="A754" s="2">
        <v>753</v>
      </c>
      <c r="B754" s="2" t="s">
        <v>432</v>
      </c>
      <c r="C754" s="2" t="str">
        <f t="shared" si="71"/>
        <v>SPS21XXX</v>
      </c>
      <c r="D754" s="2" t="s">
        <v>16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f t="shared" si="66"/>
        <v>0</v>
      </c>
      <c r="P754" s="2">
        <f t="shared" si="67"/>
        <v>0</v>
      </c>
      <c r="Q754" s="2">
        <f t="shared" si="68"/>
        <v>0</v>
      </c>
      <c r="R754" s="2">
        <f t="shared" si="69"/>
        <v>0</v>
      </c>
      <c r="S754" s="2">
        <f t="shared" si="70"/>
        <v>0</v>
      </c>
    </row>
    <row r="755" spans="1:19" x14ac:dyDescent="0.35">
      <c r="A755" s="2">
        <v>754</v>
      </c>
      <c r="B755" s="2" t="s">
        <v>432</v>
      </c>
      <c r="C755" s="2" t="str">
        <f t="shared" si="71"/>
        <v>SPS21XXX</v>
      </c>
      <c r="D755" s="2" t="s">
        <v>17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f t="shared" si="66"/>
        <v>0</v>
      </c>
      <c r="P755" s="2">
        <f t="shared" si="67"/>
        <v>0</v>
      </c>
      <c r="Q755" s="2">
        <f t="shared" si="68"/>
        <v>0</v>
      </c>
      <c r="R755" s="2">
        <f t="shared" si="69"/>
        <v>0</v>
      </c>
      <c r="S755" s="2">
        <f t="shared" si="70"/>
        <v>0</v>
      </c>
    </row>
    <row r="756" spans="1:19" x14ac:dyDescent="0.35">
      <c r="A756" s="2">
        <v>755</v>
      </c>
      <c r="B756" s="2" t="s">
        <v>432</v>
      </c>
      <c r="C756" s="2" t="str">
        <f t="shared" si="71"/>
        <v>SPS21XXX</v>
      </c>
      <c r="D756" s="2" t="s">
        <v>18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f t="shared" si="66"/>
        <v>0</v>
      </c>
      <c r="P756" s="2">
        <f t="shared" si="67"/>
        <v>0</v>
      </c>
      <c r="Q756" s="2">
        <f t="shared" si="68"/>
        <v>0</v>
      </c>
      <c r="R756" s="2">
        <f t="shared" si="69"/>
        <v>0</v>
      </c>
      <c r="S756" s="2">
        <f t="shared" si="70"/>
        <v>0</v>
      </c>
    </row>
    <row r="757" spans="1:19" x14ac:dyDescent="0.35">
      <c r="A757" s="2">
        <v>756</v>
      </c>
      <c r="B757" s="2" t="s">
        <v>432</v>
      </c>
      <c r="C757" s="2" t="str">
        <f t="shared" si="71"/>
        <v>SPS21XXX</v>
      </c>
      <c r="D757" s="2" t="s">
        <v>19</v>
      </c>
      <c r="E757" s="2">
        <v>0</v>
      </c>
      <c r="F757" s="2">
        <v>3</v>
      </c>
      <c r="G757" s="2">
        <v>100</v>
      </c>
      <c r="H757" s="2">
        <v>0</v>
      </c>
      <c r="I757" s="2">
        <v>1</v>
      </c>
      <c r="J757" s="2">
        <v>0</v>
      </c>
      <c r="K757" s="2">
        <v>1</v>
      </c>
      <c r="L757" s="2">
        <v>2</v>
      </c>
      <c r="M757" s="2">
        <v>1</v>
      </c>
      <c r="N757" s="2">
        <v>0</v>
      </c>
      <c r="O757" s="2">
        <f t="shared" si="66"/>
        <v>0</v>
      </c>
      <c r="P757" s="2">
        <f t="shared" si="67"/>
        <v>0</v>
      </c>
      <c r="Q757" s="2">
        <f t="shared" si="68"/>
        <v>0</v>
      </c>
      <c r="R757" s="2">
        <f t="shared" si="69"/>
        <v>0</v>
      </c>
      <c r="S757" s="2">
        <f t="shared" si="70"/>
        <v>0</v>
      </c>
    </row>
    <row r="758" spans="1:19" x14ac:dyDescent="0.35">
      <c r="A758" s="2">
        <v>757</v>
      </c>
      <c r="B758" s="2" t="s">
        <v>433</v>
      </c>
      <c r="C758" s="2" t="str">
        <f t="shared" si="71"/>
        <v>SPS21XXX</v>
      </c>
      <c r="D758" s="2" t="s">
        <v>12</v>
      </c>
      <c r="O758" s="2">
        <f t="shared" si="66"/>
        <v>0</v>
      </c>
      <c r="P758" s="2">
        <f t="shared" si="67"/>
        <v>0</v>
      </c>
      <c r="Q758" s="2">
        <f t="shared" si="68"/>
        <v>0</v>
      </c>
      <c r="R758" s="2">
        <f t="shared" si="69"/>
        <v>0</v>
      </c>
      <c r="S758" s="2">
        <f t="shared" si="70"/>
        <v>0</v>
      </c>
    </row>
    <row r="759" spans="1:19" x14ac:dyDescent="0.35">
      <c r="A759" s="2">
        <v>758</v>
      </c>
      <c r="B759" s="2" t="s">
        <v>433</v>
      </c>
      <c r="C759" s="2" t="str">
        <f t="shared" si="71"/>
        <v>SPS21XXX</v>
      </c>
      <c r="D759" s="2" t="s">
        <v>13</v>
      </c>
      <c r="O759" s="2">
        <f t="shared" si="66"/>
        <v>0</v>
      </c>
      <c r="P759" s="2">
        <f t="shared" si="67"/>
        <v>0</v>
      </c>
      <c r="Q759" s="2">
        <f t="shared" si="68"/>
        <v>0</v>
      </c>
      <c r="R759" s="2">
        <f t="shared" si="69"/>
        <v>0</v>
      </c>
      <c r="S759" s="2">
        <f t="shared" si="70"/>
        <v>0</v>
      </c>
    </row>
    <row r="760" spans="1:19" x14ac:dyDescent="0.35">
      <c r="A760" s="2">
        <v>759</v>
      </c>
      <c r="B760" s="2" t="s">
        <v>433</v>
      </c>
      <c r="C760" s="2" t="str">
        <f t="shared" si="71"/>
        <v>SPS21XXX</v>
      </c>
      <c r="D760" s="2" t="s">
        <v>14</v>
      </c>
      <c r="O760" s="2">
        <f t="shared" si="66"/>
        <v>0</v>
      </c>
      <c r="P760" s="2">
        <f t="shared" si="67"/>
        <v>0</v>
      </c>
      <c r="Q760" s="2">
        <f t="shared" si="68"/>
        <v>0</v>
      </c>
      <c r="R760" s="2">
        <f t="shared" si="69"/>
        <v>0</v>
      </c>
      <c r="S760" s="2">
        <f t="shared" si="70"/>
        <v>0</v>
      </c>
    </row>
    <row r="761" spans="1:19" x14ac:dyDescent="0.35">
      <c r="A761" s="2">
        <v>760</v>
      </c>
      <c r="B761" s="2" t="s">
        <v>433</v>
      </c>
      <c r="C761" s="2" t="str">
        <f t="shared" si="71"/>
        <v>SPS21XXX</v>
      </c>
      <c r="D761" s="2" t="s">
        <v>15</v>
      </c>
      <c r="O761" s="2">
        <f t="shared" si="66"/>
        <v>0</v>
      </c>
      <c r="P761" s="2">
        <f t="shared" si="67"/>
        <v>0</v>
      </c>
      <c r="Q761" s="2">
        <f t="shared" si="68"/>
        <v>0</v>
      </c>
      <c r="R761" s="2">
        <f t="shared" si="69"/>
        <v>0</v>
      </c>
      <c r="S761" s="2">
        <f t="shared" si="70"/>
        <v>0</v>
      </c>
    </row>
    <row r="762" spans="1:19" x14ac:dyDescent="0.35">
      <c r="A762" s="2">
        <v>761</v>
      </c>
      <c r="B762" s="2" t="s">
        <v>433</v>
      </c>
      <c r="C762" s="2" t="str">
        <f t="shared" si="71"/>
        <v>SPS21XXX</v>
      </c>
      <c r="D762" s="2" t="s">
        <v>537</v>
      </c>
      <c r="O762" s="2">
        <f t="shared" si="66"/>
        <v>0</v>
      </c>
      <c r="P762" s="2">
        <f t="shared" si="67"/>
        <v>0</v>
      </c>
      <c r="Q762" s="2">
        <f t="shared" si="68"/>
        <v>0</v>
      </c>
      <c r="R762" s="2">
        <f t="shared" si="69"/>
        <v>0</v>
      </c>
      <c r="S762" s="2">
        <f t="shared" si="70"/>
        <v>0</v>
      </c>
    </row>
    <row r="763" spans="1:19" x14ac:dyDescent="0.35">
      <c r="A763" s="2">
        <v>762</v>
      </c>
      <c r="B763" s="2" t="s">
        <v>433</v>
      </c>
      <c r="C763" s="2" t="str">
        <f t="shared" si="71"/>
        <v>SPS21XXX</v>
      </c>
      <c r="D763" s="2" t="s">
        <v>16</v>
      </c>
      <c r="O763" s="2">
        <f t="shared" si="66"/>
        <v>0</v>
      </c>
      <c r="P763" s="2">
        <f t="shared" si="67"/>
        <v>0</v>
      </c>
      <c r="Q763" s="2">
        <f t="shared" si="68"/>
        <v>0</v>
      </c>
      <c r="R763" s="2">
        <f t="shared" si="69"/>
        <v>0</v>
      </c>
      <c r="S763" s="2">
        <f t="shared" si="70"/>
        <v>0</v>
      </c>
    </row>
    <row r="764" spans="1:19" x14ac:dyDescent="0.35">
      <c r="A764" s="2">
        <v>763</v>
      </c>
      <c r="B764" s="2" t="s">
        <v>433</v>
      </c>
      <c r="C764" s="2" t="str">
        <f t="shared" si="71"/>
        <v>SPS21XXX</v>
      </c>
      <c r="D764" s="2" t="s">
        <v>17</v>
      </c>
      <c r="O764" s="2">
        <f t="shared" si="66"/>
        <v>0</v>
      </c>
      <c r="P764" s="2">
        <f t="shared" si="67"/>
        <v>0</v>
      </c>
      <c r="Q764" s="2">
        <f t="shared" si="68"/>
        <v>0</v>
      </c>
      <c r="R764" s="2">
        <f t="shared" si="69"/>
        <v>0</v>
      </c>
      <c r="S764" s="2">
        <f t="shared" si="70"/>
        <v>0</v>
      </c>
    </row>
    <row r="765" spans="1:19" x14ac:dyDescent="0.35">
      <c r="A765" s="2">
        <v>764</v>
      </c>
      <c r="B765" s="2" t="s">
        <v>433</v>
      </c>
      <c r="C765" s="2" t="str">
        <f t="shared" si="71"/>
        <v>SPS21XXX</v>
      </c>
      <c r="D765" s="2" t="s">
        <v>18</v>
      </c>
      <c r="O765" s="2">
        <f t="shared" si="66"/>
        <v>0</v>
      </c>
      <c r="P765" s="2">
        <f t="shared" si="67"/>
        <v>0</v>
      </c>
      <c r="Q765" s="2">
        <f t="shared" si="68"/>
        <v>0</v>
      </c>
      <c r="R765" s="2">
        <f t="shared" si="69"/>
        <v>0</v>
      </c>
      <c r="S765" s="2">
        <f t="shared" si="70"/>
        <v>0</v>
      </c>
    </row>
    <row r="766" spans="1:19" x14ac:dyDescent="0.35">
      <c r="A766" s="2">
        <v>765</v>
      </c>
      <c r="B766" s="2" t="s">
        <v>433</v>
      </c>
      <c r="C766" s="2" t="str">
        <f t="shared" si="71"/>
        <v>SPS21XXX</v>
      </c>
      <c r="D766" s="2" t="s">
        <v>19</v>
      </c>
      <c r="O766" s="2">
        <f t="shared" si="66"/>
        <v>0</v>
      </c>
      <c r="P766" s="2">
        <f t="shared" si="67"/>
        <v>0</v>
      </c>
      <c r="Q766" s="2">
        <f t="shared" si="68"/>
        <v>0</v>
      </c>
      <c r="R766" s="2">
        <f t="shared" si="69"/>
        <v>0</v>
      </c>
      <c r="S766" s="2">
        <f t="shared" si="70"/>
        <v>0</v>
      </c>
    </row>
    <row r="767" spans="1:19" x14ac:dyDescent="0.35">
      <c r="A767" s="2">
        <v>766</v>
      </c>
      <c r="B767" s="2" t="s">
        <v>289</v>
      </c>
      <c r="C767" s="2" t="str">
        <f t="shared" si="71"/>
        <v>SPS21XXX</v>
      </c>
      <c r="D767" s="2" t="s">
        <v>12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f t="shared" si="66"/>
        <v>0</v>
      </c>
      <c r="P767" s="2">
        <f t="shared" si="67"/>
        <v>0</v>
      </c>
      <c r="Q767" s="2">
        <f t="shared" si="68"/>
        <v>0</v>
      </c>
      <c r="R767" s="2">
        <f t="shared" si="69"/>
        <v>0</v>
      </c>
      <c r="S767" s="2">
        <f t="shared" si="70"/>
        <v>0</v>
      </c>
    </row>
    <row r="768" spans="1:19" x14ac:dyDescent="0.35">
      <c r="A768" s="2">
        <v>767</v>
      </c>
      <c r="B768" s="2" t="s">
        <v>289</v>
      </c>
      <c r="C768" s="2" t="str">
        <f t="shared" si="71"/>
        <v>SPS21XXX</v>
      </c>
      <c r="D768" s="2" t="s">
        <v>13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f t="shared" si="66"/>
        <v>0</v>
      </c>
      <c r="P768" s="2">
        <f t="shared" si="67"/>
        <v>0</v>
      </c>
      <c r="Q768" s="2">
        <f t="shared" si="68"/>
        <v>0</v>
      </c>
      <c r="R768" s="2">
        <f t="shared" si="69"/>
        <v>0</v>
      </c>
      <c r="S768" s="2">
        <f t="shared" si="70"/>
        <v>0</v>
      </c>
    </row>
    <row r="769" spans="1:19" x14ac:dyDescent="0.35">
      <c r="A769" s="2">
        <v>768</v>
      </c>
      <c r="B769" s="2" t="s">
        <v>289</v>
      </c>
      <c r="C769" s="2" t="str">
        <f t="shared" si="71"/>
        <v>SPS21XXX</v>
      </c>
      <c r="D769" s="2" t="s">
        <v>14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f t="shared" si="66"/>
        <v>0</v>
      </c>
      <c r="P769" s="2">
        <f t="shared" si="67"/>
        <v>0</v>
      </c>
      <c r="Q769" s="2">
        <f t="shared" si="68"/>
        <v>0</v>
      </c>
      <c r="R769" s="2">
        <f t="shared" si="69"/>
        <v>0</v>
      </c>
      <c r="S769" s="2">
        <f t="shared" si="70"/>
        <v>0</v>
      </c>
    </row>
    <row r="770" spans="1:19" x14ac:dyDescent="0.35">
      <c r="A770" s="2">
        <v>769</v>
      </c>
      <c r="B770" s="2" t="s">
        <v>289</v>
      </c>
      <c r="C770" s="2" t="str">
        <f t="shared" si="71"/>
        <v>SPS21XXX</v>
      </c>
      <c r="D770" s="2" t="s">
        <v>15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f t="shared" ref="O770:O833" si="72">F770*$E770</f>
        <v>0</v>
      </c>
      <c r="P770" s="2">
        <f t="shared" ref="P770:P833" si="73">SUM(H770:K770)*$E770</f>
        <v>0</v>
      </c>
      <c r="Q770" s="2">
        <f t="shared" ref="Q770:Q833" si="74">L770*$E770</f>
        <v>0</v>
      </c>
      <c r="R770" s="2">
        <f t="shared" ref="R770:R833" si="75">M770*$E770</f>
        <v>0</v>
      </c>
      <c r="S770" s="2">
        <f t="shared" ref="S770:S833" si="76">N770*$E770</f>
        <v>0</v>
      </c>
    </row>
    <row r="771" spans="1:19" x14ac:dyDescent="0.35">
      <c r="A771" s="2">
        <v>770</v>
      </c>
      <c r="B771" s="2" t="s">
        <v>289</v>
      </c>
      <c r="C771" s="2" t="str">
        <f t="shared" ref="C771:C834" si="77">REPLACE(B771,6,3,"XXX")</f>
        <v>SPS21XXX</v>
      </c>
      <c r="D771" s="2" t="s">
        <v>537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f t="shared" si="72"/>
        <v>0</v>
      </c>
      <c r="P771" s="2">
        <f t="shared" si="73"/>
        <v>0</v>
      </c>
      <c r="Q771" s="2">
        <f t="shared" si="74"/>
        <v>0</v>
      </c>
      <c r="R771" s="2">
        <f t="shared" si="75"/>
        <v>0</v>
      </c>
      <c r="S771" s="2">
        <f t="shared" si="76"/>
        <v>0</v>
      </c>
    </row>
    <row r="772" spans="1:19" x14ac:dyDescent="0.35">
      <c r="A772" s="2">
        <v>771</v>
      </c>
      <c r="B772" s="2" t="s">
        <v>289</v>
      </c>
      <c r="C772" s="2" t="str">
        <f t="shared" si="77"/>
        <v>SPS21XXX</v>
      </c>
      <c r="D772" s="2" t="s">
        <v>16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f t="shared" si="72"/>
        <v>0</v>
      </c>
      <c r="P772" s="2">
        <f t="shared" si="73"/>
        <v>0</v>
      </c>
      <c r="Q772" s="2">
        <f t="shared" si="74"/>
        <v>0</v>
      </c>
      <c r="R772" s="2">
        <f t="shared" si="75"/>
        <v>0</v>
      </c>
      <c r="S772" s="2">
        <f t="shared" si="76"/>
        <v>0</v>
      </c>
    </row>
    <row r="773" spans="1:19" x14ac:dyDescent="0.35">
      <c r="A773" s="2">
        <v>772</v>
      </c>
      <c r="B773" s="2" t="s">
        <v>289</v>
      </c>
      <c r="C773" s="2" t="str">
        <f t="shared" si="77"/>
        <v>SPS21XXX</v>
      </c>
      <c r="D773" s="2" t="s">
        <v>17</v>
      </c>
      <c r="E773" s="2">
        <v>9953</v>
      </c>
      <c r="F773" s="2">
        <v>1</v>
      </c>
      <c r="G773" s="2">
        <v>25</v>
      </c>
      <c r="H773" s="2">
        <v>0</v>
      </c>
      <c r="I773" s="2">
        <v>1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f t="shared" si="72"/>
        <v>9953</v>
      </c>
      <c r="P773" s="2">
        <f t="shared" si="73"/>
        <v>9953</v>
      </c>
      <c r="Q773" s="2">
        <f t="shared" si="74"/>
        <v>0</v>
      </c>
      <c r="R773" s="2">
        <f t="shared" si="75"/>
        <v>0</v>
      </c>
      <c r="S773" s="2">
        <f t="shared" si="76"/>
        <v>0</v>
      </c>
    </row>
    <row r="774" spans="1:19" x14ac:dyDescent="0.35">
      <c r="A774" s="2">
        <v>773</v>
      </c>
      <c r="B774" s="2" t="s">
        <v>289</v>
      </c>
      <c r="C774" s="2" t="str">
        <f t="shared" si="77"/>
        <v>SPS21XXX</v>
      </c>
      <c r="D774" s="2" t="s">
        <v>18</v>
      </c>
      <c r="E774" s="2">
        <v>3333</v>
      </c>
      <c r="F774" s="2">
        <v>3</v>
      </c>
      <c r="G774" s="2">
        <v>75</v>
      </c>
      <c r="H774" s="2">
        <v>0</v>
      </c>
      <c r="I774" s="2">
        <v>3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f t="shared" si="72"/>
        <v>9999</v>
      </c>
      <c r="P774" s="2">
        <f t="shared" si="73"/>
        <v>9999</v>
      </c>
      <c r="Q774" s="2">
        <f t="shared" si="74"/>
        <v>0</v>
      </c>
      <c r="R774" s="2">
        <f t="shared" si="75"/>
        <v>0</v>
      </c>
      <c r="S774" s="2">
        <f t="shared" si="76"/>
        <v>0</v>
      </c>
    </row>
    <row r="775" spans="1:19" x14ac:dyDescent="0.35">
      <c r="A775" s="2">
        <v>774</v>
      </c>
      <c r="B775" s="2" t="s">
        <v>289</v>
      </c>
      <c r="C775" s="2" t="str">
        <f t="shared" si="77"/>
        <v>SPS21XXX</v>
      </c>
      <c r="D775" s="2" t="s">
        <v>19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f t="shared" si="72"/>
        <v>0</v>
      </c>
      <c r="P775" s="2">
        <f t="shared" si="73"/>
        <v>0</v>
      </c>
      <c r="Q775" s="2">
        <f t="shared" si="74"/>
        <v>0</v>
      </c>
      <c r="R775" s="2">
        <f t="shared" si="75"/>
        <v>0</v>
      </c>
      <c r="S775" s="2">
        <f t="shared" si="76"/>
        <v>0</v>
      </c>
    </row>
    <row r="776" spans="1:19" x14ac:dyDescent="0.35">
      <c r="A776" s="2">
        <v>775</v>
      </c>
      <c r="B776" s="2" t="s">
        <v>349</v>
      </c>
      <c r="C776" s="2" t="str">
        <f t="shared" si="77"/>
        <v>SPS21XXX</v>
      </c>
      <c r="D776" s="2" t="s">
        <v>12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f t="shared" si="72"/>
        <v>0</v>
      </c>
      <c r="P776" s="2">
        <f t="shared" si="73"/>
        <v>0</v>
      </c>
      <c r="Q776" s="2">
        <f t="shared" si="74"/>
        <v>0</v>
      </c>
      <c r="R776" s="2">
        <f t="shared" si="75"/>
        <v>0</v>
      </c>
      <c r="S776" s="2">
        <f t="shared" si="76"/>
        <v>0</v>
      </c>
    </row>
    <row r="777" spans="1:19" x14ac:dyDescent="0.35">
      <c r="A777" s="2">
        <v>776</v>
      </c>
      <c r="B777" s="2" t="s">
        <v>349</v>
      </c>
      <c r="C777" s="2" t="str">
        <f t="shared" si="77"/>
        <v>SPS21XXX</v>
      </c>
      <c r="D777" s="2" t="s">
        <v>13</v>
      </c>
      <c r="E777" s="2">
        <v>59532.55</v>
      </c>
      <c r="F777" s="2">
        <v>1</v>
      </c>
      <c r="G777" s="2">
        <v>3.4</v>
      </c>
      <c r="H777" s="2">
        <v>0</v>
      </c>
      <c r="I777" s="2">
        <v>1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f t="shared" si="72"/>
        <v>59532.55</v>
      </c>
      <c r="P777" s="2">
        <f t="shared" si="73"/>
        <v>59532.55</v>
      </c>
      <c r="Q777" s="2">
        <f t="shared" si="74"/>
        <v>0</v>
      </c>
      <c r="R777" s="2">
        <f t="shared" si="75"/>
        <v>0</v>
      </c>
      <c r="S777" s="2">
        <f t="shared" si="76"/>
        <v>0</v>
      </c>
    </row>
    <row r="778" spans="1:19" x14ac:dyDescent="0.35">
      <c r="A778" s="2">
        <v>777</v>
      </c>
      <c r="B778" s="2" t="s">
        <v>349</v>
      </c>
      <c r="C778" s="2" t="str">
        <f t="shared" si="77"/>
        <v>SPS21XXX</v>
      </c>
      <c r="D778" s="2" t="s">
        <v>14</v>
      </c>
      <c r="E778" s="2">
        <v>42615.46</v>
      </c>
      <c r="F778" s="2">
        <v>2</v>
      </c>
      <c r="G778" s="2">
        <v>6.89</v>
      </c>
      <c r="H778" s="2">
        <v>0</v>
      </c>
      <c r="I778" s="2">
        <v>2</v>
      </c>
      <c r="J778" s="2">
        <v>0</v>
      </c>
      <c r="K778" s="2">
        <v>0</v>
      </c>
      <c r="L778" s="2">
        <v>1</v>
      </c>
      <c r="M778" s="2">
        <v>0</v>
      </c>
      <c r="N778" s="2">
        <v>0</v>
      </c>
      <c r="O778" s="2">
        <f t="shared" si="72"/>
        <v>85230.92</v>
      </c>
      <c r="P778" s="2">
        <f t="shared" si="73"/>
        <v>85230.92</v>
      </c>
      <c r="Q778" s="2">
        <f t="shared" si="74"/>
        <v>42615.46</v>
      </c>
      <c r="R778" s="2">
        <f t="shared" si="75"/>
        <v>0</v>
      </c>
      <c r="S778" s="2">
        <f t="shared" si="76"/>
        <v>0</v>
      </c>
    </row>
    <row r="779" spans="1:19" x14ac:dyDescent="0.35">
      <c r="A779" s="2">
        <v>778</v>
      </c>
      <c r="B779" s="2" t="s">
        <v>349</v>
      </c>
      <c r="C779" s="2" t="str">
        <f t="shared" si="77"/>
        <v>SPS21XXX</v>
      </c>
      <c r="D779" s="2" t="s">
        <v>15</v>
      </c>
      <c r="E779" s="2">
        <v>20998.43</v>
      </c>
      <c r="F779" s="2">
        <v>1</v>
      </c>
      <c r="G779" s="2">
        <v>3.4</v>
      </c>
      <c r="H779" s="2">
        <v>0</v>
      </c>
      <c r="I779" s="2">
        <v>1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f t="shared" si="72"/>
        <v>20998.43</v>
      </c>
      <c r="P779" s="2">
        <f t="shared" si="73"/>
        <v>20998.43</v>
      </c>
      <c r="Q779" s="2">
        <f t="shared" si="74"/>
        <v>0</v>
      </c>
      <c r="R779" s="2">
        <f t="shared" si="75"/>
        <v>0</v>
      </c>
      <c r="S779" s="2">
        <f t="shared" si="76"/>
        <v>0</v>
      </c>
    </row>
    <row r="780" spans="1:19" x14ac:dyDescent="0.35">
      <c r="A780" s="2">
        <v>779</v>
      </c>
      <c r="B780" s="2" t="s">
        <v>349</v>
      </c>
      <c r="C780" s="2" t="str">
        <f t="shared" si="77"/>
        <v>SPS21XXX</v>
      </c>
      <c r="D780" s="2" t="s">
        <v>537</v>
      </c>
      <c r="E780" s="2">
        <v>15523.12</v>
      </c>
      <c r="F780" s="2">
        <v>2</v>
      </c>
      <c r="G780" s="2">
        <v>6.89</v>
      </c>
      <c r="H780" s="2">
        <v>1</v>
      </c>
      <c r="I780" s="2">
        <v>1</v>
      </c>
      <c r="J780" s="2">
        <v>0</v>
      </c>
      <c r="K780" s="2">
        <v>0</v>
      </c>
      <c r="L780" s="2">
        <v>0</v>
      </c>
      <c r="M780" s="2">
        <v>1</v>
      </c>
      <c r="N780" s="2">
        <v>0</v>
      </c>
      <c r="O780" s="2">
        <f t="shared" si="72"/>
        <v>31046.240000000002</v>
      </c>
      <c r="P780" s="2">
        <f t="shared" si="73"/>
        <v>31046.240000000002</v>
      </c>
      <c r="Q780" s="2">
        <f t="shared" si="74"/>
        <v>0</v>
      </c>
      <c r="R780" s="2">
        <f t="shared" si="75"/>
        <v>15523.12</v>
      </c>
      <c r="S780" s="2">
        <f t="shared" si="76"/>
        <v>0</v>
      </c>
    </row>
    <row r="781" spans="1:19" x14ac:dyDescent="0.35">
      <c r="A781" s="2">
        <v>781</v>
      </c>
      <c r="B781" s="2" t="s">
        <v>349</v>
      </c>
      <c r="C781" s="2" t="str">
        <f t="shared" si="77"/>
        <v>SPS21XXX</v>
      </c>
      <c r="D781" s="2" t="s">
        <v>16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f t="shared" si="72"/>
        <v>0</v>
      </c>
      <c r="P781" s="2">
        <f t="shared" si="73"/>
        <v>0</v>
      </c>
      <c r="Q781" s="2">
        <f t="shared" si="74"/>
        <v>0</v>
      </c>
      <c r="R781" s="2">
        <f t="shared" si="75"/>
        <v>0</v>
      </c>
      <c r="S781" s="2">
        <f t="shared" si="76"/>
        <v>0</v>
      </c>
    </row>
    <row r="782" spans="1:19" x14ac:dyDescent="0.35">
      <c r="A782" s="2">
        <v>782</v>
      </c>
      <c r="B782" s="2" t="s">
        <v>349</v>
      </c>
      <c r="C782" s="2" t="str">
        <f t="shared" si="77"/>
        <v>SPS21XXX</v>
      </c>
      <c r="D782" s="2" t="s">
        <v>17</v>
      </c>
      <c r="E782" s="2">
        <v>3015.48</v>
      </c>
      <c r="F782" s="2">
        <v>7</v>
      </c>
      <c r="G782" s="2">
        <v>24.13</v>
      </c>
      <c r="H782" s="2">
        <v>4</v>
      </c>
      <c r="I782" s="2">
        <v>3</v>
      </c>
      <c r="J782" s="2">
        <v>0</v>
      </c>
      <c r="K782" s="2">
        <v>0</v>
      </c>
      <c r="L782" s="2">
        <v>1</v>
      </c>
      <c r="M782" s="2">
        <v>2</v>
      </c>
      <c r="N782" s="2">
        <v>0</v>
      </c>
      <c r="O782" s="2">
        <f t="shared" si="72"/>
        <v>21108.36</v>
      </c>
      <c r="P782" s="2">
        <f t="shared" si="73"/>
        <v>21108.36</v>
      </c>
      <c r="Q782" s="2">
        <f t="shared" si="74"/>
        <v>3015.48</v>
      </c>
      <c r="R782" s="2">
        <f t="shared" si="75"/>
        <v>6030.96</v>
      </c>
      <c r="S782" s="2">
        <f t="shared" si="76"/>
        <v>0</v>
      </c>
    </row>
    <row r="783" spans="1:19" x14ac:dyDescent="0.35">
      <c r="A783" s="2">
        <v>780</v>
      </c>
      <c r="B783" s="2" t="s">
        <v>349</v>
      </c>
      <c r="C783" s="2" t="str">
        <f t="shared" si="77"/>
        <v>SPS21XXX</v>
      </c>
      <c r="D783" s="2" t="s">
        <v>18</v>
      </c>
      <c r="E783" s="2">
        <v>10231.469999999999</v>
      </c>
      <c r="F783" s="2">
        <v>3</v>
      </c>
      <c r="G783" s="2">
        <v>10.34</v>
      </c>
      <c r="H783" s="2">
        <v>1</v>
      </c>
      <c r="I783" s="2">
        <v>1</v>
      </c>
      <c r="J783" s="2">
        <v>0</v>
      </c>
      <c r="K783" s="2">
        <v>0</v>
      </c>
      <c r="L783" s="2">
        <v>0</v>
      </c>
      <c r="M783" s="2">
        <v>1</v>
      </c>
      <c r="N783" s="2">
        <v>0</v>
      </c>
      <c r="O783" s="2">
        <f t="shared" si="72"/>
        <v>30694.409999999996</v>
      </c>
      <c r="P783" s="2">
        <f t="shared" si="73"/>
        <v>20462.939999999999</v>
      </c>
      <c r="Q783" s="2">
        <f t="shared" si="74"/>
        <v>0</v>
      </c>
      <c r="R783" s="2">
        <f t="shared" si="75"/>
        <v>10231.469999999999</v>
      </c>
      <c r="S783" s="2">
        <f t="shared" si="76"/>
        <v>0</v>
      </c>
    </row>
    <row r="784" spans="1:19" x14ac:dyDescent="0.35">
      <c r="A784" s="2">
        <v>783</v>
      </c>
      <c r="B784" s="2" t="s">
        <v>349</v>
      </c>
      <c r="C784" s="2" t="str">
        <f t="shared" si="77"/>
        <v>SPS21XXX</v>
      </c>
      <c r="D784" s="2" t="s">
        <v>19</v>
      </c>
      <c r="E784" s="2">
        <v>1477.11</v>
      </c>
      <c r="F784" s="2">
        <v>13</v>
      </c>
      <c r="G784" s="2">
        <v>44.82</v>
      </c>
      <c r="H784" s="2">
        <v>6</v>
      </c>
      <c r="I784" s="2">
        <v>6</v>
      </c>
      <c r="J784" s="2">
        <v>0</v>
      </c>
      <c r="K784" s="2">
        <v>0</v>
      </c>
      <c r="L784" s="2">
        <v>7</v>
      </c>
      <c r="M784" s="2">
        <v>8</v>
      </c>
      <c r="N784" s="2">
        <v>0</v>
      </c>
      <c r="O784" s="2">
        <f t="shared" si="72"/>
        <v>19202.43</v>
      </c>
      <c r="P784" s="2">
        <f t="shared" si="73"/>
        <v>17725.32</v>
      </c>
      <c r="Q784" s="2">
        <f t="shared" si="74"/>
        <v>10339.769999999999</v>
      </c>
      <c r="R784" s="2">
        <f t="shared" si="75"/>
        <v>11816.88</v>
      </c>
      <c r="S784" s="2">
        <f t="shared" si="76"/>
        <v>0</v>
      </c>
    </row>
    <row r="785" spans="1:19" x14ac:dyDescent="0.35">
      <c r="A785" s="2">
        <v>784</v>
      </c>
      <c r="B785" s="2" t="s">
        <v>435</v>
      </c>
      <c r="C785" s="2" t="str">
        <f t="shared" si="77"/>
        <v>SPS21XXX</v>
      </c>
      <c r="D785" s="2" t="s">
        <v>12</v>
      </c>
      <c r="O785" s="2">
        <f t="shared" si="72"/>
        <v>0</v>
      </c>
      <c r="P785" s="2">
        <f t="shared" si="73"/>
        <v>0</v>
      </c>
      <c r="Q785" s="2">
        <f t="shared" si="74"/>
        <v>0</v>
      </c>
      <c r="R785" s="2">
        <f t="shared" si="75"/>
        <v>0</v>
      </c>
      <c r="S785" s="2">
        <f t="shared" si="76"/>
        <v>0</v>
      </c>
    </row>
    <row r="786" spans="1:19" x14ac:dyDescent="0.35">
      <c r="A786" s="2">
        <v>785</v>
      </c>
      <c r="B786" s="2" t="s">
        <v>435</v>
      </c>
      <c r="C786" s="2" t="str">
        <f t="shared" si="77"/>
        <v>SPS21XXX</v>
      </c>
      <c r="D786" s="2" t="s">
        <v>13</v>
      </c>
      <c r="O786" s="2">
        <f t="shared" si="72"/>
        <v>0</v>
      </c>
      <c r="P786" s="2">
        <f t="shared" si="73"/>
        <v>0</v>
      </c>
      <c r="Q786" s="2">
        <f t="shared" si="74"/>
        <v>0</v>
      </c>
      <c r="R786" s="2">
        <f t="shared" si="75"/>
        <v>0</v>
      </c>
      <c r="S786" s="2">
        <f t="shared" si="76"/>
        <v>0</v>
      </c>
    </row>
    <row r="787" spans="1:19" x14ac:dyDescent="0.35">
      <c r="A787" s="2">
        <v>786</v>
      </c>
      <c r="B787" s="2" t="s">
        <v>435</v>
      </c>
      <c r="C787" s="2" t="str">
        <f t="shared" si="77"/>
        <v>SPS21XXX</v>
      </c>
      <c r="D787" s="2" t="s">
        <v>14</v>
      </c>
      <c r="O787" s="2">
        <f t="shared" si="72"/>
        <v>0</v>
      </c>
      <c r="P787" s="2">
        <f t="shared" si="73"/>
        <v>0</v>
      </c>
      <c r="Q787" s="2">
        <f t="shared" si="74"/>
        <v>0</v>
      </c>
      <c r="R787" s="2">
        <f t="shared" si="75"/>
        <v>0</v>
      </c>
      <c r="S787" s="2">
        <f t="shared" si="76"/>
        <v>0</v>
      </c>
    </row>
    <row r="788" spans="1:19" x14ac:dyDescent="0.35">
      <c r="A788" s="2">
        <v>787</v>
      </c>
      <c r="B788" s="2" t="s">
        <v>435</v>
      </c>
      <c r="C788" s="2" t="str">
        <f t="shared" si="77"/>
        <v>SPS21XXX</v>
      </c>
      <c r="D788" s="2" t="s">
        <v>15</v>
      </c>
      <c r="O788" s="2">
        <f t="shared" si="72"/>
        <v>0</v>
      </c>
      <c r="P788" s="2">
        <f t="shared" si="73"/>
        <v>0</v>
      </c>
      <c r="Q788" s="2">
        <f t="shared" si="74"/>
        <v>0</v>
      </c>
      <c r="R788" s="2">
        <f t="shared" si="75"/>
        <v>0</v>
      </c>
      <c r="S788" s="2">
        <f t="shared" si="76"/>
        <v>0</v>
      </c>
    </row>
    <row r="789" spans="1:19" x14ac:dyDescent="0.35">
      <c r="A789" s="2">
        <v>788</v>
      </c>
      <c r="B789" s="2" t="s">
        <v>435</v>
      </c>
      <c r="C789" s="2" t="str">
        <f t="shared" si="77"/>
        <v>SPS21XXX</v>
      </c>
      <c r="D789" s="2" t="s">
        <v>537</v>
      </c>
      <c r="O789" s="2">
        <f t="shared" si="72"/>
        <v>0</v>
      </c>
      <c r="P789" s="2">
        <f t="shared" si="73"/>
        <v>0</v>
      </c>
      <c r="Q789" s="2">
        <f t="shared" si="74"/>
        <v>0</v>
      </c>
      <c r="R789" s="2">
        <f t="shared" si="75"/>
        <v>0</v>
      </c>
      <c r="S789" s="2">
        <f t="shared" si="76"/>
        <v>0</v>
      </c>
    </row>
    <row r="790" spans="1:19" x14ac:dyDescent="0.35">
      <c r="A790" s="2">
        <v>789</v>
      </c>
      <c r="B790" s="2" t="s">
        <v>435</v>
      </c>
      <c r="C790" s="2" t="str">
        <f t="shared" si="77"/>
        <v>SPS21XXX</v>
      </c>
      <c r="D790" s="2" t="s">
        <v>16</v>
      </c>
      <c r="O790" s="2">
        <f t="shared" si="72"/>
        <v>0</v>
      </c>
      <c r="P790" s="2">
        <f t="shared" si="73"/>
        <v>0</v>
      </c>
      <c r="Q790" s="2">
        <f t="shared" si="74"/>
        <v>0</v>
      </c>
      <c r="R790" s="2">
        <f t="shared" si="75"/>
        <v>0</v>
      </c>
      <c r="S790" s="2">
        <f t="shared" si="76"/>
        <v>0</v>
      </c>
    </row>
    <row r="791" spans="1:19" x14ac:dyDescent="0.35">
      <c r="A791" s="2">
        <v>790</v>
      </c>
      <c r="B791" s="2" t="s">
        <v>435</v>
      </c>
      <c r="C791" s="2" t="str">
        <f t="shared" si="77"/>
        <v>SPS21XXX</v>
      </c>
      <c r="D791" s="2" t="s">
        <v>17</v>
      </c>
      <c r="O791" s="2">
        <f t="shared" si="72"/>
        <v>0</v>
      </c>
      <c r="P791" s="2">
        <f t="shared" si="73"/>
        <v>0</v>
      </c>
      <c r="Q791" s="2">
        <f t="shared" si="74"/>
        <v>0</v>
      </c>
      <c r="R791" s="2">
        <f t="shared" si="75"/>
        <v>0</v>
      </c>
      <c r="S791" s="2">
        <f t="shared" si="76"/>
        <v>0</v>
      </c>
    </row>
    <row r="792" spans="1:19" x14ac:dyDescent="0.35">
      <c r="A792" s="2">
        <v>791</v>
      </c>
      <c r="B792" s="2" t="s">
        <v>435</v>
      </c>
      <c r="C792" s="2" t="str">
        <f t="shared" si="77"/>
        <v>SPS21XXX</v>
      </c>
      <c r="D792" s="2" t="s">
        <v>18</v>
      </c>
      <c r="O792" s="2">
        <f t="shared" si="72"/>
        <v>0</v>
      </c>
      <c r="P792" s="2">
        <f t="shared" si="73"/>
        <v>0</v>
      </c>
      <c r="Q792" s="2">
        <f t="shared" si="74"/>
        <v>0</v>
      </c>
      <c r="R792" s="2">
        <f t="shared" si="75"/>
        <v>0</v>
      </c>
      <c r="S792" s="2">
        <f t="shared" si="76"/>
        <v>0</v>
      </c>
    </row>
    <row r="793" spans="1:19" x14ac:dyDescent="0.35">
      <c r="A793" s="2">
        <v>792</v>
      </c>
      <c r="B793" s="2" t="s">
        <v>435</v>
      </c>
      <c r="C793" s="2" t="str">
        <f t="shared" si="77"/>
        <v>SPS21XXX</v>
      </c>
      <c r="D793" s="2" t="s">
        <v>19</v>
      </c>
      <c r="O793" s="2">
        <f t="shared" si="72"/>
        <v>0</v>
      </c>
      <c r="P793" s="2">
        <f t="shared" si="73"/>
        <v>0</v>
      </c>
      <c r="Q793" s="2">
        <f t="shared" si="74"/>
        <v>0</v>
      </c>
      <c r="R793" s="2">
        <f t="shared" si="75"/>
        <v>0</v>
      </c>
      <c r="S793" s="2">
        <f t="shared" si="76"/>
        <v>0</v>
      </c>
    </row>
    <row r="794" spans="1:19" x14ac:dyDescent="0.35">
      <c r="A794" s="2">
        <v>793</v>
      </c>
      <c r="B794" s="2" t="s">
        <v>436</v>
      </c>
      <c r="C794" s="2" t="str">
        <f t="shared" si="77"/>
        <v>SPS21XXX</v>
      </c>
      <c r="D794" s="2" t="s">
        <v>12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f t="shared" si="72"/>
        <v>0</v>
      </c>
      <c r="P794" s="2">
        <f t="shared" si="73"/>
        <v>0</v>
      </c>
      <c r="Q794" s="2">
        <f t="shared" si="74"/>
        <v>0</v>
      </c>
      <c r="R794" s="2">
        <f t="shared" si="75"/>
        <v>0</v>
      </c>
      <c r="S794" s="2">
        <f t="shared" si="76"/>
        <v>0</v>
      </c>
    </row>
    <row r="795" spans="1:19" x14ac:dyDescent="0.35">
      <c r="A795" s="2">
        <v>794</v>
      </c>
      <c r="B795" s="2" t="s">
        <v>436</v>
      </c>
      <c r="C795" s="2" t="str">
        <f t="shared" si="77"/>
        <v>SPS21XXX</v>
      </c>
      <c r="D795" s="2" t="s">
        <v>13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f t="shared" si="72"/>
        <v>0</v>
      </c>
      <c r="P795" s="2">
        <f t="shared" si="73"/>
        <v>0</v>
      </c>
      <c r="Q795" s="2">
        <f t="shared" si="74"/>
        <v>0</v>
      </c>
      <c r="R795" s="2">
        <f t="shared" si="75"/>
        <v>0</v>
      </c>
      <c r="S795" s="2">
        <f t="shared" si="76"/>
        <v>0</v>
      </c>
    </row>
    <row r="796" spans="1:19" x14ac:dyDescent="0.35">
      <c r="A796" s="2">
        <v>795</v>
      </c>
      <c r="B796" s="2" t="s">
        <v>436</v>
      </c>
      <c r="C796" s="2" t="str">
        <f t="shared" si="77"/>
        <v>SPS21XXX</v>
      </c>
      <c r="D796" s="2" t="s">
        <v>14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f t="shared" si="72"/>
        <v>0</v>
      </c>
      <c r="P796" s="2">
        <f t="shared" si="73"/>
        <v>0</v>
      </c>
      <c r="Q796" s="2">
        <f t="shared" si="74"/>
        <v>0</v>
      </c>
      <c r="R796" s="2">
        <f t="shared" si="75"/>
        <v>0</v>
      </c>
      <c r="S796" s="2">
        <f t="shared" si="76"/>
        <v>0</v>
      </c>
    </row>
    <row r="797" spans="1:19" x14ac:dyDescent="0.35">
      <c r="A797" s="2">
        <v>796</v>
      </c>
      <c r="B797" s="2" t="s">
        <v>436</v>
      </c>
      <c r="C797" s="2" t="str">
        <f t="shared" si="77"/>
        <v>SPS21XXX</v>
      </c>
      <c r="D797" s="2" t="s">
        <v>15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f t="shared" si="72"/>
        <v>0</v>
      </c>
      <c r="P797" s="2">
        <f t="shared" si="73"/>
        <v>0</v>
      </c>
      <c r="Q797" s="2">
        <f t="shared" si="74"/>
        <v>0</v>
      </c>
      <c r="R797" s="2">
        <f t="shared" si="75"/>
        <v>0</v>
      </c>
      <c r="S797" s="2">
        <f t="shared" si="76"/>
        <v>0</v>
      </c>
    </row>
    <row r="798" spans="1:19" x14ac:dyDescent="0.35">
      <c r="A798" s="2">
        <v>797</v>
      </c>
      <c r="B798" s="2" t="s">
        <v>436</v>
      </c>
      <c r="C798" s="2" t="str">
        <f t="shared" si="77"/>
        <v>SPS21XXX</v>
      </c>
      <c r="D798" s="2" t="s">
        <v>537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f t="shared" si="72"/>
        <v>0</v>
      </c>
      <c r="P798" s="2">
        <f t="shared" si="73"/>
        <v>0</v>
      </c>
      <c r="Q798" s="2">
        <f t="shared" si="74"/>
        <v>0</v>
      </c>
      <c r="R798" s="2">
        <f t="shared" si="75"/>
        <v>0</v>
      </c>
      <c r="S798" s="2">
        <f t="shared" si="76"/>
        <v>0</v>
      </c>
    </row>
    <row r="799" spans="1:19" x14ac:dyDescent="0.35">
      <c r="A799" s="2">
        <v>798</v>
      </c>
      <c r="B799" s="2" t="s">
        <v>436</v>
      </c>
      <c r="C799" s="2" t="str">
        <f t="shared" si="77"/>
        <v>SPS21XXX</v>
      </c>
      <c r="D799" s="2" t="s">
        <v>16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f t="shared" si="72"/>
        <v>0</v>
      </c>
      <c r="P799" s="2">
        <f t="shared" si="73"/>
        <v>0</v>
      </c>
      <c r="Q799" s="2">
        <f t="shared" si="74"/>
        <v>0</v>
      </c>
      <c r="R799" s="2">
        <f t="shared" si="75"/>
        <v>0</v>
      </c>
      <c r="S799" s="2">
        <f t="shared" si="76"/>
        <v>0</v>
      </c>
    </row>
    <row r="800" spans="1:19" x14ac:dyDescent="0.35">
      <c r="A800" s="2">
        <v>799</v>
      </c>
      <c r="B800" s="2" t="s">
        <v>436</v>
      </c>
      <c r="C800" s="2" t="str">
        <f t="shared" si="77"/>
        <v>SPS21XXX</v>
      </c>
      <c r="D800" s="2" t="s">
        <v>17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f t="shared" si="72"/>
        <v>0</v>
      </c>
      <c r="P800" s="2">
        <f t="shared" si="73"/>
        <v>0</v>
      </c>
      <c r="Q800" s="2">
        <f t="shared" si="74"/>
        <v>0</v>
      </c>
      <c r="R800" s="2">
        <f t="shared" si="75"/>
        <v>0</v>
      </c>
      <c r="S800" s="2">
        <f t="shared" si="76"/>
        <v>0</v>
      </c>
    </row>
    <row r="801" spans="1:19" x14ac:dyDescent="0.35">
      <c r="A801" s="2">
        <v>800</v>
      </c>
      <c r="B801" s="2" t="s">
        <v>436</v>
      </c>
      <c r="C801" s="2" t="str">
        <f t="shared" si="77"/>
        <v>SPS21XXX</v>
      </c>
      <c r="D801" s="2" t="s">
        <v>18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f t="shared" si="72"/>
        <v>0</v>
      </c>
      <c r="P801" s="2">
        <f t="shared" si="73"/>
        <v>0</v>
      </c>
      <c r="Q801" s="2">
        <f t="shared" si="74"/>
        <v>0</v>
      </c>
      <c r="R801" s="2">
        <f t="shared" si="75"/>
        <v>0</v>
      </c>
      <c r="S801" s="2">
        <f t="shared" si="76"/>
        <v>0</v>
      </c>
    </row>
    <row r="802" spans="1:19" x14ac:dyDescent="0.35">
      <c r="A802" s="2">
        <v>801</v>
      </c>
      <c r="B802" s="2" t="s">
        <v>436</v>
      </c>
      <c r="C802" s="2" t="str">
        <f t="shared" si="77"/>
        <v>SPS21XXX</v>
      </c>
      <c r="D802" s="2" t="s">
        <v>19</v>
      </c>
      <c r="E802" s="2">
        <v>0</v>
      </c>
      <c r="F802" s="2">
        <v>6</v>
      </c>
      <c r="G802" s="2">
        <v>100</v>
      </c>
      <c r="H802" s="2">
        <v>6</v>
      </c>
      <c r="I802" s="2">
        <v>0</v>
      </c>
      <c r="J802" s="2">
        <v>0</v>
      </c>
      <c r="K802" s="2">
        <v>0</v>
      </c>
      <c r="L802" s="2">
        <v>6</v>
      </c>
      <c r="M802" s="2">
        <v>0</v>
      </c>
      <c r="N802" s="2">
        <v>1</v>
      </c>
      <c r="O802" s="2">
        <f t="shared" si="72"/>
        <v>0</v>
      </c>
      <c r="P802" s="2">
        <f t="shared" si="73"/>
        <v>0</v>
      </c>
      <c r="Q802" s="2">
        <f t="shared" si="74"/>
        <v>0</v>
      </c>
      <c r="R802" s="2">
        <f t="shared" si="75"/>
        <v>0</v>
      </c>
      <c r="S802" s="2">
        <f t="shared" si="76"/>
        <v>0</v>
      </c>
    </row>
    <row r="803" spans="1:19" x14ac:dyDescent="0.35">
      <c r="A803" s="2">
        <v>802</v>
      </c>
      <c r="B803" s="2" t="s">
        <v>437</v>
      </c>
      <c r="C803" s="2" t="str">
        <f t="shared" si="77"/>
        <v>SPS21XXX</v>
      </c>
      <c r="D803" s="2" t="s">
        <v>12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f t="shared" si="72"/>
        <v>0</v>
      </c>
      <c r="P803" s="2">
        <f t="shared" si="73"/>
        <v>0</v>
      </c>
      <c r="Q803" s="2">
        <f t="shared" si="74"/>
        <v>0</v>
      </c>
      <c r="R803" s="2">
        <f t="shared" si="75"/>
        <v>0</v>
      </c>
      <c r="S803" s="2">
        <f t="shared" si="76"/>
        <v>0</v>
      </c>
    </row>
    <row r="804" spans="1:19" x14ac:dyDescent="0.35">
      <c r="A804" s="2">
        <v>803</v>
      </c>
      <c r="B804" s="2" t="s">
        <v>437</v>
      </c>
      <c r="C804" s="2" t="str">
        <f t="shared" si="77"/>
        <v>SPS21XXX</v>
      </c>
      <c r="D804" s="2" t="s">
        <v>13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f t="shared" si="72"/>
        <v>0</v>
      </c>
      <c r="P804" s="2">
        <f t="shared" si="73"/>
        <v>0</v>
      </c>
      <c r="Q804" s="2">
        <f t="shared" si="74"/>
        <v>0</v>
      </c>
      <c r="R804" s="2">
        <f t="shared" si="75"/>
        <v>0</v>
      </c>
      <c r="S804" s="2">
        <f t="shared" si="76"/>
        <v>0</v>
      </c>
    </row>
    <row r="805" spans="1:19" x14ac:dyDescent="0.35">
      <c r="A805" s="2">
        <v>804</v>
      </c>
      <c r="B805" s="2" t="s">
        <v>437</v>
      </c>
      <c r="C805" s="2" t="str">
        <f t="shared" si="77"/>
        <v>SPS21XXX</v>
      </c>
      <c r="D805" s="2" t="s">
        <v>14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f t="shared" si="72"/>
        <v>0</v>
      </c>
      <c r="P805" s="2">
        <f t="shared" si="73"/>
        <v>0</v>
      </c>
      <c r="Q805" s="2">
        <f t="shared" si="74"/>
        <v>0</v>
      </c>
      <c r="R805" s="2">
        <f t="shared" si="75"/>
        <v>0</v>
      </c>
      <c r="S805" s="2">
        <f t="shared" si="76"/>
        <v>0</v>
      </c>
    </row>
    <row r="806" spans="1:19" x14ac:dyDescent="0.35">
      <c r="A806" s="2">
        <v>805</v>
      </c>
      <c r="B806" s="2" t="s">
        <v>437</v>
      </c>
      <c r="C806" s="2" t="str">
        <f t="shared" si="77"/>
        <v>SPS21XXX</v>
      </c>
      <c r="D806" s="2" t="s">
        <v>15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f t="shared" si="72"/>
        <v>0</v>
      </c>
      <c r="P806" s="2">
        <f t="shared" si="73"/>
        <v>0</v>
      </c>
      <c r="Q806" s="2">
        <f t="shared" si="74"/>
        <v>0</v>
      </c>
      <c r="R806" s="2">
        <f t="shared" si="75"/>
        <v>0</v>
      </c>
      <c r="S806" s="2">
        <f t="shared" si="76"/>
        <v>0</v>
      </c>
    </row>
    <row r="807" spans="1:19" x14ac:dyDescent="0.35">
      <c r="A807" s="2">
        <v>806</v>
      </c>
      <c r="B807" s="2" t="s">
        <v>437</v>
      </c>
      <c r="C807" s="2" t="str">
        <f t="shared" si="77"/>
        <v>SPS21XXX</v>
      </c>
      <c r="D807" s="2" t="s">
        <v>537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f t="shared" si="72"/>
        <v>0</v>
      </c>
      <c r="P807" s="2">
        <f t="shared" si="73"/>
        <v>0</v>
      </c>
      <c r="Q807" s="2">
        <f t="shared" si="74"/>
        <v>0</v>
      </c>
      <c r="R807" s="2">
        <f t="shared" si="75"/>
        <v>0</v>
      </c>
      <c r="S807" s="2">
        <f t="shared" si="76"/>
        <v>0</v>
      </c>
    </row>
    <row r="808" spans="1:19" x14ac:dyDescent="0.35">
      <c r="A808" s="2">
        <v>807</v>
      </c>
      <c r="B808" s="2" t="s">
        <v>437</v>
      </c>
      <c r="C808" s="2" t="str">
        <f t="shared" si="77"/>
        <v>SPS21XXX</v>
      </c>
      <c r="D808" s="2" t="s">
        <v>16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f t="shared" si="72"/>
        <v>0</v>
      </c>
      <c r="P808" s="2">
        <f t="shared" si="73"/>
        <v>0</v>
      </c>
      <c r="Q808" s="2">
        <f t="shared" si="74"/>
        <v>0</v>
      </c>
      <c r="R808" s="2">
        <f t="shared" si="75"/>
        <v>0</v>
      </c>
      <c r="S808" s="2">
        <f t="shared" si="76"/>
        <v>0</v>
      </c>
    </row>
    <row r="809" spans="1:19" x14ac:dyDescent="0.35">
      <c r="A809" s="2">
        <v>808</v>
      </c>
      <c r="B809" s="2" t="s">
        <v>437</v>
      </c>
      <c r="C809" s="2" t="str">
        <f t="shared" si="77"/>
        <v>SPS21XXX</v>
      </c>
      <c r="D809" s="2" t="s">
        <v>17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f t="shared" si="72"/>
        <v>0</v>
      </c>
      <c r="P809" s="2">
        <f t="shared" si="73"/>
        <v>0</v>
      </c>
      <c r="Q809" s="2">
        <f t="shared" si="74"/>
        <v>0</v>
      </c>
      <c r="R809" s="2">
        <f t="shared" si="75"/>
        <v>0</v>
      </c>
      <c r="S809" s="2">
        <f t="shared" si="76"/>
        <v>0</v>
      </c>
    </row>
    <row r="810" spans="1:19" x14ac:dyDescent="0.35">
      <c r="A810" s="2">
        <v>809</v>
      </c>
      <c r="B810" s="2" t="s">
        <v>437</v>
      </c>
      <c r="C810" s="2" t="str">
        <f t="shared" si="77"/>
        <v>SPS21XXX</v>
      </c>
      <c r="D810" s="2" t="s">
        <v>18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f t="shared" si="72"/>
        <v>0</v>
      </c>
      <c r="P810" s="2">
        <f t="shared" si="73"/>
        <v>0</v>
      </c>
      <c r="Q810" s="2">
        <f t="shared" si="74"/>
        <v>0</v>
      </c>
      <c r="R810" s="2">
        <f t="shared" si="75"/>
        <v>0</v>
      </c>
      <c r="S810" s="2">
        <f t="shared" si="76"/>
        <v>0</v>
      </c>
    </row>
    <row r="811" spans="1:19" x14ac:dyDescent="0.35">
      <c r="A811" s="2">
        <v>810</v>
      </c>
      <c r="B811" s="2" t="s">
        <v>437</v>
      </c>
      <c r="C811" s="2" t="str">
        <f t="shared" si="77"/>
        <v>SPS21XXX</v>
      </c>
      <c r="D811" s="2" t="s">
        <v>19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f t="shared" si="72"/>
        <v>0</v>
      </c>
      <c r="P811" s="2">
        <f t="shared" si="73"/>
        <v>0</v>
      </c>
      <c r="Q811" s="2">
        <f t="shared" si="74"/>
        <v>0</v>
      </c>
      <c r="R811" s="2">
        <f t="shared" si="75"/>
        <v>0</v>
      </c>
      <c r="S811" s="2">
        <f t="shared" si="76"/>
        <v>0</v>
      </c>
    </row>
    <row r="812" spans="1:19" x14ac:dyDescent="0.35">
      <c r="A812" s="2">
        <v>817</v>
      </c>
      <c r="B812" s="2" t="s">
        <v>350</v>
      </c>
      <c r="C812" s="2" t="str">
        <f t="shared" si="77"/>
        <v>SPS21XXX</v>
      </c>
      <c r="D812" s="2" t="s">
        <v>12</v>
      </c>
      <c r="E812" s="2">
        <v>7</v>
      </c>
      <c r="F812" s="2">
        <v>0</v>
      </c>
      <c r="G812" s="2">
        <v>0</v>
      </c>
      <c r="H812" s="2">
        <v>0</v>
      </c>
      <c r="I812" s="2">
        <v>5</v>
      </c>
      <c r="J812" s="2">
        <v>0</v>
      </c>
      <c r="K812" s="2">
        <v>0</v>
      </c>
      <c r="L812" s="2">
        <v>1</v>
      </c>
      <c r="M812" s="2">
        <v>0</v>
      </c>
      <c r="N812" s="2">
        <v>1</v>
      </c>
      <c r="O812" s="2">
        <f t="shared" si="72"/>
        <v>0</v>
      </c>
      <c r="P812" s="2">
        <f t="shared" si="73"/>
        <v>35</v>
      </c>
      <c r="Q812" s="2">
        <f t="shared" si="74"/>
        <v>7</v>
      </c>
      <c r="R812" s="2">
        <f t="shared" si="75"/>
        <v>0</v>
      </c>
      <c r="S812" s="2">
        <f t="shared" si="76"/>
        <v>7</v>
      </c>
    </row>
    <row r="813" spans="1:19" x14ac:dyDescent="0.35">
      <c r="A813" s="2">
        <v>816</v>
      </c>
      <c r="B813" s="2" t="s">
        <v>350</v>
      </c>
      <c r="C813" s="2" t="str">
        <f t="shared" si="77"/>
        <v>SPS21XXX</v>
      </c>
      <c r="D813" s="2" t="s">
        <v>13</v>
      </c>
      <c r="E813" s="2">
        <v>1</v>
      </c>
      <c r="F813" s="2">
        <v>0</v>
      </c>
      <c r="G813" s="2">
        <v>0</v>
      </c>
      <c r="H813" s="2">
        <v>0</v>
      </c>
      <c r="I813" s="2">
        <v>1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f t="shared" si="72"/>
        <v>0</v>
      </c>
      <c r="P813" s="2">
        <f t="shared" si="73"/>
        <v>1</v>
      </c>
      <c r="Q813" s="2">
        <f t="shared" si="74"/>
        <v>0</v>
      </c>
      <c r="R813" s="2">
        <f t="shared" si="75"/>
        <v>0</v>
      </c>
      <c r="S813" s="2">
        <f t="shared" si="76"/>
        <v>0</v>
      </c>
    </row>
    <row r="814" spans="1:19" x14ac:dyDescent="0.35">
      <c r="A814" s="2">
        <v>811</v>
      </c>
      <c r="B814" s="2" t="s">
        <v>350</v>
      </c>
      <c r="C814" s="2" t="str">
        <f t="shared" si="77"/>
        <v>SPS21XXX</v>
      </c>
      <c r="D814" s="2" t="s">
        <v>14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f t="shared" si="72"/>
        <v>0</v>
      </c>
      <c r="P814" s="2">
        <f t="shared" si="73"/>
        <v>0</v>
      </c>
      <c r="Q814" s="2">
        <f t="shared" si="74"/>
        <v>0</v>
      </c>
      <c r="R814" s="2">
        <f t="shared" si="75"/>
        <v>0</v>
      </c>
      <c r="S814" s="2">
        <f t="shared" si="76"/>
        <v>0</v>
      </c>
    </row>
    <row r="815" spans="1:19" x14ac:dyDescent="0.35">
      <c r="A815" s="2">
        <v>812</v>
      </c>
      <c r="B815" s="2" t="s">
        <v>350</v>
      </c>
      <c r="C815" s="2" t="str">
        <f t="shared" si="77"/>
        <v>SPS21XXX</v>
      </c>
      <c r="D815" s="2" t="s">
        <v>15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f t="shared" si="72"/>
        <v>0</v>
      </c>
      <c r="P815" s="2">
        <f t="shared" si="73"/>
        <v>0</v>
      </c>
      <c r="Q815" s="2">
        <f t="shared" si="74"/>
        <v>0</v>
      </c>
      <c r="R815" s="2">
        <f t="shared" si="75"/>
        <v>0</v>
      </c>
      <c r="S815" s="2">
        <f t="shared" si="76"/>
        <v>0</v>
      </c>
    </row>
    <row r="816" spans="1:19" x14ac:dyDescent="0.35">
      <c r="A816" s="2">
        <v>813</v>
      </c>
      <c r="B816" s="2" t="s">
        <v>350</v>
      </c>
      <c r="C816" s="2" t="str">
        <f t="shared" si="77"/>
        <v>SPS21XXX</v>
      </c>
      <c r="D816" s="2" t="s">
        <v>537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f t="shared" si="72"/>
        <v>0</v>
      </c>
      <c r="P816" s="2">
        <f t="shared" si="73"/>
        <v>0</v>
      </c>
      <c r="Q816" s="2">
        <f t="shared" si="74"/>
        <v>0</v>
      </c>
      <c r="R816" s="2">
        <f t="shared" si="75"/>
        <v>0</v>
      </c>
      <c r="S816" s="2">
        <f t="shared" si="76"/>
        <v>0</v>
      </c>
    </row>
    <row r="817" spans="1:19" x14ac:dyDescent="0.35">
      <c r="A817" s="2">
        <v>814</v>
      </c>
      <c r="B817" s="2" t="s">
        <v>350</v>
      </c>
      <c r="C817" s="2" t="str">
        <f t="shared" si="77"/>
        <v>SPS21XXX</v>
      </c>
      <c r="D817" s="2" t="s">
        <v>16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f t="shared" si="72"/>
        <v>0</v>
      </c>
      <c r="P817" s="2">
        <f t="shared" si="73"/>
        <v>0</v>
      </c>
      <c r="Q817" s="2">
        <f t="shared" si="74"/>
        <v>0</v>
      </c>
      <c r="R817" s="2">
        <f t="shared" si="75"/>
        <v>0</v>
      </c>
      <c r="S817" s="2">
        <f t="shared" si="76"/>
        <v>0</v>
      </c>
    </row>
    <row r="818" spans="1:19" x14ac:dyDescent="0.35">
      <c r="A818" s="2">
        <v>815</v>
      </c>
      <c r="B818" s="2" t="s">
        <v>350</v>
      </c>
      <c r="C818" s="2" t="str">
        <f t="shared" si="77"/>
        <v>SPS21XXX</v>
      </c>
      <c r="D818" s="2" t="s">
        <v>17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f t="shared" si="72"/>
        <v>0</v>
      </c>
      <c r="P818" s="2">
        <f t="shared" si="73"/>
        <v>0</v>
      </c>
      <c r="Q818" s="2">
        <f t="shared" si="74"/>
        <v>0</v>
      </c>
      <c r="R818" s="2">
        <f t="shared" si="75"/>
        <v>0</v>
      </c>
      <c r="S818" s="2">
        <f t="shared" si="76"/>
        <v>0</v>
      </c>
    </row>
    <row r="819" spans="1:19" x14ac:dyDescent="0.35">
      <c r="A819" s="2">
        <v>818</v>
      </c>
      <c r="B819" s="2" t="s">
        <v>350</v>
      </c>
      <c r="C819" s="2" t="str">
        <f t="shared" si="77"/>
        <v>SPS21XXX</v>
      </c>
      <c r="D819" s="2" t="s">
        <v>18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f t="shared" si="72"/>
        <v>0</v>
      </c>
      <c r="P819" s="2">
        <f t="shared" si="73"/>
        <v>0</v>
      </c>
      <c r="Q819" s="2">
        <f t="shared" si="74"/>
        <v>0</v>
      </c>
      <c r="R819" s="2">
        <f t="shared" si="75"/>
        <v>0</v>
      </c>
      <c r="S819" s="2">
        <f t="shared" si="76"/>
        <v>0</v>
      </c>
    </row>
    <row r="820" spans="1:19" x14ac:dyDescent="0.35">
      <c r="A820" s="2">
        <v>819</v>
      </c>
      <c r="B820" s="2" t="s">
        <v>350</v>
      </c>
      <c r="C820" s="2" t="str">
        <f t="shared" si="77"/>
        <v>SPS21XXX</v>
      </c>
      <c r="D820" s="2" t="s">
        <v>19</v>
      </c>
      <c r="E820" s="2">
        <v>8</v>
      </c>
      <c r="F820" s="2">
        <v>16</v>
      </c>
      <c r="G820" s="2">
        <v>100</v>
      </c>
      <c r="H820" s="2">
        <v>1</v>
      </c>
      <c r="I820" s="2">
        <v>4</v>
      </c>
      <c r="J820" s="2">
        <v>0</v>
      </c>
      <c r="K820" s="2">
        <v>0</v>
      </c>
      <c r="L820" s="2">
        <v>3</v>
      </c>
      <c r="M820" s="2">
        <v>0</v>
      </c>
      <c r="N820" s="2">
        <v>0</v>
      </c>
      <c r="O820" s="2">
        <f t="shared" si="72"/>
        <v>128</v>
      </c>
      <c r="P820" s="2">
        <f t="shared" si="73"/>
        <v>40</v>
      </c>
      <c r="Q820" s="2">
        <f t="shared" si="74"/>
        <v>24</v>
      </c>
      <c r="R820" s="2">
        <f t="shared" si="75"/>
        <v>0</v>
      </c>
      <c r="S820" s="2">
        <f t="shared" si="76"/>
        <v>0</v>
      </c>
    </row>
    <row r="821" spans="1:19" x14ac:dyDescent="0.35">
      <c r="A821" s="2">
        <v>820</v>
      </c>
      <c r="B821" s="2" t="s">
        <v>438</v>
      </c>
      <c r="C821" s="2" t="str">
        <f t="shared" si="77"/>
        <v>SPS21XXX</v>
      </c>
      <c r="D821" s="2" t="s">
        <v>12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f t="shared" si="72"/>
        <v>0</v>
      </c>
      <c r="P821" s="2">
        <f t="shared" si="73"/>
        <v>0</v>
      </c>
      <c r="Q821" s="2">
        <f t="shared" si="74"/>
        <v>0</v>
      </c>
      <c r="R821" s="2">
        <f t="shared" si="75"/>
        <v>0</v>
      </c>
      <c r="S821" s="2">
        <f t="shared" si="76"/>
        <v>0</v>
      </c>
    </row>
    <row r="822" spans="1:19" x14ac:dyDescent="0.35">
      <c r="A822" s="2">
        <v>821</v>
      </c>
      <c r="B822" s="2" t="s">
        <v>438</v>
      </c>
      <c r="C822" s="2" t="str">
        <f t="shared" si="77"/>
        <v>SPS21XXX</v>
      </c>
      <c r="D822" s="2" t="s">
        <v>13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f t="shared" si="72"/>
        <v>0</v>
      </c>
      <c r="P822" s="2">
        <f t="shared" si="73"/>
        <v>0</v>
      </c>
      <c r="Q822" s="2">
        <f t="shared" si="74"/>
        <v>0</v>
      </c>
      <c r="R822" s="2">
        <f t="shared" si="75"/>
        <v>0</v>
      </c>
      <c r="S822" s="2">
        <f t="shared" si="76"/>
        <v>0</v>
      </c>
    </row>
    <row r="823" spans="1:19" x14ac:dyDescent="0.35">
      <c r="A823" s="2">
        <v>822</v>
      </c>
      <c r="B823" s="2" t="s">
        <v>438</v>
      </c>
      <c r="C823" s="2" t="str">
        <f t="shared" si="77"/>
        <v>SPS21XXX</v>
      </c>
      <c r="D823" s="2" t="s">
        <v>14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f t="shared" si="72"/>
        <v>0</v>
      </c>
      <c r="P823" s="2">
        <f t="shared" si="73"/>
        <v>0</v>
      </c>
      <c r="Q823" s="2">
        <f t="shared" si="74"/>
        <v>0</v>
      </c>
      <c r="R823" s="2">
        <f t="shared" si="75"/>
        <v>0</v>
      </c>
      <c r="S823" s="2">
        <f t="shared" si="76"/>
        <v>0</v>
      </c>
    </row>
    <row r="824" spans="1:19" x14ac:dyDescent="0.35">
      <c r="A824" s="2">
        <v>823</v>
      </c>
      <c r="B824" s="2" t="s">
        <v>438</v>
      </c>
      <c r="C824" s="2" t="str">
        <f t="shared" si="77"/>
        <v>SPS21XXX</v>
      </c>
      <c r="D824" s="2" t="s">
        <v>15</v>
      </c>
      <c r="E824" s="2">
        <v>0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f t="shared" si="72"/>
        <v>0</v>
      </c>
      <c r="P824" s="2">
        <f t="shared" si="73"/>
        <v>0</v>
      </c>
      <c r="Q824" s="2">
        <f t="shared" si="74"/>
        <v>0</v>
      </c>
      <c r="R824" s="2">
        <f t="shared" si="75"/>
        <v>0</v>
      </c>
      <c r="S824" s="2">
        <f t="shared" si="76"/>
        <v>0</v>
      </c>
    </row>
    <row r="825" spans="1:19" x14ac:dyDescent="0.35">
      <c r="A825" s="2">
        <v>824</v>
      </c>
      <c r="B825" s="2" t="s">
        <v>438</v>
      </c>
      <c r="C825" s="2" t="str">
        <f t="shared" si="77"/>
        <v>SPS21XXX</v>
      </c>
      <c r="D825" s="2" t="s">
        <v>537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f t="shared" si="72"/>
        <v>0</v>
      </c>
      <c r="P825" s="2">
        <f t="shared" si="73"/>
        <v>0</v>
      </c>
      <c r="Q825" s="2">
        <f t="shared" si="74"/>
        <v>0</v>
      </c>
      <c r="R825" s="2">
        <f t="shared" si="75"/>
        <v>0</v>
      </c>
      <c r="S825" s="2">
        <f t="shared" si="76"/>
        <v>0</v>
      </c>
    </row>
    <row r="826" spans="1:19" x14ac:dyDescent="0.35">
      <c r="A826" s="2">
        <v>825</v>
      </c>
      <c r="B826" s="2" t="s">
        <v>438</v>
      </c>
      <c r="C826" s="2" t="str">
        <f t="shared" si="77"/>
        <v>SPS21XXX</v>
      </c>
      <c r="D826" s="2" t="s">
        <v>16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f t="shared" si="72"/>
        <v>0</v>
      </c>
      <c r="P826" s="2">
        <f t="shared" si="73"/>
        <v>0</v>
      </c>
      <c r="Q826" s="2">
        <f t="shared" si="74"/>
        <v>0</v>
      </c>
      <c r="R826" s="2">
        <f t="shared" si="75"/>
        <v>0</v>
      </c>
      <c r="S826" s="2">
        <f t="shared" si="76"/>
        <v>0</v>
      </c>
    </row>
    <row r="827" spans="1:19" x14ac:dyDescent="0.35">
      <c r="A827" s="2">
        <v>826</v>
      </c>
      <c r="B827" s="2" t="s">
        <v>438</v>
      </c>
      <c r="C827" s="2" t="str">
        <f t="shared" si="77"/>
        <v>SPS21XXX</v>
      </c>
      <c r="D827" s="2" t="s">
        <v>17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f t="shared" si="72"/>
        <v>0</v>
      </c>
      <c r="P827" s="2">
        <f t="shared" si="73"/>
        <v>0</v>
      </c>
      <c r="Q827" s="2">
        <f t="shared" si="74"/>
        <v>0</v>
      </c>
      <c r="R827" s="2">
        <f t="shared" si="75"/>
        <v>0</v>
      </c>
      <c r="S827" s="2">
        <f t="shared" si="76"/>
        <v>0</v>
      </c>
    </row>
    <row r="828" spans="1:19" x14ac:dyDescent="0.35">
      <c r="A828" s="2">
        <v>827</v>
      </c>
      <c r="B828" s="2" t="s">
        <v>438</v>
      </c>
      <c r="C828" s="2" t="str">
        <f t="shared" si="77"/>
        <v>SPS21XXX</v>
      </c>
      <c r="D828" s="2" t="s">
        <v>18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f t="shared" si="72"/>
        <v>0</v>
      </c>
      <c r="P828" s="2">
        <f t="shared" si="73"/>
        <v>0</v>
      </c>
      <c r="Q828" s="2">
        <f t="shared" si="74"/>
        <v>0</v>
      </c>
      <c r="R828" s="2">
        <f t="shared" si="75"/>
        <v>0</v>
      </c>
      <c r="S828" s="2">
        <f t="shared" si="76"/>
        <v>0</v>
      </c>
    </row>
    <row r="829" spans="1:19" x14ac:dyDescent="0.35">
      <c r="A829" s="2">
        <v>828</v>
      </c>
      <c r="B829" s="2" t="s">
        <v>438</v>
      </c>
      <c r="C829" s="2" t="str">
        <f t="shared" si="77"/>
        <v>SPS21XXX</v>
      </c>
      <c r="D829" s="2" t="s">
        <v>19</v>
      </c>
      <c r="E829" s="2">
        <v>2400</v>
      </c>
      <c r="F829" s="2">
        <v>11</v>
      </c>
      <c r="G829" s="2">
        <v>100</v>
      </c>
      <c r="H829" s="2">
        <v>11</v>
      </c>
      <c r="I829" s="2">
        <v>0</v>
      </c>
      <c r="J829" s="2">
        <v>0</v>
      </c>
      <c r="K829" s="2">
        <v>0</v>
      </c>
      <c r="L829" s="2">
        <v>11</v>
      </c>
      <c r="M829" s="2">
        <v>8</v>
      </c>
      <c r="N829" s="2">
        <v>0</v>
      </c>
      <c r="O829" s="2">
        <f t="shared" si="72"/>
        <v>26400</v>
      </c>
      <c r="P829" s="2">
        <f t="shared" si="73"/>
        <v>26400</v>
      </c>
      <c r="Q829" s="2">
        <f t="shared" si="74"/>
        <v>26400</v>
      </c>
      <c r="R829" s="2">
        <f t="shared" si="75"/>
        <v>19200</v>
      </c>
      <c r="S829" s="2">
        <f t="shared" si="76"/>
        <v>0</v>
      </c>
    </row>
    <row r="830" spans="1:19" x14ac:dyDescent="0.35">
      <c r="A830" s="2">
        <v>829</v>
      </c>
      <c r="B830" s="2" t="s">
        <v>439</v>
      </c>
      <c r="C830" s="2" t="str">
        <f t="shared" si="77"/>
        <v>SPS21XXX</v>
      </c>
      <c r="D830" s="2" t="s">
        <v>12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f t="shared" si="72"/>
        <v>0</v>
      </c>
      <c r="P830" s="2">
        <f t="shared" si="73"/>
        <v>0</v>
      </c>
      <c r="Q830" s="2">
        <f t="shared" si="74"/>
        <v>0</v>
      </c>
      <c r="R830" s="2">
        <f t="shared" si="75"/>
        <v>0</v>
      </c>
      <c r="S830" s="2">
        <f t="shared" si="76"/>
        <v>0</v>
      </c>
    </row>
    <row r="831" spans="1:19" x14ac:dyDescent="0.35">
      <c r="A831" s="2">
        <v>830</v>
      </c>
      <c r="B831" s="2" t="s">
        <v>439</v>
      </c>
      <c r="C831" s="2" t="str">
        <f t="shared" si="77"/>
        <v>SPS21XXX</v>
      </c>
      <c r="D831" s="2" t="s">
        <v>13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f t="shared" si="72"/>
        <v>0</v>
      </c>
      <c r="P831" s="2">
        <f t="shared" si="73"/>
        <v>0</v>
      </c>
      <c r="Q831" s="2">
        <f t="shared" si="74"/>
        <v>0</v>
      </c>
      <c r="R831" s="2">
        <f t="shared" si="75"/>
        <v>0</v>
      </c>
      <c r="S831" s="2">
        <f t="shared" si="76"/>
        <v>0</v>
      </c>
    </row>
    <row r="832" spans="1:19" x14ac:dyDescent="0.35">
      <c r="A832" s="2">
        <v>831</v>
      </c>
      <c r="B832" s="2" t="s">
        <v>439</v>
      </c>
      <c r="C832" s="2" t="str">
        <f t="shared" si="77"/>
        <v>SPS21XXX</v>
      </c>
      <c r="D832" s="2" t="s">
        <v>14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f t="shared" si="72"/>
        <v>0</v>
      </c>
      <c r="P832" s="2">
        <f t="shared" si="73"/>
        <v>0</v>
      </c>
      <c r="Q832" s="2">
        <f t="shared" si="74"/>
        <v>0</v>
      </c>
      <c r="R832" s="2">
        <f t="shared" si="75"/>
        <v>0</v>
      </c>
      <c r="S832" s="2">
        <f t="shared" si="76"/>
        <v>0</v>
      </c>
    </row>
    <row r="833" spans="1:19" x14ac:dyDescent="0.35">
      <c r="A833" s="2">
        <v>832</v>
      </c>
      <c r="B833" s="2" t="s">
        <v>439</v>
      </c>
      <c r="C833" s="2" t="str">
        <f t="shared" si="77"/>
        <v>SPS21XXX</v>
      </c>
      <c r="D833" s="2" t="s">
        <v>15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f t="shared" si="72"/>
        <v>0</v>
      </c>
      <c r="P833" s="2">
        <f t="shared" si="73"/>
        <v>0</v>
      </c>
      <c r="Q833" s="2">
        <f t="shared" si="74"/>
        <v>0</v>
      </c>
      <c r="R833" s="2">
        <f t="shared" si="75"/>
        <v>0</v>
      </c>
      <c r="S833" s="2">
        <f t="shared" si="76"/>
        <v>0</v>
      </c>
    </row>
    <row r="834" spans="1:19" x14ac:dyDescent="0.35">
      <c r="A834" s="2">
        <v>833</v>
      </c>
      <c r="B834" s="2" t="s">
        <v>439</v>
      </c>
      <c r="C834" s="2" t="str">
        <f t="shared" si="77"/>
        <v>SPS21XXX</v>
      </c>
      <c r="D834" s="2" t="s">
        <v>537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f t="shared" ref="O834:O897" si="78">F834*$E834</f>
        <v>0</v>
      </c>
      <c r="P834" s="2">
        <f t="shared" ref="P834:P897" si="79">SUM(H834:K834)*$E834</f>
        <v>0</v>
      </c>
      <c r="Q834" s="2">
        <f t="shared" ref="Q834:Q897" si="80">L834*$E834</f>
        <v>0</v>
      </c>
      <c r="R834" s="2">
        <f t="shared" ref="R834:R897" si="81">M834*$E834</f>
        <v>0</v>
      </c>
      <c r="S834" s="2">
        <f t="shared" ref="S834:S897" si="82">N834*$E834</f>
        <v>0</v>
      </c>
    </row>
    <row r="835" spans="1:19" x14ac:dyDescent="0.35">
      <c r="A835" s="2">
        <v>834</v>
      </c>
      <c r="B835" s="2" t="s">
        <v>439</v>
      </c>
      <c r="C835" s="2" t="str">
        <f t="shared" ref="C835:C898" si="83">REPLACE(B835,6,3,"XXX")</f>
        <v>SPS21XXX</v>
      </c>
      <c r="D835" s="2" t="s">
        <v>16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f t="shared" si="78"/>
        <v>0</v>
      </c>
      <c r="P835" s="2">
        <f t="shared" si="79"/>
        <v>0</v>
      </c>
      <c r="Q835" s="2">
        <f t="shared" si="80"/>
        <v>0</v>
      </c>
      <c r="R835" s="2">
        <f t="shared" si="81"/>
        <v>0</v>
      </c>
      <c r="S835" s="2">
        <f t="shared" si="82"/>
        <v>0</v>
      </c>
    </row>
    <row r="836" spans="1:19" x14ac:dyDescent="0.35">
      <c r="A836" s="2">
        <v>835</v>
      </c>
      <c r="B836" s="2" t="s">
        <v>439</v>
      </c>
      <c r="C836" s="2" t="str">
        <f t="shared" si="83"/>
        <v>SPS21XXX</v>
      </c>
      <c r="D836" s="2" t="s">
        <v>17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f t="shared" si="78"/>
        <v>0</v>
      </c>
      <c r="P836" s="2">
        <f t="shared" si="79"/>
        <v>0</v>
      </c>
      <c r="Q836" s="2">
        <f t="shared" si="80"/>
        <v>0</v>
      </c>
      <c r="R836" s="2">
        <f t="shared" si="81"/>
        <v>0</v>
      </c>
      <c r="S836" s="2">
        <f t="shared" si="82"/>
        <v>0</v>
      </c>
    </row>
    <row r="837" spans="1:19" x14ac:dyDescent="0.35">
      <c r="A837" s="2">
        <v>836</v>
      </c>
      <c r="B837" s="2" t="s">
        <v>439</v>
      </c>
      <c r="C837" s="2" t="str">
        <f t="shared" si="83"/>
        <v>SPS21XXX</v>
      </c>
      <c r="D837" s="2" t="s">
        <v>18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f t="shared" si="78"/>
        <v>0</v>
      </c>
      <c r="P837" s="2">
        <f t="shared" si="79"/>
        <v>0</v>
      </c>
      <c r="Q837" s="2">
        <f t="shared" si="80"/>
        <v>0</v>
      </c>
      <c r="R837" s="2">
        <f t="shared" si="81"/>
        <v>0</v>
      </c>
      <c r="S837" s="2">
        <f t="shared" si="82"/>
        <v>0</v>
      </c>
    </row>
    <row r="838" spans="1:19" x14ac:dyDescent="0.35">
      <c r="A838" s="2">
        <v>837</v>
      </c>
      <c r="B838" s="2" t="s">
        <v>439</v>
      </c>
      <c r="C838" s="2" t="str">
        <f t="shared" si="83"/>
        <v>SPS21XXX</v>
      </c>
      <c r="D838" s="2" t="s">
        <v>19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f t="shared" si="78"/>
        <v>0</v>
      </c>
      <c r="P838" s="2">
        <f t="shared" si="79"/>
        <v>0</v>
      </c>
      <c r="Q838" s="2">
        <f t="shared" si="80"/>
        <v>0</v>
      </c>
      <c r="R838" s="2">
        <f t="shared" si="81"/>
        <v>0</v>
      </c>
      <c r="S838" s="2">
        <f t="shared" si="82"/>
        <v>0</v>
      </c>
    </row>
    <row r="839" spans="1:19" x14ac:dyDescent="0.35">
      <c r="A839" s="2">
        <v>838</v>
      </c>
      <c r="B839" s="2" t="s">
        <v>290</v>
      </c>
      <c r="C839" s="2" t="str">
        <f t="shared" si="83"/>
        <v>SPS21XXX</v>
      </c>
      <c r="D839" s="2" t="s">
        <v>12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f t="shared" si="78"/>
        <v>0</v>
      </c>
      <c r="P839" s="2">
        <f t="shared" si="79"/>
        <v>0</v>
      </c>
      <c r="Q839" s="2">
        <f t="shared" si="80"/>
        <v>0</v>
      </c>
      <c r="R839" s="2">
        <f t="shared" si="81"/>
        <v>0</v>
      </c>
      <c r="S839" s="2">
        <f t="shared" si="82"/>
        <v>0</v>
      </c>
    </row>
    <row r="840" spans="1:19" x14ac:dyDescent="0.35">
      <c r="A840" s="2">
        <v>839</v>
      </c>
      <c r="B840" s="2" t="s">
        <v>290</v>
      </c>
      <c r="C840" s="2" t="str">
        <f t="shared" si="83"/>
        <v>SPS21XXX</v>
      </c>
      <c r="D840" s="2" t="s">
        <v>13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f t="shared" si="78"/>
        <v>0</v>
      </c>
      <c r="P840" s="2">
        <f t="shared" si="79"/>
        <v>0</v>
      </c>
      <c r="Q840" s="2">
        <f t="shared" si="80"/>
        <v>0</v>
      </c>
      <c r="R840" s="2">
        <f t="shared" si="81"/>
        <v>0</v>
      </c>
      <c r="S840" s="2">
        <f t="shared" si="82"/>
        <v>0</v>
      </c>
    </row>
    <row r="841" spans="1:19" x14ac:dyDescent="0.35">
      <c r="A841" s="2">
        <v>840</v>
      </c>
      <c r="B841" s="2" t="s">
        <v>290</v>
      </c>
      <c r="C841" s="2" t="str">
        <f t="shared" si="83"/>
        <v>SPS21XXX</v>
      </c>
      <c r="D841" s="2" t="s">
        <v>14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f t="shared" si="78"/>
        <v>0</v>
      </c>
      <c r="P841" s="2">
        <f t="shared" si="79"/>
        <v>0</v>
      </c>
      <c r="Q841" s="2">
        <f t="shared" si="80"/>
        <v>0</v>
      </c>
      <c r="R841" s="2">
        <f t="shared" si="81"/>
        <v>0</v>
      </c>
      <c r="S841" s="2">
        <f t="shared" si="82"/>
        <v>0</v>
      </c>
    </row>
    <row r="842" spans="1:19" x14ac:dyDescent="0.35">
      <c r="A842" s="2">
        <v>841</v>
      </c>
      <c r="B842" s="2" t="s">
        <v>290</v>
      </c>
      <c r="C842" s="2" t="str">
        <f t="shared" si="83"/>
        <v>SPS21XXX</v>
      </c>
      <c r="D842" s="2" t="s">
        <v>15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f t="shared" si="78"/>
        <v>0</v>
      </c>
      <c r="P842" s="2">
        <f t="shared" si="79"/>
        <v>0</v>
      </c>
      <c r="Q842" s="2">
        <f t="shared" si="80"/>
        <v>0</v>
      </c>
      <c r="R842" s="2">
        <f t="shared" si="81"/>
        <v>0</v>
      </c>
      <c r="S842" s="2">
        <f t="shared" si="82"/>
        <v>0</v>
      </c>
    </row>
    <row r="843" spans="1:19" x14ac:dyDescent="0.35">
      <c r="A843" s="2">
        <v>842</v>
      </c>
      <c r="B843" s="2" t="s">
        <v>290</v>
      </c>
      <c r="C843" s="2" t="str">
        <f t="shared" si="83"/>
        <v>SPS21XXX</v>
      </c>
      <c r="D843" s="2" t="s">
        <v>537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f t="shared" si="78"/>
        <v>0</v>
      </c>
      <c r="P843" s="2">
        <f t="shared" si="79"/>
        <v>0</v>
      </c>
      <c r="Q843" s="2">
        <f t="shared" si="80"/>
        <v>0</v>
      </c>
      <c r="R843" s="2">
        <f t="shared" si="81"/>
        <v>0</v>
      </c>
      <c r="S843" s="2">
        <f t="shared" si="82"/>
        <v>0</v>
      </c>
    </row>
    <row r="844" spans="1:19" x14ac:dyDescent="0.35">
      <c r="A844" s="2">
        <v>843</v>
      </c>
      <c r="B844" s="2" t="s">
        <v>290</v>
      </c>
      <c r="C844" s="2" t="str">
        <f t="shared" si="83"/>
        <v>SPS21XXX</v>
      </c>
      <c r="D844" s="2" t="s">
        <v>16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f t="shared" si="78"/>
        <v>0</v>
      </c>
      <c r="P844" s="2">
        <f t="shared" si="79"/>
        <v>0</v>
      </c>
      <c r="Q844" s="2">
        <f t="shared" si="80"/>
        <v>0</v>
      </c>
      <c r="R844" s="2">
        <f t="shared" si="81"/>
        <v>0</v>
      </c>
      <c r="S844" s="2">
        <f t="shared" si="82"/>
        <v>0</v>
      </c>
    </row>
    <row r="845" spans="1:19" x14ac:dyDescent="0.35">
      <c r="A845" s="2">
        <v>844</v>
      </c>
      <c r="B845" s="2" t="s">
        <v>290</v>
      </c>
      <c r="C845" s="2" t="str">
        <f t="shared" si="83"/>
        <v>SPS21XXX</v>
      </c>
      <c r="D845" s="2" t="s">
        <v>17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f t="shared" si="78"/>
        <v>0</v>
      </c>
      <c r="P845" s="2">
        <f t="shared" si="79"/>
        <v>0</v>
      </c>
      <c r="Q845" s="2">
        <f t="shared" si="80"/>
        <v>0</v>
      </c>
      <c r="R845" s="2">
        <f t="shared" si="81"/>
        <v>0</v>
      </c>
      <c r="S845" s="2">
        <f t="shared" si="82"/>
        <v>0</v>
      </c>
    </row>
    <row r="846" spans="1:19" x14ac:dyDescent="0.35">
      <c r="A846" s="2">
        <v>845</v>
      </c>
      <c r="B846" s="2" t="s">
        <v>290</v>
      </c>
      <c r="C846" s="2" t="str">
        <f t="shared" si="83"/>
        <v>SPS21XXX</v>
      </c>
      <c r="D846" s="2" t="s">
        <v>18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f t="shared" si="78"/>
        <v>0</v>
      </c>
      <c r="P846" s="2">
        <f t="shared" si="79"/>
        <v>0</v>
      </c>
      <c r="Q846" s="2">
        <f t="shared" si="80"/>
        <v>0</v>
      </c>
      <c r="R846" s="2">
        <f t="shared" si="81"/>
        <v>0</v>
      </c>
      <c r="S846" s="2">
        <f t="shared" si="82"/>
        <v>0</v>
      </c>
    </row>
    <row r="847" spans="1:19" x14ac:dyDescent="0.35">
      <c r="A847" s="2">
        <v>846</v>
      </c>
      <c r="B847" s="2" t="s">
        <v>290</v>
      </c>
      <c r="C847" s="2" t="str">
        <f t="shared" si="83"/>
        <v>SPS21XXX</v>
      </c>
      <c r="D847" s="2" t="s">
        <v>19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f t="shared" si="78"/>
        <v>0</v>
      </c>
      <c r="P847" s="2">
        <f t="shared" si="79"/>
        <v>0</v>
      </c>
      <c r="Q847" s="2">
        <f t="shared" si="80"/>
        <v>0</v>
      </c>
      <c r="R847" s="2">
        <f t="shared" si="81"/>
        <v>0</v>
      </c>
      <c r="S847" s="2">
        <f t="shared" si="82"/>
        <v>0</v>
      </c>
    </row>
    <row r="848" spans="1:19" x14ac:dyDescent="0.35">
      <c r="A848" s="2">
        <v>855</v>
      </c>
      <c r="B848" s="2" t="s">
        <v>440</v>
      </c>
      <c r="C848" s="2" t="str">
        <f t="shared" si="83"/>
        <v>SPS21XXX</v>
      </c>
      <c r="D848" s="2" t="s">
        <v>12</v>
      </c>
      <c r="E848" s="2">
        <v>0</v>
      </c>
      <c r="F848" s="2">
        <v>0</v>
      </c>
      <c r="G848" s="2">
        <v>100</v>
      </c>
      <c r="H848" s="2">
        <v>2</v>
      </c>
      <c r="I848" s="2">
        <v>1</v>
      </c>
      <c r="J848" s="2">
        <v>0</v>
      </c>
      <c r="K848" s="2">
        <v>0</v>
      </c>
      <c r="L848" s="2">
        <v>5</v>
      </c>
      <c r="M848" s="2">
        <v>0</v>
      </c>
      <c r="N848" s="2">
        <v>0</v>
      </c>
      <c r="O848" s="2">
        <f t="shared" si="78"/>
        <v>0</v>
      </c>
      <c r="P848" s="2">
        <f t="shared" si="79"/>
        <v>0</v>
      </c>
      <c r="Q848" s="2">
        <f t="shared" si="80"/>
        <v>0</v>
      </c>
      <c r="R848" s="2">
        <f t="shared" si="81"/>
        <v>0</v>
      </c>
      <c r="S848" s="2">
        <f t="shared" si="82"/>
        <v>0</v>
      </c>
    </row>
    <row r="849" spans="1:19" x14ac:dyDescent="0.35">
      <c r="A849" s="2">
        <v>847</v>
      </c>
      <c r="B849" s="2" t="s">
        <v>440</v>
      </c>
      <c r="C849" s="2" t="str">
        <f t="shared" si="83"/>
        <v>SPS21XXX</v>
      </c>
      <c r="D849" s="2" t="s">
        <v>13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f t="shared" si="78"/>
        <v>0</v>
      </c>
      <c r="P849" s="2">
        <f t="shared" si="79"/>
        <v>0</v>
      </c>
      <c r="Q849" s="2">
        <f t="shared" si="80"/>
        <v>0</v>
      </c>
      <c r="R849" s="2">
        <f t="shared" si="81"/>
        <v>0</v>
      </c>
      <c r="S849" s="2">
        <f t="shared" si="82"/>
        <v>0</v>
      </c>
    </row>
    <row r="850" spans="1:19" x14ac:dyDescent="0.35">
      <c r="A850" s="2">
        <v>848</v>
      </c>
      <c r="B850" s="2" t="s">
        <v>440</v>
      </c>
      <c r="C850" s="2" t="str">
        <f t="shared" si="83"/>
        <v>SPS21XXX</v>
      </c>
      <c r="D850" s="2" t="s">
        <v>14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f t="shared" si="78"/>
        <v>0</v>
      </c>
      <c r="P850" s="2">
        <f t="shared" si="79"/>
        <v>0</v>
      </c>
      <c r="Q850" s="2">
        <f t="shared" si="80"/>
        <v>0</v>
      </c>
      <c r="R850" s="2">
        <f t="shared" si="81"/>
        <v>0</v>
      </c>
      <c r="S850" s="2">
        <f t="shared" si="82"/>
        <v>0</v>
      </c>
    </row>
    <row r="851" spans="1:19" x14ac:dyDescent="0.35">
      <c r="A851" s="2">
        <v>849</v>
      </c>
      <c r="B851" s="2" t="s">
        <v>440</v>
      </c>
      <c r="C851" s="2" t="str">
        <f t="shared" si="83"/>
        <v>SPS21XXX</v>
      </c>
      <c r="D851" s="2" t="s">
        <v>15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f t="shared" si="78"/>
        <v>0</v>
      </c>
      <c r="P851" s="2">
        <f t="shared" si="79"/>
        <v>0</v>
      </c>
      <c r="Q851" s="2">
        <f t="shared" si="80"/>
        <v>0</v>
      </c>
      <c r="R851" s="2">
        <f t="shared" si="81"/>
        <v>0</v>
      </c>
      <c r="S851" s="2">
        <f t="shared" si="82"/>
        <v>0</v>
      </c>
    </row>
    <row r="852" spans="1:19" x14ac:dyDescent="0.35">
      <c r="A852" s="2">
        <v>850</v>
      </c>
      <c r="B852" s="2" t="s">
        <v>440</v>
      </c>
      <c r="C852" s="2" t="str">
        <f t="shared" si="83"/>
        <v>SPS21XXX</v>
      </c>
      <c r="D852" s="2" t="s">
        <v>537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f t="shared" si="78"/>
        <v>0</v>
      </c>
      <c r="P852" s="2">
        <f t="shared" si="79"/>
        <v>0</v>
      </c>
      <c r="Q852" s="2">
        <f t="shared" si="80"/>
        <v>0</v>
      </c>
      <c r="R852" s="2">
        <f t="shared" si="81"/>
        <v>0</v>
      </c>
      <c r="S852" s="2">
        <f t="shared" si="82"/>
        <v>0</v>
      </c>
    </row>
    <row r="853" spans="1:19" x14ac:dyDescent="0.35">
      <c r="A853" s="2">
        <v>851</v>
      </c>
      <c r="B853" s="2" t="s">
        <v>440</v>
      </c>
      <c r="C853" s="2" t="str">
        <f t="shared" si="83"/>
        <v>SPS21XXX</v>
      </c>
      <c r="D853" s="2" t="s">
        <v>16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f t="shared" si="78"/>
        <v>0</v>
      </c>
      <c r="P853" s="2">
        <f t="shared" si="79"/>
        <v>0</v>
      </c>
      <c r="Q853" s="2">
        <f t="shared" si="80"/>
        <v>0</v>
      </c>
      <c r="R853" s="2">
        <f t="shared" si="81"/>
        <v>0</v>
      </c>
      <c r="S853" s="2">
        <f t="shared" si="82"/>
        <v>0</v>
      </c>
    </row>
    <row r="854" spans="1:19" x14ac:dyDescent="0.35">
      <c r="A854" s="2">
        <v>852</v>
      </c>
      <c r="B854" s="2" t="s">
        <v>440</v>
      </c>
      <c r="C854" s="2" t="str">
        <f t="shared" si="83"/>
        <v>SPS21XXX</v>
      </c>
      <c r="D854" s="2" t="s">
        <v>17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f t="shared" si="78"/>
        <v>0</v>
      </c>
      <c r="P854" s="2">
        <f t="shared" si="79"/>
        <v>0</v>
      </c>
      <c r="Q854" s="2">
        <f t="shared" si="80"/>
        <v>0</v>
      </c>
      <c r="R854" s="2">
        <f t="shared" si="81"/>
        <v>0</v>
      </c>
      <c r="S854" s="2">
        <f t="shared" si="82"/>
        <v>0</v>
      </c>
    </row>
    <row r="855" spans="1:19" x14ac:dyDescent="0.35">
      <c r="A855" s="2">
        <v>853</v>
      </c>
      <c r="B855" s="2" t="s">
        <v>440</v>
      </c>
      <c r="C855" s="2" t="str">
        <f t="shared" si="83"/>
        <v>SPS21XXX</v>
      </c>
      <c r="D855" s="2" t="s">
        <v>18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f t="shared" si="78"/>
        <v>0</v>
      </c>
      <c r="P855" s="2">
        <f t="shared" si="79"/>
        <v>0</v>
      </c>
      <c r="Q855" s="2">
        <f t="shared" si="80"/>
        <v>0</v>
      </c>
      <c r="R855" s="2">
        <f t="shared" si="81"/>
        <v>0</v>
      </c>
      <c r="S855" s="2">
        <f t="shared" si="82"/>
        <v>0</v>
      </c>
    </row>
    <row r="856" spans="1:19" x14ac:dyDescent="0.35">
      <c r="A856" s="2">
        <v>854</v>
      </c>
      <c r="B856" s="2" t="s">
        <v>440</v>
      </c>
      <c r="C856" s="2" t="str">
        <f t="shared" si="83"/>
        <v>SPS21XXX</v>
      </c>
      <c r="D856" s="2" t="s">
        <v>19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f t="shared" si="78"/>
        <v>0</v>
      </c>
      <c r="P856" s="2">
        <f t="shared" si="79"/>
        <v>0</v>
      </c>
      <c r="Q856" s="2">
        <f t="shared" si="80"/>
        <v>0</v>
      </c>
      <c r="R856" s="2">
        <f t="shared" si="81"/>
        <v>0</v>
      </c>
      <c r="S856" s="2">
        <f t="shared" si="82"/>
        <v>0</v>
      </c>
    </row>
    <row r="857" spans="1:19" x14ac:dyDescent="0.35">
      <c r="A857" s="2">
        <v>856</v>
      </c>
      <c r="B857" s="2" t="s">
        <v>291</v>
      </c>
      <c r="C857" s="2" t="str">
        <f t="shared" si="83"/>
        <v>SPS21XXX</v>
      </c>
      <c r="D857" s="2" t="s">
        <v>12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f t="shared" si="78"/>
        <v>0</v>
      </c>
      <c r="P857" s="2">
        <f t="shared" si="79"/>
        <v>0</v>
      </c>
      <c r="Q857" s="2">
        <f t="shared" si="80"/>
        <v>0</v>
      </c>
      <c r="R857" s="2">
        <f t="shared" si="81"/>
        <v>0</v>
      </c>
      <c r="S857" s="2">
        <f t="shared" si="82"/>
        <v>0</v>
      </c>
    </row>
    <row r="858" spans="1:19" x14ac:dyDescent="0.35">
      <c r="A858" s="2">
        <v>857</v>
      </c>
      <c r="B858" s="2" t="s">
        <v>291</v>
      </c>
      <c r="C858" s="2" t="str">
        <f t="shared" si="83"/>
        <v>SPS21XXX</v>
      </c>
      <c r="D858" s="2" t="s">
        <v>13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f t="shared" si="78"/>
        <v>0</v>
      </c>
      <c r="P858" s="2">
        <f t="shared" si="79"/>
        <v>0</v>
      </c>
      <c r="Q858" s="2">
        <f t="shared" si="80"/>
        <v>0</v>
      </c>
      <c r="R858" s="2">
        <f t="shared" si="81"/>
        <v>0</v>
      </c>
      <c r="S858" s="2">
        <f t="shared" si="82"/>
        <v>0</v>
      </c>
    </row>
    <row r="859" spans="1:19" x14ac:dyDescent="0.35">
      <c r="A859" s="2">
        <v>858</v>
      </c>
      <c r="B859" s="2" t="s">
        <v>291</v>
      </c>
      <c r="C859" s="2" t="str">
        <f t="shared" si="83"/>
        <v>SPS21XXX</v>
      </c>
      <c r="D859" s="2" t="s">
        <v>14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f t="shared" si="78"/>
        <v>0</v>
      </c>
      <c r="P859" s="2">
        <f t="shared" si="79"/>
        <v>0</v>
      </c>
      <c r="Q859" s="2">
        <f t="shared" si="80"/>
        <v>0</v>
      </c>
      <c r="R859" s="2">
        <f t="shared" si="81"/>
        <v>0</v>
      </c>
      <c r="S859" s="2">
        <f t="shared" si="82"/>
        <v>0</v>
      </c>
    </row>
    <row r="860" spans="1:19" x14ac:dyDescent="0.35">
      <c r="A860" s="2">
        <v>859</v>
      </c>
      <c r="B860" s="2" t="s">
        <v>291</v>
      </c>
      <c r="C860" s="2" t="str">
        <f t="shared" si="83"/>
        <v>SPS21XXX</v>
      </c>
      <c r="D860" s="2" t="s">
        <v>15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f t="shared" si="78"/>
        <v>0</v>
      </c>
      <c r="P860" s="2">
        <f t="shared" si="79"/>
        <v>0</v>
      </c>
      <c r="Q860" s="2">
        <f t="shared" si="80"/>
        <v>0</v>
      </c>
      <c r="R860" s="2">
        <f t="shared" si="81"/>
        <v>0</v>
      </c>
      <c r="S860" s="2">
        <f t="shared" si="82"/>
        <v>0</v>
      </c>
    </row>
    <row r="861" spans="1:19" x14ac:dyDescent="0.35">
      <c r="A861" s="2">
        <v>860</v>
      </c>
      <c r="B861" s="2" t="s">
        <v>291</v>
      </c>
      <c r="C861" s="2" t="str">
        <f t="shared" si="83"/>
        <v>SPS21XXX</v>
      </c>
      <c r="D861" s="2" t="s">
        <v>537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f t="shared" si="78"/>
        <v>0</v>
      </c>
      <c r="P861" s="2">
        <f t="shared" si="79"/>
        <v>0</v>
      </c>
      <c r="Q861" s="2">
        <f t="shared" si="80"/>
        <v>0</v>
      </c>
      <c r="R861" s="2">
        <f t="shared" si="81"/>
        <v>0</v>
      </c>
      <c r="S861" s="2">
        <f t="shared" si="82"/>
        <v>0</v>
      </c>
    </row>
    <row r="862" spans="1:19" x14ac:dyDescent="0.35">
      <c r="A862" s="2">
        <v>861</v>
      </c>
      <c r="B862" s="2" t="s">
        <v>291</v>
      </c>
      <c r="C862" s="2" t="str">
        <f t="shared" si="83"/>
        <v>SPS21XXX</v>
      </c>
      <c r="D862" s="2" t="s">
        <v>16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f t="shared" si="78"/>
        <v>0</v>
      </c>
      <c r="P862" s="2">
        <f t="shared" si="79"/>
        <v>0</v>
      </c>
      <c r="Q862" s="2">
        <f t="shared" si="80"/>
        <v>0</v>
      </c>
      <c r="R862" s="2">
        <f t="shared" si="81"/>
        <v>0</v>
      </c>
      <c r="S862" s="2">
        <f t="shared" si="82"/>
        <v>0</v>
      </c>
    </row>
    <row r="863" spans="1:19" x14ac:dyDescent="0.35">
      <c r="A863" s="2">
        <v>862</v>
      </c>
      <c r="B863" s="2" t="s">
        <v>291</v>
      </c>
      <c r="C863" s="2" t="str">
        <f t="shared" si="83"/>
        <v>SPS21XXX</v>
      </c>
      <c r="D863" s="2" t="s">
        <v>17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f t="shared" si="78"/>
        <v>0</v>
      </c>
      <c r="P863" s="2">
        <f t="shared" si="79"/>
        <v>0</v>
      </c>
      <c r="Q863" s="2">
        <f t="shared" si="80"/>
        <v>0</v>
      </c>
      <c r="R863" s="2">
        <f t="shared" si="81"/>
        <v>0</v>
      </c>
      <c r="S863" s="2">
        <f t="shared" si="82"/>
        <v>0</v>
      </c>
    </row>
    <row r="864" spans="1:19" x14ac:dyDescent="0.35">
      <c r="A864" s="2">
        <v>863</v>
      </c>
      <c r="B864" s="2" t="s">
        <v>291</v>
      </c>
      <c r="C864" s="2" t="str">
        <f t="shared" si="83"/>
        <v>SPS21XXX</v>
      </c>
      <c r="D864" s="2" t="s">
        <v>18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f t="shared" si="78"/>
        <v>0</v>
      </c>
      <c r="P864" s="2">
        <f t="shared" si="79"/>
        <v>0</v>
      </c>
      <c r="Q864" s="2">
        <f t="shared" si="80"/>
        <v>0</v>
      </c>
      <c r="R864" s="2">
        <f t="shared" si="81"/>
        <v>0</v>
      </c>
      <c r="S864" s="2">
        <f t="shared" si="82"/>
        <v>0</v>
      </c>
    </row>
    <row r="865" spans="1:19" x14ac:dyDescent="0.35">
      <c r="A865" s="2">
        <v>864</v>
      </c>
      <c r="B865" s="2" t="s">
        <v>291</v>
      </c>
      <c r="C865" s="2" t="str">
        <f t="shared" si="83"/>
        <v>SPS21XXX</v>
      </c>
      <c r="D865" s="2" t="s">
        <v>19</v>
      </c>
      <c r="E865" s="2">
        <v>0</v>
      </c>
      <c r="F865" s="2">
        <v>4</v>
      </c>
      <c r="G865" s="2">
        <v>100</v>
      </c>
      <c r="H865" s="2">
        <v>3</v>
      </c>
      <c r="I865" s="2">
        <v>0</v>
      </c>
      <c r="J865" s="2">
        <v>0</v>
      </c>
      <c r="K865" s="2">
        <v>0</v>
      </c>
      <c r="L865" s="2">
        <v>2</v>
      </c>
      <c r="M865" s="2">
        <v>0</v>
      </c>
      <c r="N865" s="2">
        <v>0</v>
      </c>
      <c r="O865" s="2">
        <f t="shared" si="78"/>
        <v>0</v>
      </c>
      <c r="P865" s="2">
        <f t="shared" si="79"/>
        <v>0</v>
      </c>
      <c r="Q865" s="2">
        <f t="shared" si="80"/>
        <v>0</v>
      </c>
      <c r="R865" s="2">
        <f t="shared" si="81"/>
        <v>0</v>
      </c>
      <c r="S865" s="2">
        <f t="shared" si="82"/>
        <v>0</v>
      </c>
    </row>
    <row r="866" spans="1:19" x14ac:dyDescent="0.35">
      <c r="A866" s="2">
        <v>872</v>
      </c>
      <c r="B866" s="2" t="s">
        <v>441</v>
      </c>
      <c r="C866" s="2" t="str">
        <f t="shared" si="83"/>
        <v>SPS21XXX</v>
      </c>
      <c r="D866" s="2" t="s">
        <v>12</v>
      </c>
      <c r="E866" s="2">
        <v>0</v>
      </c>
      <c r="F866" s="2">
        <v>0</v>
      </c>
      <c r="G866" s="2">
        <v>0</v>
      </c>
      <c r="H866" s="2">
        <v>3</v>
      </c>
      <c r="I866" s="2">
        <v>0</v>
      </c>
      <c r="J866" s="2">
        <v>0</v>
      </c>
      <c r="K866" s="2">
        <v>0</v>
      </c>
      <c r="L866" s="2">
        <v>0</v>
      </c>
      <c r="M866" s="2">
        <v>1</v>
      </c>
      <c r="N866" s="2">
        <v>0</v>
      </c>
      <c r="O866" s="2">
        <f t="shared" si="78"/>
        <v>0</v>
      </c>
      <c r="P866" s="2">
        <f t="shared" si="79"/>
        <v>0</v>
      </c>
      <c r="Q866" s="2">
        <f t="shared" si="80"/>
        <v>0</v>
      </c>
      <c r="R866" s="2">
        <f t="shared" si="81"/>
        <v>0</v>
      </c>
      <c r="S866" s="2">
        <f t="shared" si="82"/>
        <v>0</v>
      </c>
    </row>
    <row r="867" spans="1:19" x14ac:dyDescent="0.35">
      <c r="A867" s="2">
        <v>865</v>
      </c>
      <c r="B867" s="2" t="s">
        <v>441</v>
      </c>
      <c r="C867" s="2" t="str">
        <f t="shared" si="83"/>
        <v>SPS21XXX</v>
      </c>
      <c r="D867" s="2" t="s">
        <v>13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f t="shared" si="78"/>
        <v>0</v>
      </c>
      <c r="P867" s="2">
        <f t="shared" si="79"/>
        <v>0</v>
      </c>
      <c r="Q867" s="2">
        <f t="shared" si="80"/>
        <v>0</v>
      </c>
      <c r="R867" s="2">
        <f t="shared" si="81"/>
        <v>0</v>
      </c>
      <c r="S867" s="2">
        <f t="shared" si="82"/>
        <v>0</v>
      </c>
    </row>
    <row r="868" spans="1:19" x14ac:dyDescent="0.35">
      <c r="A868" s="2">
        <v>866</v>
      </c>
      <c r="B868" s="2" t="s">
        <v>441</v>
      </c>
      <c r="C868" s="2" t="str">
        <f t="shared" si="83"/>
        <v>SPS21XXX</v>
      </c>
      <c r="D868" s="2" t="s">
        <v>14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f t="shared" si="78"/>
        <v>0</v>
      </c>
      <c r="P868" s="2">
        <f t="shared" si="79"/>
        <v>0</v>
      </c>
      <c r="Q868" s="2">
        <f t="shared" si="80"/>
        <v>0</v>
      </c>
      <c r="R868" s="2">
        <f t="shared" si="81"/>
        <v>0</v>
      </c>
      <c r="S868" s="2">
        <f t="shared" si="82"/>
        <v>0</v>
      </c>
    </row>
    <row r="869" spans="1:19" x14ac:dyDescent="0.35">
      <c r="A869" s="2">
        <v>867</v>
      </c>
      <c r="B869" s="2" t="s">
        <v>441</v>
      </c>
      <c r="C869" s="2" t="str">
        <f t="shared" si="83"/>
        <v>SPS21XXX</v>
      </c>
      <c r="D869" s="2" t="s">
        <v>15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f t="shared" si="78"/>
        <v>0</v>
      </c>
      <c r="P869" s="2">
        <f t="shared" si="79"/>
        <v>0</v>
      </c>
      <c r="Q869" s="2">
        <f t="shared" si="80"/>
        <v>0</v>
      </c>
      <c r="R869" s="2">
        <f t="shared" si="81"/>
        <v>0</v>
      </c>
      <c r="S869" s="2">
        <f t="shared" si="82"/>
        <v>0</v>
      </c>
    </row>
    <row r="870" spans="1:19" x14ac:dyDescent="0.35">
      <c r="A870" s="2">
        <v>868</v>
      </c>
      <c r="B870" s="2" t="s">
        <v>441</v>
      </c>
      <c r="C870" s="2" t="str">
        <f t="shared" si="83"/>
        <v>SPS21XXX</v>
      </c>
      <c r="D870" s="2" t="s">
        <v>537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f t="shared" si="78"/>
        <v>0</v>
      </c>
      <c r="P870" s="2">
        <f t="shared" si="79"/>
        <v>0</v>
      </c>
      <c r="Q870" s="2">
        <f t="shared" si="80"/>
        <v>0</v>
      </c>
      <c r="R870" s="2">
        <f t="shared" si="81"/>
        <v>0</v>
      </c>
      <c r="S870" s="2">
        <f t="shared" si="82"/>
        <v>0</v>
      </c>
    </row>
    <row r="871" spans="1:19" x14ac:dyDescent="0.35">
      <c r="A871" s="2">
        <v>869</v>
      </c>
      <c r="B871" s="2" t="s">
        <v>441</v>
      </c>
      <c r="C871" s="2" t="str">
        <f t="shared" si="83"/>
        <v>SPS21XXX</v>
      </c>
      <c r="D871" s="2" t="s">
        <v>16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f t="shared" si="78"/>
        <v>0</v>
      </c>
      <c r="P871" s="2">
        <f t="shared" si="79"/>
        <v>0</v>
      </c>
      <c r="Q871" s="2">
        <f t="shared" si="80"/>
        <v>0</v>
      </c>
      <c r="R871" s="2">
        <f t="shared" si="81"/>
        <v>0</v>
      </c>
      <c r="S871" s="2">
        <f t="shared" si="82"/>
        <v>0</v>
      </c>
    </row>
    <row r="872" spans="1:19" x14ac:dyDescent="0.35">
      <c r="A872" s="2">
        <v>870</v>
      </c>
      <c r="B872" s="2" t="s">
        <v>441</v>
      </c>
      <c r="C872" s="2" t="str">
        <f t="shared" si="83"/>
        <v>SPS21XXX</v>
      </c>
      <c r="D872" s="2" t="s">
        <v>17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f t="shared" si="78"/>
        <v>0</v>
      </c>
      <c r="P872" s="2">
        <f t="shared" si="79"/>
        <v>0</v>
      </c>
      <c r="Q872" s="2">
        <f t="shared" si="80"/>
        <v>0</v>
      </c>
      <c r="R872" s="2">
        <f t="shared" si="81"/>
        <v>0</v>
      </c>
      <c r="S872" s="2">
        <f t="shared" si="82"/>
        <v>0</v>
      </c>
    </row>
    <row r="873" spans="1:19" x14ac:dyDescent="0.35">
      <c r="A873" s="2">
        <v>871</v>
      </c>
      <c r="B873" s="2" t="s">
        <v>441</v>
      </c>
      <c r="C873" s="2" t="str">
        <f t="shared" si="83"/>
        <v>SPS21XXX</v>
      </c>
      <c r="D873" s="2" t="s">
        <v>18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f t="shared" si="78"/>
        <v>0</v>
      </c>
      <c r="P873" s="2">
        <f t="shared" si="79"/>
        <v>0</v>
      </c>
      <c r="Q873" s="2">
        <f t="shared" si="80"/>
        <v>0</v>
      </c>
      <c r="R873" s="2">
        <f t="shared" si="81"/>
        <v>0</v>
      </c>
      <c r="S873" s="2">
        <f t="shared" si="82"/>
        <v>0</v>
      </c>
    </row>
    <row r="874" spans="1:19" x14ac:dyDescent="0.35">
      <c r="A874" s="2">
        <v>873</v>
      </c>
      <c r="B874" s="2" t="s">
        <v>441</v>
      </c>
      <c r="C874" s="2" t="str">
        <f t="shared" si="83"/>
        <v>SPS21XXX</v>
      </c>
      <c r="D874" s="2" t="s">
        <v>19</v>
      </c>
      <c r="E874" s="2">
        <v>2100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f t="shared" si="78"/>
        <v>0</v>
      </c>
      <c r="P874" s="2">
        <f t="shared" si="79"/>
        <v>0</v>
      </c>
      <c r="Q874" s="2">
        <f t="shared" si="80"/>
        <v>0</v>
      </c>
      <c r="R874" s="2">
        <f t="shared" si="81"/>
        <v>0</v>
      </c>
      <c r="S874" s="2">
        <f t="shared" si="82"/>
        <v>0</v>
      </c>
    </row>
    <row r="875" spans="1:19" x14ac:dyDescent="0.35">
      <c r="A875" s="2">
        <v>874</v>
      </c>
      <c r="B875" s="2" t="s">
        <v>351</v>
      </c>
      <c r="C875" s="2" t="str">
        <f t="shared" si="83"/>
        <v>SPS21XXX</v>
      </c>
      <c r="D875" s="2" t="s">
        <v>12</v>
      </c>
      <c r="E875" s="2">
        <v>77908.399999999994</v>
      </c>
      <c r="F875" s="2">
        <v>1</v>
      </c>
      <c r="G875" s="2">
        <v>3</v>
      </c>
      <c r="H875" s="2">
        <v>0</v>
      </c>
      <c r="I875" s="2">
        <v>1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f t="shared" si="78"/>
        <v>77908.399999999994</v>
      </c>
      <c r="P875" s="2">
        <f t="shared" si="79"/>
        <v>77908.399999999994</v>
      </c>
      <c r="Q875" s="2">
        <f t="shared" si="80"/>
        <v>0</v>
      </c>
      <c r="R875" s="2">
        <f t="shared" si="81"/>
        <v>0</v>
      </c>
      <c r="S875" s="2">
        <f t="shared" si="82"/>
        <v>0</v>
      </c>
    </row>
    <row r="876" spans="1:19" x14ac:dyDescent="0.35">
      <c r="A876" s="2">
        <v>875</v>
      </c>
      <c r="B876" s="2" t="s">
        <v>351</v>
      </c>
      <c r="C876" s="2" t="str">
        <f t="shared" si="83"/>
        <v>SPS21XXX</v>
      </c>
      <c r="D876" s="2" t="s">
        <v>13</v>
      </c>
      <c r="E876" s="2">
        <v>55548.94</v>
      </c>
      <c r="F876" s="2">
        <v>2</v>
      </c>
      <c r="G876" s="2">
        <v>6.1</v>
      </c>
      <c r="H876" s="2">
        <v>1</v>
      </c>
      <c r="I876" s="2">
        <v>1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f t="shared" si="78"/>
        <v>111097.88</v>
      </c>
      <c r="P876" s="2">
        <f t="shared" si="79"/>
        <v>111097.88</v>
      </c>
      <c r="Q876" s="2">
        <f t="shared" si="80"/>
        <v>0</v>
      </c>
      <c r="R876" s="2">
        <f t="shared" si="81"/>
        <v>0</v>
      </c>
      <c r="S876" s="2">
        <f t="shared" si="82"/>
        <v>0</v>
      </c>
    </row>
    <row r="877" spans="1:19" x14ac:dyDescent="0.35">
      <c r="A877" s="2">
        <v>876</v>
      </c>
      <c r="B877" s="2" t="s">
        <v>351</v>
      </c>
      <c r="C877" s="2" t="str">
        <f t="shared" si="83"/>
        <v>SPS21XXX</v>
      </c>
      <c r="D877" s="2" t="s">
        <v>14</v>
      </c>
      <c r="E877" s="2">
        <v>28571.439999999999</v>
      </c>
      <c r="F877" s="2">
        <v>1</v>
      </c>
      <c r="G877" s="2">
        <v>3</v>
      </c>
      <c r="H877" s="2">
        <v>0</v>
      </c>
      <c r="I877" s="2">
        <v>1</v>
      </c>
      <c r="J877" s="2">
        <v>0</v>
      </c>
      <c r="K877" s="2">
        <v>0</v>
      </c>
      <c r="L877" s="2">
        <v>0</v>
      </c>
      <c r="M877" s="2">
        <v>1</v>
      </c>
      <c r="N877" s="2">
        <v>0</v>
      </c>
      <c r="O877" s="2">
        <f t="shared" si="78"/>
        <v>28571.439999999999</v>
      </c>
      <c r="P877" s="2">
        <f t="shared" si="79"/>
        <v>28571.439999999999</v>
      </c>
      <c r="Q877" s="2">
        <f t="shared" si="80"/>
        <v>0</v>
      </c>
      <c r="R877" s="2">
        <f t="shared" si="81"/>
        <v>28571.439999999999</v>
      </c>
      <c r="S877" s="2">
        <f t="shared" si="82"/>
        <v>0</v>
      </c>
    </row>
    <row r="878" spans="1:19" x14ac:dyDescent="0.35">
      <c r="A878" s="2">
        <v>877</v>
      </c>
      <c r="B878" s="2" t="s">
        <v>351</v>
      </c>
      <c r="C878" s="2" t="str">
        <f t="shared" si="83"/>
        <v>SPS21XXX</v>
      </c>
      <c r="D878" s="2" t="s">
        <v>15</v>
      </c>
      <c r="E878" s="2">
        <v>21601.24</v>
      </c>
      <c r="F878" s="2">
        <v>5</v>
      </c>
      <c r="G878" s="2">
        <v>15.2</v>
      </c>
      <c r="H878" s="2">
        <v>3</v>
      </c>
      <c r="I878" s="2">
        <v>2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f t="shared" si="78"/>
        <v>108006.20000000001</v>
      </c>
      <c r="P878" s="2">
        <f t="shared" si="79"/>
        <v>108006.20000000001</v>
      </c>
      <c r="Q878" s="2">
        <f t="shared" si="80"/>
        <v>0</v>
      </c>
      <c r="R878" s="2">
        <f t="shared" si="81"/>
        <v>0</v>
      </c>
      <c r="S878" s="2">
        <f t="shared" si="82"/>
        <v>0</v>
      </c>
    </row>
    <row r="879" spans="1:19" x14ac:dyDescent="0.35">
      <c r="A879" s="2">
        <v>878</v>
      </c>
      <c r="B879" s="2" t="s">
        <v>351</v>
      </c>
      <c r="C879" s="2" t="str">
        <f t="shared" si="83"/>
        <v>SPS21XXX</v>
      </c>
      <c r="D879" s="2" t="s">
        <v>537</v>
      </c>
      <c r="E879" s="2">
        <v>17390.25</v>
      </c>
      <c r="F879" s="2">
        <v>5</v>
      </c>
      <c r="G879" s="2">
        <v>15.2</v>
      </c>
      <c r="H879" s="2">
        <v>2</v>
      </c>
      <c r="I879" s="2">
        <v>3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f t="shared" si="78"/>
        <v>86951.25</v>
      </c>
      <c r="P879" s="2">
        <f t="shared" si="79"/>
        <v>86951.25</v>
      </c>
      <c r="Q879" s="2">
        <f t="shared" si="80"/>
        <v>0</v>
      </c>
      <c r="R879" s="2">
        <f t="shared" si="81"/>
        <v>0</v>
      </c>
      <c r="S879" s="2">
        <f t="shared" si="82"/>
        <v>0</v>
      </c>
    </row>
    <row r="880" spans="1:19" x14ac:dyDescent="0.35">
      <c r="A880" s="2">
        <v>879</v>
      </c>
      <c r="B880" s="2" t="s">
        <v>351</v>
      </c>
      <c r="C880" s="2" t="str">
        <f t="shared" si="83"/>
        <v>SPS21XXX</v>
      </c>
      <c r="D880" s="2" t="s">
        <v>16</v>
      </c>
      <c r="E880" s="2">
        <v>14081.22</v>
      </c>
      <c r="F880" s="2">
        <v>3</v>
      </c>
      <c r="G880" s="2">
        <v>9.1</v>
      </c>
      <c r="H880" s="2">
        <v>0</v>
      </c>
      <c r="I880" s="2">
        <v>3</v>
      </c>
      <c r="J880" s="2">
        <v>0</v>
      </c>
      <c r="K880" s="2">
        <v>0</v>
      </c>
      <c r="L880" s="2">
        <v>0</v>
      </c>
      <c r="M880" s="2">
        <v>3</v>
      </c>
      <c r="N880" s="2">
        <v>0</v>
      </c>
      <c r="O880" s="2">
        <f t="shared" si="78"/>
        <v>42243.659999999996</v>
      </c>
      <c r="P880" s="2">
        <f t="shared" si="79"/>
        <v>42243.659999999996</v>
      </c>
      <c r="Q880" s="2">
        <f t="shared" si="80"/>
        <v>0</v>
      </c>
      <c r="R880" s="2">
        <f t="shared" si="81"/>
        <v>42243.659999999996</v>
      </c>
      <c r="S880" s="2">
        <f t="shared" si="82"/>
        <v>0</v>
      </c>
    </row>
    <row r="881" spans="1:19" x14ac:dyDescent="0.35">
      <c r="A881" s="2">
        <v>880</v>
      </c>
      <c r="B881" s="2" t="s">
        <v>351</v>
      </c>
      <c r="C881" s="2" t="str">
        <f t="shared" si="83"/>
        <v>SPS21XXX</v>
      </c>
      <c r="D881" s="2" t="s">
        <v>17</v>
      </c>
      <c r="E881" s="2">
        <v>6628.63</v>
      </c>
      <c r="F881" s="2">
        <v>16</v>
      </c>
      <c r="G881" s="2">
        <v>48.5</v>
      </c>
      <c r="H881" s="2">
        <v>10</v>
      </c>
      <c r="I881" s="2">
        <v>6</v>
      </c>
      <c r="J881" s="2">
        <v>0</v>
      </c>
      <c r="K881" s="2">
        <v>0</v>
      </c>
      <c r="L881" s="2">
        <v>11</v>
      </c>
      <c r="M881" s="2">
        <v>5</v>
      </c>
      <c r="N881" s="2">
        <v>1</v>
      </c>
      <c r="O881" s="2">
        <f t="shared" si="78"/>
        <v>106058.08</v>
      </c>
      <c r="P881" s="2">
        <f t="shared" si="79"/>
        <v>106058.08</v>
      </c>
      <c r="Q881" s="2">
        <f t="shared" si="80"/>
        <v>72914.930000000008</v>
      </c>
      <c r="R881" s="2">
        <f t="shared" si="81"/>
        <v>33143.15</v>
      </c>
      <c r="S881" s="2">
        <f t="shared" si="82"/>
        <v>6628.63</v>
      </c>
    </row>
    <row r="882" spans="1:19" x14ac:dyDescent="0.35">
      <c r="A882" s="2">
        <v>881</v>
      </c>
      <c r="B882" s="2" t="s">
        <v>351</v>
      </c>
      <c r="C882" s="2" t="str">
        <f t="shared" si="83"/>
        <v>SPS21XXX</v>
      </c>
      <c r="D882" s="2" t="s">
        <v>18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f t="shared" si="78"/>
        <v>0</v>
      </c>
      <c r="P882" s="2">
        <f t="shared" si="79"/>
        <v>0</v>
      </c>
      <c r="Q882" s="2">
        <f t="shared" si="80"/>
        <v>0</v>
      </c>
      <c r="R882" s="2">
        <f t="shared" si="81"/>
        <v>0</v>
      </c>
      <c r="S882" s="2">
        <f t="shared" si="82"/>
        <v>0</v>
      </c>
    </row>
    <row r="883" spans="1:19" x14ac:dyDescent="0.35">
      <c r="A883" s="2">
        <v>882</v>
      </c>
      <c r="B883" s="2" t="s">
        <v>351</v>
      </c>
      <c r="C883" s="2" t="str">
        <f t="shared" si="83"/>
        <v>SPS21XXX</v>
      </c>
      <c r="D883" s="2" t="s">
        <v>19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f t="shared" si="78"/>
        <v>0</v>
      </c>
      <c r="P883" s="2">
        <f t="shared" si="79"/>
        <v>0</v>
      </c>
      <c r="Q883" s="2">
        <f t="shared" si="80"/>
        <v>0</v>
      </c>
      <c r="R883" s="2">
        <f t="shared" si="81"/>
        <v>0</v>
      </c>
      <c r="S883" s="2">
        <f t="shared" si="82"/>
        <v>0</v>
      </c>
    </row>
    <row r="884" spans="1:19" x14ac:dyDescent="0.35">
      <c r="A884" s="2">
        <v>884</v>
      </c>
      <c r="B884" s="2" t="s">
        <v>292</v>
      </c>
      <c r="C884" s="2" t="str">
        <f t="shared" si="83"/>
        <v>SPS21XXX</v>
      </c>
      <c r="D884" s="2" t="s">
        <v>12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f t="shared" si="78"/>
        <v>0</v>
      </c>
      <c r="P884" s="2">
        <f t="shared" si="79"/>
        <v>0</v>
      </c>
      <c r="Q884" s="2">
        <f t="shared" si="80"/>
        <v>0</v>
      </c>
      <c r="R884" s="2">
        <f t="shared" si="81"/>
        <v>0</v>
      </c>
      <c r="S884" s="2">
        <f t="shared" si="82"/>
        <v>0</v>
      </c>
    </row>
    <row r="885" spans="1:19" x14ac:dyDescent="0.35">
      <c r="A885" s="2">
        <v>886</v>
      </c>
      <c r="B885" s="2" t="s">
        <v>292</v>
      </c>
      <c r="C885" s="2" t="str">
        <f t="shared" si="83"/>
        <v>SPS21XXX</v>
      </c>
      <c r="D885" s="2" t="s">
        <v>13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f t="shared" si="78"/>
        <v>0</v>
      </c>
      <c r="P885" s="2">
        <f t="shared" si="79"/>
        <v>0</v>
      </c>
      <c r="Q885" s="2">
        <f t="shared" si="80"/>
        <v>0</v>
      </c>
      <c r="R885" s="2">
        <f t="shared" si="81"/>
        <v>0</v>
      </c>
      <c r="S885" s="2">
        <f t="shared" si="82"/>
        <v>0</v>
      </c>
    </row>
    <row r="886" spans="1:19" x14ac:dyDescent="0.35">
      <c r="A886" s="2">
        <v>887</v>
      </c>
      <c r="B886" s="2" t="s">
        <v>292</v>
      </c>
      <c r="C886" s="2" t="str">
        <f t="shared" si="83"/>
        <v>SPS21XXX</v>
      </c>
      <c r="D886" s="2" t="s">
        <v>14</v>
      </c>
      <c r="E886" s="2">
        <v>15383.39</v>
      </c>
      <c r="F886" s="2">
        <v>0.8</v>
      </c>
      <c r="G886" s="2">
        <v>0.8</v>
      </c>
      <c r="H886" s="2">
        <v>0.8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f t="shared" si="78"/>
        <v>12306.712</v>
      </c>
      <c r="P886" s="2">
        <f t="shared" si="79"/>
        <v>12306.712</v>
      </c>
      <c r="Q886" s="2">
        <f t="shared" si="80"/>
        <v>0</v>
      </c>
      <c r="R886" s="2">
        <f t="shared" si="81"/>
        <v>0</v>
      </c>
      <c r="S886" s="2">
        <f t="shared" si="82"/>
        <v>0</v>
      </c>
    </row>
    <row r="887" spans="1:19" x14ac:dyDescent="0.35">
      <c r="A887" s="2">
        <v>890</v>
      </c>
      <c r="B887" s="2" t="s">
        <v>292</v>
      </c>
      <c r="C887" s="2" t="str">
        <f t="shared" si="83"/>
        <v>SPS21XXX</v>
      </c>
      <c r="D887" s="2" t="s">
        <v>15</v>
      </c>
      <c r="E887" s="2">
        <v>3834.78</v>
      </c>
      <c r="F887" s="2">
        <v>44.1</v>
      </c>
      <c r="G887" s="2">
        <v>44.8</v>
      </c>
      <c r="H887" s="2">
        <v>29.1</v>
      </c>
      <c r="I887" s="2">
        <v>15</v>
      </c>
      <c r="J887" s="2">
        <v>0</v>
      </c>
      <c r="K887" s="2">
        <v>0</v>
      </c>
      <c r="L887" s="2">
        <v>30.4</v>
      </c>
      <c r="M887" s="2">
        <v>28</v>
      </c>
      <c r="N887" s="2">
        <v>0</v>
      </c>
      <c r="O887" s="2">
        <f t="shared" si="78"/>
        <v>169113.79800000001</v>
      </c>
      <c r="P887" s="2">
        <f t="shared" si="79"/>
        <v>169113.79800000001</v>
      </c>
      <c r="Q887" s="2">
        <f t="shared" si="80"/>
        <v>116577.31200000001</v>
      </c>
      <c r="R887" s="2">
        <f t="shared" si="81"/>
        <v>107373.84000000001</v>
      </c>
      <c r="S887" s="2">
        <f t="shared" si="82"/>
        <v>0</v>
      </c>
    </row>
    <row r="888" spans="1:19" x14ac:dyDescent="0.35">
      <c r="A888" s="2">
        <v>888</v>
      </c>
      <c r="B888" s="2" t="s">
        <v>292</v>
      </c>
      <c r="C888" s="2" t="str">
        <f t="shared" si="83"/>
        <v>SPS21XXX</v>
      </c>
      <c r="D888" s="2" t="s">
        <v>537</v>
      </c>
      <c r="E888" s="2">
        <v>12409.4</v>
      </c>
      <c r="F888" s="2">
        <v>6.3</v>
      </c>
      <c r="G888" s="2">
        <v>6.4</v>
      </c>
      <c r="H888" s="2">
        <v>5.0999999999999996</v>
      </c>
      <c r="I888" s="2">
        <v>0.8</v>
      </c>
      <c r="J888" s="2">
        <v>0</v>
      </c>
      <c r="K888" s="2">
        <v>0</v>
      </c>
      <c r="L888" s="2">
        <v>2.2999999999999998</v>
      </c>
      <c r="M888" s="2">
        <v>1.5</v>
      </c>
      <c r="N888" s="2">
        <v>0</v>
      </c>
      <c r="O888" s="2">
        <f t="shared" si="78"/>
        <v>78179.22</v>
      </c>
      <c r="P888" s="2">
        <f t="shared" si="79"/>
        <v>73215.459999999992</v>
      </c>
      <c r="Q888" s="2">
        <f t="shared" si="80"/>
        <v>28541.619999999995</v>
      </c>
      <c r="R888" s="2">
        <f t="shared" si="81"/>
        <v>18614.099999999999</v>
      </c>
      <c r="S888" s="2">
        <f t="shared" si="82"/>
        <v>0</v>
      </c>
    </row>
    <row r="889" spans="1:19" x14ac:dyDescent="0.35">
      <c r="A889" s="2">
        <v>883</v>
      </c>
      <c r="B889" s="2" t="s">
        <v>292</v>
      </c>
      <c r="C889" s="2" t="str">
        <f t="shared" si="83"/>
        <v>SPS21XXX</v>
      </c>
      <c r="D889" s="2" t="s">
        <v>16</v>
      </c>
      <c r="E889" s="2">
        <v>99605.2</v>
      </c>
      <c r="F889" s="2">
        <v>0.6</v>
      </c>
      <c r="G889" s="2">
        <v>0.6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f t="shared" si="78"/>
        <v>59763.119999999995</v>
      </c>
      <c r="P889" s="2">
        <f t="shared" si="79"/>
        <v>0</v>
      </c>
      <c r="Q889" s="2">
        <f t="shared" si="80"/>
        <v>0</v>
      </c>
      <c r="R889" s="2">
        <f t="shared" si="81"/>
        <v>0</v>
      </c>
      <c r="S889" s="2">
        <f t="shared" si="82"/>
        <v>0</v>
      </c>
    </row>
    <row r="890" spans="1:19" x14ac:dyDescent="0.35">
      <c r="A890" s="2">
        <v>889</v>
      </c>
      <c r="B890" s="2" t="s">
        <v>292</v>
      </c>
      <c r="C890" s="2" t="str">
        <f t="shared" si="83"/>
        <v>SPS21XXX</v>
      </c>
      <c r="D890" s="2" t="s">
        <v>17</v>
      </c>
      <c r="E890" s="2">
        <v>7612.47</v>
      </c>
      <c r="F890" s="2">
        <v>29.1</v>
      </c>
      <c r="G890" s="2">
        <v>29.6</v>
      </c>
      <c r="H890" s="2">
        <v>18</v>
      </c>
      <c r="I890" s="2">
        <v>9.4</v>
      </c>
      <c r="J890" s="2">
        <v>0</v>
      </c>
      <c r="K890" s="2">
        <v>0</v>
      </c>
      <c r="L890" s="2">
        <v>9.4</v>
      </c>
      <c r="M890" s="2">
        <v>9.1</v>
      </c>
      <c r="N890" s="2">
        <v>0</v>
      </c>
      <c r="O890" s="2">
        <f t="shared" si="78"/>
        <v>221522.87700000001</v>
      </c>
      <c r="P890" s="2">
        <f t="shared" si="79"/>
        <v>208581.67799999999</v>
      </c>
      <c r="Q890" s="2">
        <f t="shared" si="80"/>
        <v>71557.218000000008</v>
      </c>
      <c r="R890" s="2">
        <f t="shared" si="81"/>
        <v>69273.476999999999</v>
      </c>
      <c r="S890" s="2">
        <f t="shared" si="82"/>
        <v>0</v>
      </c>
    </row>
    <row r="891" spans="1:19" x14ac:dyDescent="0.35">
      <c r="A891" s="2">
        <v>891</v>
      </c>
      <c r="B891" s="2" t="s">
        <v>292</v>
      </c>
      <c r="C891" s="2" t="str">
        <f t="shared" si="83"/>
        <v>SPS21XXX</v>
      </c>
      <c r="D891" s="2" t="s">
        <v>18</v>
      </c>
      <c r="E891" s="2">
        <v>1559.63</v>
      </c>
      <c r="F891" s="2">
        <v>13</v>
      </c>
      <c r="G891" s="2">
        <v>13.2</v>
      </c>
      <c r="H891" s="2">
        <v>4.7</v>
      </c>
      <c r="I891" s="2">
        <v>6.5</v>
      </c>
      <c r="J891" s="2">
        <v>0</v>
      </c>
      <c r="K891" s="2">
        <v>0</v>
      </c>
      <c r="L891" s="2">
        <v>8.6</v>
      </c>
      <c r="M891" s="2">
        <v>5.5</v>
      </c>
      <c r="N891" s="2">
        <v>0</v>
      </c>
      <c r="O891" s="2">
        <f t="shared" si="78"/>
        <v>20275.190000000002</v>
      </c>
      <c r="P891" s="2">
        <f t="shared" si="79"/>
        <v>17467.856</v>
      </c>
      <c r="Q891" s="2">
        <f t="shared" si="80"/>
        <v>13412.818000000001</v>
      </c>
      <c r="R891" s="2">
        <f t="shared" si="81"/>
        <v>8577.9650000000001</v>
      </c>
      <c r="S891" s="2">
        <f t="shared" si="82"/>
        <v>0</v>
      </c>
    </row>
    <row r="892" spans="1:19" x14ac:dyDescent="0.35">
      <c r="A892" s="2">
        <v>885</v>
      </c>
      <c r="B892" s="2" t="s">
        <v>292</v>
      </c>
      <c r="C892" s="2" t="str">
        <f t="shared" si="83"/>
        <v>SPS21XXX</v>
      </c>
      <c r="D892" s="2" t="s">
        <v>19</v>
      </c>
      <c r="E892" s="2">
        <v>31194.5</v>
      </c>
      <c r="F892" s="2">
        <v>4.5999999999999996</v>
      </c>
      <c r="G892" s="2">
        <v>4.7</v>
      </c>
      <c r="H892" s="2">
        <v>0</v>
      </c>
      <c r="I892" s="2">
        <v>2.7</v>
      </c>
      <c r="J892" s="2">
        <v>0</v>
      </c>
      <c r="K892" s="2">
        <v>0</v>
      </c>
      <c r="L892" s="2">
        <v>2.5</v>
      </c>
      <c r="M892" s="2">
        <v>0.6</v>
      </c>
      <c r="N892" s="2">
        <v>0</v>
      </c>
      <c r="O892" s="2">
        <f t="shared" si="78"/>
        <v>143494.69999999998</v>
      </c>
      <c r="P892" s="2">
        <f t="shared" si="79"/>
        <v>84225.150000000009</v>
      </c>
      <c r="Q892" s="2">
        <f t="shared" si="80"/>
        <v>77986.25</v>
      </c>
      <c r="R892" s="2">
        <f t="shared" si="81"/>
        <v>18716.7</v>
      </c>
      <c r="S892" s="2">
        <f t="shared" si="82"/>
        <v>0</v>
      </c>
    </row>
    <row r="893" spans="1:19" x14ac:dyDescent="0.35">
      <c r="A893" s="2">
        <v>892</v>
      </c>
      <c r="B893" s="2" t="s">
        <v>293</v>
      </c>
      <c r="C893" s="2" t="str">
        <f t="shared" si="83"/>
        <v>SPS21XXX</v>
      </c>
      <c r="D893" s="2" t="s">
        <v>12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f t="shared" si="78"/>
        <v>0</v>
      </c>
      <c r="P893" s="2">
        <f t="shared" si="79"/>
        <v>0</v>
      </c>
      <c r="Q893" s="2">
        <f t="shared" si="80"/>
        <v>0</v>
      </c>
      <c r="R893" s="2">
        <f t="shared" si="81"/>
        <v>0</v>
      </c>
      <c r="S893" s="2">
        <f t="shared" si="82"/>
        <v>0</v>
      </c>
    </row>
    <row r="894" spans="1:19" x14ac:dyDescent="0.35">
      <c r="A894" s="2">
        <v>893</v>
      </c>
      <c r="B894" s="2" t="s">
        <v>293</v>
      </c>
      <c r="C894" s="2" t="str">
        <f t="shared" si="83"/>
        <v>SPS21XXX</v>
      </c>
      <c r="D894" s="2" t="s">
        <v>13</v>
      </c>
      <c r="E894" s="2">
        <v>66553.440000000002</v>
      </c>
      <c r="F894" s="2">
        <v>1</v>
      </c>
      <c r="G894" s="2">
        <v>11.11</v>
      </c>
      <c r="H894" s="2">
        <v>1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f t="shared" si="78"/>
        <v>66553.440000000002</v>
      </c>
      <c r="P894" s="2">
        <f t="shared" si="79"/>
        <v>66553.440000000002</v>
      </c>
      <c r="Q894" s="2">
        <f t="shared" si="80"/>
        <v>0</v>
      </c>
      <c r="R894" s="2">
        <f t="shared" si="81"/>
        <v>0</v>
      </c>
      <c r="S894" s="2">
        <f t="shared" si="82"/>
        <v>0</v>
      </c>
    </row>
    <row r="895" spans="1:19" x14ac:dyDescent="0.35">
      <c r="A895" s="2">
        <v>894</v>
      </c>
      <c r="B895" s="2" t="s">
        <v>293</v>
      </c>
      <c r="C895" s="2" t="str">
        <f t="shared" si="83"/>
        <v>SPS21XXX</v>
      </c>
      <c r="D895" s="2" t="s">
        <v>14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f t="shared" si="78"/>
        <v>0</v>
      </c>
      <c r="P895" s="2">
        <f t="shared" si="79"/>
        <v>0</v>
      </c>
      <c r="Q895" s="2">
        <f t="shared" si="80"/>
        <v>0</v>
      </c>
      <c r="R895" s="2">
        <f t="shared" si="81"/>
        <v>0</v>
      </c>
      <c r="S895" s="2">
        <f t="shared" si="82"/>
        <v>0</v>
      </c>
    </row>
    <row r="896" spans="1:19" x14ac:dyDescent="0.35">
      <c r="A896" s="2">
        <v>895</v>
      </c>
      <c r="B896" s="2" t="s">
        <v>293</v>
      </c>
      <c r="C896" s="2" t="str">
        <f t="shared" si="83"/>
        <v>SPS21XXX</v>
      </c>
      <c r="D896" s="2" t="s">
        <v>15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1</v>
      </c>
      <c r="M896" s="2">
        <v>0</v>
      </c>
      <c r="N896" s="2">
        <v>0</v>
      </c>
      <c r="O896" s="2">
        <f t="shared" si="78"/>
        <v>0</v>
      </c>
      <c r="P896" s="2">
        <f t="shared" si="79"/>
        <v>0</v>
      </c>
      <c r="Q896" s="2">
        <f t="shared" si="80"/>
        <v>0</v>
      </c>
      <c r="R896" s="2">
        <f t="shared" si="81"/>
        <v>0</v>
      </c>
      <c r="S896" s="2">
        <f t="shared" si="82"/>
        <v>0</v>
      </c>
    </row>
    <row r="897" spans="1:19" x14ac:dyDescent="0.35">
      <c r="A897" s="2">
        <v>896</v>
      </c>
      <c r="B897" s="2" t="s">
        <v>293</v>
      </c>
      <c r="C897" s="2" t="str">
        <f t="shared" si="83"/>
        <v>SPS21XXX</v>
      </c>
      <c r="D897" s="2" t="s">
        <v>537</v>
      </c>
      <c r="E897" s="2">
        <v>15750</v>
      </c>
      <c r="F897" s="2">
        <v>1</v>
      </c>
      <c r="G897" s="2">
        <v>11.11</v>
      </c>
      <c r="H897" s="2">
        <v>0</v>
      </c>
      <c r="I897" s="2">
        <v>1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f t="shared" si="78"/>
        <v>15750</v>
      </c>
      <c r="P897" s="2">
        <f t="shared" si="79"/>
        <v>15750</v>
      </c>
      <c r="Q897" s="2">
        <f t="shared" si="80"/>
        <v>0</v>
      </c>
      <c r="R897" s="2">
        <f t="shared" si="81"/>
        <v>0</v>
      </c>
      <c r="S897" s="2">
        <f t="shared" si="82"/>
        <v>0</v>
      </c>
    </row>
    <row r="898" spans="1:19" x14ac:dyDescent="0.35">
      <c r="A898" s="2">
        <v>897</v>
      </c>
      <c r="B898" s="2" t="s">
        <v>293</v>
      </c>
      <c r="C898" s="2" t="str">
        <f t="shared" si="83"/>
        <v>SPS21XXX</v>
      </c>
      <c r="D898" s="2" t="s">
        <v>16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f t="shared" ref="O898:O961" si="84">F898*$E898</f>
        <v>0</v>
      </c>
      <c r="P898" s="2">
        <f t="shared" ref="P898:P961" si="85">SUM(H898:K898)*$E898</f>
        <v>0</v>
      </c>
      <c r="Q898" s="2">
        <f t="shared" ref="Q898:Q961" si="86">L898*$E898</f>
        <v>0</v>
      </c>
      <c r="R898" s="2">
        <f t="shared" ref="R898:R961" si="87">M898*$E898</f>
        <v>0</v>
      </c>
      <c r="S898" s="2">
        <f t="shared" ref="S898:S961" si="88">N898*$E898</f>
        <v>0</v>
      </c>
    </row>
    <row r="899" spans="1:19" x14ac:dyDescent="0.35">
      <c r="A899" s="2">
        <v>898</v>
      </c>
      <c r="B899" s="2" t="s">
        <v>293</v>
      </c>
      <c r="C899" s="2" t="str">
        <f t="shared" ref="C899:C962" si="89">REPLACE(B899,6,3,"XXX")</f>
        <v>SPS21XXX</v>
      </c>
      <c r="D899" s="2" t="s">
        <v>17</v>
      </c>
      <c r="E899" s="2">
        <v>5829.6</v>
      </c>
      <c r="F899" s="2">
        <v>2</v>
      </c>
      <c r="G899" s="2">
        <v>22.22</v>
      </c>
      <c r="H899" s="2">
        <v>0</v>
      </c>
      <c r="I899" s="2">
        <v>2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f t="shared" si="84"/>
        <v>11659.2</v>
      </c>
      <c r="P899" s="2">
        <f t="shared" si="85"/>
        <v>11659.2</v>
      </c>
      <c r="Q899" s="2">
        <f t="shared" si="86"/>
        <v>0</v>
      </c>
      <c r="R899" s="2">
        <f t="shared" si="87"/>
        <v>0</v>
      </c>
      <c r="S899" s="2">
        <f t="shared" si="88"/>
        <v>0</v>
      </c>
    </row>
    <row r="900" spans="1:19" x14ac:dyDescent="0.35">
      <c r="A900" s="2">
        <v>900</v>
      </c>
      <c r="B900" s="2" t="s">
        <v>293</v>
      </c>
      <c r="C900" s="2" t="str">
        <f t="shared" si="89"/>
        <v>SPS21XXX</v>
      </c>
      <c r="D900" s="2" t="s">
        <v>18</v>
      </c>
      <c r="E900" s="2">
        <v>1472.73</v>
      </c>
      <c r="F900" s="2">
        <v>3</v>
      </c>
      <c r="G900" s="2">
        <v>33.33</v>
      </c>
      <c r="H900" s="2">
        <v>3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f t="shared" si="84"/>
        <v>4418.1900000000005</v>
      </c>
      <c r="P900" s="2">
        <f t="shared" si="85"/>
        <v>4418.1900000000005</v>
      </c>
      <c r="Q900" s="2">
        <f t="shared" si="86"/>
        <v>0</v>
      </c>
      <c r="R900" s="2">
        <f t="shared" si="87"/>
        <v>0</v>
      </c>
      <c r="S900" s="2">
        <f t="shared" si="88"/>
        <v>0</v>
      </c>
    </row>
    <row r="901" spans="1:19" x14ac:dyDescent="0.35">
      <c r="A901" s="2">
        <v>899</v>
      </c>
      <c r="B901" s="2" t="s">
        <v>293</v>
      </c>
      <c r="C901" s="2" t="str">
        <f t="shared" si="89"/>
        <v>SPS21XXX</v>
      </c>
      <c r="D901" s="2" t="s">
        <v>19</v>
      </c>
      <c r="E901" s="2">
        <v>2813.15</v>
      </c>
      <c r="F901" s="2">
        <v>2</v>
      </c>
      <c r="G901" s="2">
        <v>22.22</v>
      </c>
      <c r="H901" s="2">
        <v>1</v>
      </c>
      <c r="I901" s="2">
        <v>0</v>
      </c>
      <c r="J901" s="2">
        <v>0</v>
      </c>
      <c r="K901" s="2">
        <v>0</v>
      </c>
      <c r="L901" s="2">
        <v>1</v>
      </c>
      <c r="M901" s="2">
        <v>0</v>
      </c>
      <c r="N901" s="2">
        <v>0</v>
      </c>
      <c r="O901" s="2">
        <f t="shared" si="84"/>
        <v>5626.3</v>
      </c>
      <c r="P901" s="2">
        <f t="shared" si="85"/>
        <v>2813.15</v>
      </c>
      <c r="Q901" s="2">
        <f t="shared" si="86"/>
        <v>2813.15</v>
      </c>
      <c r="R901" s="2">
        <f t="shared" si="87"/>
        <v>0</v>
      </c>
      <c r="S901" s="2">
        <f t="shared" si="88"/>
        <v>0</v>
      </c>
    </row>
    <row r="902" spans="1:19" x14ac:dyDescent="0.35">
      <c r="A902" s="2">
        <v>901</v>
      </c>
      <c r="B902" s="2" t="s">
        <v>352</v>
      </c>
      <c r="C902" s="2" t="str">
        <f t="shared" si="89"/>
        <v>SPS21XXX</v>
      </c>
      <c r="D902" s="2" t="s">
        <v>12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f t="shared" si="84"/>
        <v>0</v>
      </c>
      <c r="P902" s="2">
        <f t="shared" si="85"/>
        <v>0</v>
      </c>
      <c r="Q902" s="2">
        <f t="shared" si="86"/>
        <v>0</v>
      </c>
      <c r="R902" s="2">
        <f t="shared" si="87"/>
        <v>0</v>
      </c>
      <c r="S902" s="2">
        <f t="shared" si="88"/>
        <v>0</v>
      </c>
    </row>
    <row r="903" spans="1:19" x14ac:dyDescent="0.35">
      <c r="A903" s="2">
        <v>902</v>
      </c>
      <c r="B903" s="2" t="s">
        <v>352</v>
      </c>
      <c r="C903" s="2" t="str">
        <f t="shared" si="89"/>
        <v>SPS21XXX</v>
      </c>
      <c r="D903" s="2" t="s">
        <v>13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f t="shared" si="84"/>
        <v>0</v>
      </c>
      <c r="P903" s="2">
        <f t="shared" si="85"/>
        <v>0</v>
      </c>
      <c r="Q903" s="2">
        <f t="shared" si="86"/>
        <v>0</v>
      </c>
      <c r="R903" s="2">
        <f t="shared" si="87"/>
        <v>0</v>
      </c>
      <c r="S903" s="2">
        <f t="shared" si="88"/>
        <v>0</v>
      </c>
    </row>
    <row r="904" spans="1:19" x14ac:dyDescent="0.35">
      <c r="A904" s="2">
        <v>903</v>
      </c>
      <c r="B904" s="2" t="s">
        <v>352</v>
      </c>
      <c r="C904" s="2" t="str">
        <f t="shared" si="89"/>
        <v>SPS21XXX</v>
      </c>
      <c r="D904" s="2" t="s">
        <v>14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f t="shared" si="84"/>
        <v>0</v>
      </c>
      <c r="P904" s="2">
        <f t="shared" si="85"/>
        <v>0</v>
      </c>
      <c r="Q904" s="2">
        <f t="shared" si="86"/>
        <v>0</v>
      </c>
      <c r="R904" s="2">
        <f t="shared" si="87"/>
        <v>0</v>
      </c>
      <c r="S904" s="2">
        <f t="shared" si="88"/>
        <v>0</v>
      </c>
    </row>
    <row r="905" spans="1:19" x14ac:dyDescent="0.35">
      <c r="A905" s="2">
        <v>906</v>
      </c>
      <c r="B905" s="2" t="s">
        <v>352</v>
      </c>
      <c r="C905" s="2" t="str">
        <f t="shared" si="89"/>
        <v>SPS21XXX</v>
      </c>
      <c r="D905" s="2" t="s">
        <v>15</v>
      </c>
      <c r="E905" s="2">
        <v>11400</v>
      </c>
      <c r="F905" s="2">
        <v>4</v>
      </c>
      <c r="G905" s="2">
        <v>6.6</v>
      </c>
      <c r="H905" s="2">
        <v>0</v>
      </c>
      <c r="I905" s="2">
        <v>4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f t="shared" si="84"/>
        <v>45600</v>
      </c>
      <c r="P905" s="2">
        <f t="shared" si="85"/>
        <v>45600</v>
      </c>
      <c r="Q905" s="2">
        <f t="shared" si="86"/>
        <v>0</v>
      </c>
      <c r="R905" s="2">
        <f t="shared" si="87"/>
        <v>0</v>
      </c>
      <c r="S905" s="2">
        <f t="shared" si="88"/>
        <v>0</v>
      </c>
    </row>
    <row r="906" spans="1:19" x14ac:dyDescent="0.35">
      <c r="A906" s="2">
        <v>908</v>
      </c>
      <c r="B906" s="2" t="s">
        <v>352</v>
      </c>
      <c r="C906" s="2" t="str">
        <f t="shared" si="89"/>
        <v>SPS21XXX</v>
      </c>
      <c r="D906" s="2" t="s">
        <v>537</v>
      </c>
      <c r="E906" s="2">
        <v>4500</v>
      </c>
      <c r="F906" s="2">
        <v>6</v>
      </c>
      <c r="G906" s="2">
        <v>10</v>
      </c>
      <c r="H906" s="2">
        <v>6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f t="shared" si="84"/>
        <v>27000</v>
      </c>
      <c r="P906" s="2">
        <f t="shared" si="85"/>
        <v>27000</v>
      </c>
      <c r="Q906" s="2">
        <f t="shared" si="86"/>
        <v>0</v>
      </c>
      <c r="R906" s="2">
        <f t="shared" si="87"/>
        <v>0</v>
      </c>
      <c r="S906" s="2">
        <f t="shared" si="88"/>
        <v>0</v>
      </c>
    </row>
    <row r="907" spans="1:19" x14ac:dyDescent="0.35">
      <c r="A907" s="2">
        <v>909</v>
      </c>
      <c r="B907" s="2" t="s">
        <v>352</v>
      </c>
      <c r="C907" s="2" t="str">
        <f t="shared" si="89"/>
        <v>SPS21XXX</v>
      </c>
      <c r="D907" s="2" t="s">
        <v>16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f t="shared" si="84"/>
        <v>0</v>
      </c>
      <c r="P907" s="2">
        <f t="shared" si="85"/>
        <v>0</v>
      </c>
      <c r="Q907" s="2">
        <f t="shared" si="86"/>
        <v>0</v>
      </c>
      <c r="R907" s="2">
        <f t="shared" si="87"/>
        <v>0</v>
      </c>
      <c r="S907" s="2">
        <f t="shared" si="88"/>
        <v>0</v>
      </c>
    </row>
    <row r="908" spans="1:19" x14ac:dyDescent="0.35">
      <c r="A908" s="2">
        <v>904</v>
      </c>
      <c r="B908" s="2" t="s">
        <v>352</v>
      </c>
      <c r="C908" s="2" t="str">
        <f t="shared" si="89"/>
        <v>SPS21XXX</v>
      </c>
      <c r="D908" s="2" t="s">
        <v>17</v>
      </c>
      <c r="E908" s="2">
        <v>20000</v>
      </c>
      <c r="F908" s="2">
        <v>2</v>
      </c>
      <c r="G908" s="2">
        <v>3.4</v>
      </c>
      <c r="H908" s="2">
        <v>0</v>
      </c>
      <c r="I908" s="2">
        <v>1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f t="shared" si="84"/>
        <v>40000</v>
      </c>
      <c r="P908" s="2">
        <f t="shared" si="85"/>
        <v>20000</v>
      </c>
      <c r="Q908" s="2">
        <f t="shared" si="86"/>
        <v>0</v>
      </c>
      <c r="R908" s="2">
        <f t="shared" si="87"/>
        <v>0</v>
      </c>
      <c r="S908" s="2">
        <f t="shared" si="88"/>
        <v>0</v>
      </c>
    </row>
    <row r="909" spans="1:19" x14ac:dyDescent="0.35">
      <c r="A909" s="2">
        <v>905</v>
      </c>
      <c r="B909" s="2" t="s">
        <v>352</v>
      </c>
      <c r="C909" s="2" t="str">
        <f t="shared" si="89"/>
        <v>SPS21XXX</v>
      </c>
      <c r="D909" s="2" t="s">
        <v>18</v>
      </c>
      <c r="E909" s="2">
        <v>16500</v>
      </c>
      <c r="F909" s="2">
        <v>6</v>
      </c>
      <c r="G909" s="2">
        <v>10</v>
      </c>
      <c r="H909" s="2">
        <v>0</v>
      </c>
      <c r="I909" s="2">
        <v>5</v>
      </c>
      <c r="J909" s="2">
        <v>0</v>
      </c>
      <c r="K909" s="2">
        <v>0</v>
      </c>
      <c r="L909" s="2">
        <v>1</v>
      </c>
      <c r="M909" s="2">
        <v>0</v>
      </c>
      <c r="N909" s="2">
        <v>0</v>
      </c>
      <c r="O909" s="2">
        <f t="shared" si="84"/>
        <v>99000</v>
      </c>
      <c r="P909" s="2">
        <f t="shared" si="85"/>
        <v>82500</v>
      </c>
      <c r="Q909" s="2">
        <f t="shared" si="86"/>
        <v>16500</v>
      </c>
      <c r="R909" s="2">
        <f t="shared" si="87"/>
        <v>0</v>
      </c>
      <c r="S909" s="2">
        <f t="shared" si="88"/>
        <v>0</v>
      </c>
    </row>
    <row r="910" spans="1:19" x14ac:dyDescent="0.35">
      <c r="A910" s="2">
        <v>907</v>
      </c>
      <c r="B910" s="2" t="s">
        <v>352</v>
      </c>
      <c r="C910" s="2" t="str">
        <f t="shared" si="89"/>
        <v>SPS21XXX</v>
      </c>
      <c r="D910" s="2" t="s">
        <v>19</v>
      </c>
      <c r="E910" s="2">
        <v>7800</v>
      </c>
      <c r="F910" s="2">
        <v>42</v>
      </c>
      <c r="G910" s="2">
        <v>70</v>
      </c>
      <c r="H910" s="2">
        <v>36</v>
      </c>
      <c r="I910" s="2">
        <v>4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f t="shared" si="84"/>
        <v>327600</v>
      </c>
      <c r="P910" s="2">
        <f t="shared" si="85"/>
        <v>312000</v>
      </c>
      <c r="Q910" s="2">
        <f t="shared" si="86"/>
        <v>0</v>
      </c>
      <c r="R910" s="2">
        <f t="shared" si="87"/>
        <v>0</v>
      </c>
      <c r="S910" s="2">
        <f t="shared" si="88"/>
        <v>0</v>
      </c>
    </row>
    <row r="911" spans="1:19" x14ac:dyDescent="0.35">
      <c r="A911" s="2">
        <v>910</v>
      </c>
      <c r="B911" s="2" t="s">
        <v>353</v>
      </c>
      <c r="C911" s="2" t="str">
        <f t="shared" si="89"/>
        <v>SPS21XXX</v>
      </c>
      <c r="D911" s="2" t="s">
        <v>12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f t="shared" si="84"/>
        <v>0</v>
      </c>
      <c r="P911" s="2">
        <f t="shared" si="85"/>
        <v>0</v>
      </c>
      <c r="Q911" s="2">
        <f t="shared" si="86"/>
        <v>0</v>
      </c>
      <c r="R911" s="2">
        <f t="shared" si="87"/>
        <v>0</v>
      </c>
      <c r="S911" s="2">
        <f t="shared" si="88"/>
        <v>0</v>
      </c>
    </row>
    <row r="912" spans="1:19" x14ac:dyDescent="0.35">
      <c r="A912" s="2">
        <v>911</v>
      </c>
      <c r="B912" s="2" t="s">
        <v>353</v>
      </c>
      <c r="C912" s="2" t="str">
        <f t="shared" si="89"/>
        <v>SPS21XXX</v>
      </c>
      <c r="D912" s="2" t="s">
        <v>13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f t="shared" si="84"/>
        <v>0</v>
      </c>
      <c r="P912" s="2">
        <f t="shared" si="85"/>
        <v>0</v>
      </c>
      <c r="Q912" s="2">
        <f t="shared" si="86"/>
        <v>0</v>
      </c>
      <c r="R912" s="2">
        <f t="shared" si="87"/>
        <v>0</v>
      </c>
      <c r="S912" s="2">
        <f t="shared" si="88"/>
        <v>0</v>
      </c>
    </row>
    <row r="913" spans="1:19" x14ac:dyDescent="0.35">
      <c r="A913" s="2">
        <v>913</v>
      </c>
      <c r="B913" s="2" t="s">
        <v>353</v>
      </c>
      <c r="C913" s="2" t="str">
        <f t="shared" si="89"/>
        <v>SPS21XXX</v>
      </c>
      <c r="D913" s="2" t="s">
        <v>14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f t="shared" si="84"/>
        <v>0</v>
      </c>
      <c r="P913" s="2">
        <f t="shared" si="85"/>
        <v>0</v>
      </c>
      <c r="Q913" s="2">
        <f t="shared" si="86"/>
        <v>0</v>
      </c>
      <c r="R913" s="2">
        <f t="shared" si="87"/>
        <v>0</v>
      </c>
      <c r="S913" s="2">
        <f t="shared" si="88"/>
        <v>0</v>
      </c>
    </row>
    <row r="914" spans="1:19" x14ac:dyDescent="0.35">
      <c r="A914" s="2">
        <v>914</v>
      </c>
      <c r="B914" s="2" t="s">
        <v>353</v>
      </c>
      <c r="C914" s="2" t="str">
        <f t="shared" si="89"/>
        <v>SPS21XXX</v>
      </c>
      <c r="D914" s="2" t="s">
        <v>15</v>
      </c>
      <c r="E914" s="2">
        <v>13954</v>
      </c>
      <c r="F914" s="2">
        <v>2</v>
      </c>
      <c r="G914" s="2">
        <v>9.09</v>
      </c>
      <c r="H914" s="2">
        <v>2</v>
      </c>
      <c r="I914" s="2">
        <v>0</v>
      </c>
      <c r="J914" s="2">
        <v>0</v>
      </c>
      <c r="K914" s="2">
        <v>0</v>
      </c>
      <c r="L914" s="2">
        <v>1</v>
      </c>
      <c r="M914" s="2">
        <v>0</v>
      </c>
      <c r="N914" s="2">
        <v>0</v>
      </c>
      <c r="O914" s="2">
        <f t="shared" si="84"/>
        <v>27908</v>
      </c>
      <c r="P914" s="2">
        <f t="shared" si="85"/>
        <v>27908</v>
      </c>
      <c r="Q914" s="2">
        <f t="shared" si="86"/>
        <v>13954</v>
      </c>
      <c r="R914" s="2">
        <f t="shared" si="87"/>
        <v>0</v>
      </c>
      <c r="S914" s="2">
        <f t="shared" si="88"/>
        <v>0</v>
      </c>
    </row>
    <row r="915" spans="1:19" x14ac:dyDescent="0.35">
      <c r="A915" s="2">
        <v>915</v>
      </c>
      <c r="B915" s="2" t="s">
        <v>353</v>
      </c>
      <c r="C915" s="2" t="str">
        <f t="shared" si="89"/>
        <v>SPS21XXX</v>
      </c>
      <c r="D915" s="2" t="s">
        <v>537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f t="shared" si="84"/>
        <v>0</v>
      </c>
      <c r="P915" s="2">
        <f t="shared" si="85"/>
        <v>0</v>
      </c>
      <c r="Q915" s="2">
        <f t="shared" si="86"/>
        <v>0</v>
      </c>
      <c r="R915" s="2">
        <f t="shared" si="87"/>
        <v>0</v>
      </c>
      <c r="S915" s="2">
        <f t="shared" si="88"/>
        <v>0</v>
      </c>
    </row>
    <row r="916" spans="1:19" x14ac:dyDescent="0.35">
      <c r="A916" s="2">
        <v>917</v>
      </c>
      <c r="B916" s="2" t="s">
        <v>353</v>
      </c>
      <c r="C916" s="2" t="str">
        <f t="shared" si="89"/>
        <v>SPS21XXX</v>
      </c>
      <c r="D916" s="2" t="s">
        <v>16</v>
      </c>
      <c r="E916" s="2">
        <v>2812</v>
      </c>
      <c r="F916" s="2">
        <v>7</v>
      </c>
      <c r="G916" s="2">
        <v>31.82</v>
      </c>
      <c r="H916" s="2">
        <v>7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f t="shared" si="84"/>
        <v>19684</v>
      </c>
      <c r="P916" s="2">
        <f t="shared" si="85"/>
        <v>19684</v>
      </c>
      <c r="Q916" s="2">
        <f t="shared" si="86"/>
        <v>0</v>
      </c>
      <c r="R916" s="2">
        <f t="shared" si="87"/>
        <v>0</v>
      </c>
      <c r="S916" s="2">
        <f t="shared" si="88"/>
        <v>0</v>
      </c>
    </row>
    <row r="917" spans="1:19" x14ac:dyDescent="0.35">
      <c r="A917" s="2">
        <v>918</v>
      </c>
      <c r="B917" s="2" t="s">
        <v>353</v>
      </c>
      <c r="C917" s="2" t="str">
        <f t="shared" si="89"/>
        <v>SPS21XXX</v>
      </c>
      <c r="D917" s="2" t="s">
        <v>17</v>
      </c>
      <c r="E917" s="2">
        <v>1887</v>
      </c>
      <c r="F917" s="2">
        <v>6</v>
      </c>
      <c r="G917" s="2">
        <v>27.27</v>
      </c>
      <c r="H917" s="2">
        <v>6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f t="shared" si="84"/>
        <v>11322</v>
      </c>
      <c r="P917" s="2">
        <f t="shared" si="85"/>
        <v>11322</v>
      </c>
      <c r="Q917" s="2">
        <f t="shared" si="86"/>
        <v>0</v>
      </c>
      <c r="R917" s="2">
        <f t="shared" si="87"/>
        <v>0</v>
      </c>
      <c r="S917" s="2">
        <f t="shared" si="88"/>
        <v>0</v>
      </c>
    </row>
    <row r="918" spans="1:19" x14ac:dyDescent="0.35">
      <c r="A918" s="2">
        <v>912</v>
      </c>
      <c r="B918" s="2" t="s">
        <v>353</v>
      </c>
      <c r="C918" s="2" t="str">
        <f t="shared" si="89"/>
        <v>SPS21XXX</v>
      </c>
      <c r="D918" s="2" t="s">
        <v>18</v>
      </c>
      <c r="E918" s="2">
        <v>27092</v>
      </c>
      <c r="F918" s="2">
        <v>2</v>
      </c>
      <c r="G918" s="2">
        <v>9.09</v>
      </c>
      <c r="H918" s="2">
        <v>1</v>
      </c>
      <c r="I918" s="2">
        <v>0</v>
      </c>
      <c r="J918" s="2">
        <v>0</v>
      </c>
      <c r="K918" s="2">
        <v>0</v>
      </c>
      <c r="L918" s="2">
        <v>1</v>
      </c>
      <c r="M918" s="2">
        <v>0</v>
      </c>
      <c r="N918" s="2">
        <v>0</v>
      </c>
      <c r="O918" s="2">
        <f t="shared" si="84"/>
        <v>54184</v>
      </c>
      <c r="P918" s="2">
        <f t="shared" si="85"/>
        <v>27092</v>
      </c>
      <c r="Q918" s="2">
        <f t="shared" si="86"/>
        <v>27092</v>
      </c>
      <c r="R918" s="2">
        <f t="shared" si="87"/>
        <v>0</v>
      </c>
      <c r="S918" s="2">
        <f t="shared" si="88"/>
        <v>0</v>
      </c>
    </row>
    <row r="919" spans="1:19" x14ac:dyDescent="0.35">
      <c r="A919" s="2">
        <v>916</v>
      </c>
      <c r="B919" s="2" t="s">
        <v>353</v>
      </c>
      <c r="C919" s="2" t="str">
        <f t="shared" si="89"/>
        <v>SPS21XXX</v>
      </c>
      <c r="D919" s="2" t="s">
        <v>19</v>
      </c>
      <c r="E919" s="2">
        <v>6619</v>
      </c>
      <c r="F919" s="2">
        <v>5</v>
      </c>
      <c r="G919" s="2">
        <v>22.73</v>
      </c>
      <c r="H919" s="2">
        <v>0</v>
      </c>
      <c r="I919" s="2">
        <v>2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f t="shared" si="84"/>
        <v>33095</v>
      </c>
      <c r="P919" s="2">
        <f t="shared" si="85"/>
        <v>13238</v>
      </c>
      <c r="Q919" s="2">
        <f t="shared" si="86"/>
        <v>0</v>
      </c>
      <c r="R919" s="2">
        <f t="shared" si="87"/>
        <v>0</v>
      </c>
      <c r="S919" s="2">
        <f t="shared" si="88"/>
        <v>0</v>
      </c>
    </row>
    <row r="920" spans="1:19" x14ac:dyDescent="0.35">
      <c r="A920" s="2">
        <v>919</v>
      </c>
      <c r="B920" s="2" t="s">
        <v>294</v>
      </c>
      <c r="C920" s="2" t="str">
        <f t="shared" si="89"/>
        <v>SPS21XXX</v>
      </c>
      <c r="D920" s="2" t="s">
        <v>12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f t="shared" si="84"/>
        <v>0</v>
      </c>
      <c r="P920" s="2">
        <f t="shared" si="85"/>
        <v>0</v>
      </c>
      <c r="Q920" s="2">
        <f t="shared" si="86"/>
        <v>0</v>
      </c>
      <c r="R920" s="2">
        <f t="shared" si="87"/>
        <v>0</v>
      </c>
      <c r="S920" s="2">
        <f t="shared" si="88"/>
        <v>0</v>
      </c>
    </row>
    <row r="921" spans="1:19" x14ac:dyDescent="0.35">
      <c r="A921" s="2">
        <v>920</v>
      </c>
      <c r="B921" s="2" t="s">
        <v>294</v>
      </c>
      <c r="C921" s="2" t="str">
        <f t="shared" si="89"/>
        <v>SPS21XXX</v>
      </c>
      <c r="D921" s="2" t="s">
        <v>13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f t="shared" si="84"/>
        <v>0</v>
      </c>
      <c r="P921" s="2">
        <f t="shared" si="85"/>
        <v>0</v>
      </c>
      <c r="Q921" s="2">
        <f t="shared" si="86"/>
        <v>0</v>
      </c>
      <c r="R921" s="2">
        <f t="shared" si="87"/>
        <v>0</v>
      </c>
      <c r="S921" s="2">
        <f t="shared" si="88"/>
        <v>0</v>
      </c>
    </row>
    <row r="922" spans="1:19" x14ac:dyDescent="0.35">
      <c r="A922" s="2">
        <v>921</v>
      </c>
      <c r="B922" s="2" t="s">
        <v>294</v>
      </c>
      <c r="C922" s="2" t="str">
        <f t="shared" si="89"/>
        <v>SPS21XXX</v>
      </c>
      <c r="D922" s="2" t="s">
        <v>14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f t="shared" si="84"/>
        <v>0</v>
      </c>
      <c r="P922" s="2">
        <f t="shared" si="85"/>
        <v>0</v>
      </c>
      <c r="Q922" s="2">
        <f t="shared" si="86"/>
        <v>0</v>
      </c>
      <c r="R922" s="2">
        <f t="shared" si="87"/>
        <v>0</v>
      </c>
      <c r="S922" s="2">
        <f t="shared" si="88"/>
        <v>0</v>
      </c>
    </row>
    <row r="923" spans="1:19" x14ac:dyDescent="0.35">
      <c r="A923" s="2">
        <v>922</v>
      </c>
      <c r="B923" s="2" t="s">
        <v>294</v>
      </c>
      <c r="C923" s="2" t="str">
        <f t="shared" si="89"/>
        <v>SPS21XXX</v>
      </c>
      <c r="D923" s="2" t="s">
        <v>15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f t="shared" si="84"/>
        <v>0</v>
      </c>
      <c r="P923" s="2">
        <f t="shared" si="85"/>
        <v>0</v>
      </c>
      <c r="Q923" s="2">
        <f t="shared" si="86"/>
        <v>0</v>
      </c>
      <c r="R923" s="2">
        <f t="shared" si="87"/>
        <v>0</v>
      </c>
      <c r="S923" s="2">
        <f t="shared" si="88"/>
        <v>0</v>
      </c>
    </row>
    <row r="924" spans="1:19" x14ac:dyDescent="0.35">
      <c r="A924" s="2">
        <v>923</v>
      </c>
      <c r="B924" s="2" t="s">
        <v>294</v>
      </c>
      <c r="C924" s="2" t="str">
        <f t="shared" si="89"/>
        <v>SPS21XXX</v>
      </c>
      <c r="D924" s="2" t="s">
        <v>537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f t="shared" si="84"/>
        <v>0</v>
      </c>
      <c r="P924" s="2">
        <f t="shared" si="85"/>
        <v>0</v>
      </c>
      <c r="Q924" s="2">
        <f t="shared" si="86"/>
        <v>0</v>
      </c>
      <c r="R924" s="2">
        <f t="shared" si="87"/>
        <v>0</v>
      </c>
      <c r="S924" s="2">
        <f t="shared" si="88"/>
        <v>0</v>
      </c>
    </row>
    <row r="925" spans="1:19" x14ac:dyDescent="0.35">
      <c r="A925" s="2">
        <v>924</v>
      </c>
      <c r="B925" s="2" t="s">
        <v>294</v>
      </c>
      <c r="C925" s="2" t="str">
        <f t="shared" si="89"/>
        <v>SPS21XXX</v>
      </c>
      <c r="D925" s="2" t="s">
        <v>16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f t="shared" si="84"/>
        <v>0</v>
      </c>
      <c r="P925" s="2">
        <f t="shared" si="85"/>
        <v>0</v>
      </c>
      <c r="Q925" s="2">
        <f t="shared" si="86"/>
        <v>0</v>
      </c>
      <c r="R925" s="2">
        <f t="shared" si="87"/>
        <v>0</v>
      </c>
      <c r="S925" s="2">
        <f t="shared" si="88"/>
        <v>0</v>
      </c>
    </row>
    <row r="926" spans="1:19" x14ac:dyDescent="0.35">
      <c r="A926" s="2">
        <v>925</v>
      </c>
      <c r="B926" s="2" t="s">
        <v>294</v>
      </c>
      <c r="C926" s="2" t="str">
        <f t="shared" si="89"/>
        <v>SPS21XXX</v>
      </c>
      <c r="D926" s="2" t="s">
        <v>17</v>
      </c>
      <c r="E926" s="2">
        <v>8082.86</v>
      </c>
      <c r="F926" s="2">
        <v>1</v>
      </c>
      <c r="G926" s="2">
        <v>16.670000000000002</v>
      </c>
      <c r="H926" s="2">
        <v>0</v>
      </c>
      <c r="I926" s="2">
        <v>1</v>
      </c>
      <c r="J926" s="2">
        <v>0</v>
      </c>
      <c r="K926" s="2">
        <v>0</v>
      </c>
      <c r="L926" s="2">
        <v>1</v>
      </c>
      <c r="M926" s="2">
        <v>0</v>
      </c>
      <c r="N926" s="2">
        <v>0</v>
      </c>
      <c r="O926" s="2">
        <f t="shared" si="84"/>
        <v>8082.86</v>
      </c>
      <c r="P926" s="2">
        <f t="shared" si="85"/>
        <v>8082.86</v>
      </c>
      <c r="Q926" s="2">
        <f t="shared" si="86"/>
        <v>8082.86</v>
      </c>
      <c r="R926" s="2">
        <f t="shared" si="87"/>
        <v>0</v>
      </c>
      <c r="S926" s="2">
        <f t="shared" si="88"/>
        <v>0</v>
      </c>
    </row>
    <row r="927" spans="1:19" x14ac:dyDescent="0.35">
      <c r="A927" s="2">
        <v>926</v>
      </c>
      <c r="B927" s="2" t="s">
        <v>294</v>
      </c>
      <c r="C927" s="2" t="str">
        <f t="shared" si="89"/>
        <v>SPS21XXX</v>
      </c>
      <c r="D927" s="2" t="s">
        <v>18</v>
      </c>
      <c r="E927" s="2">
        <v>0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f t="shared" si="84"/>
        <v>0</v>
      </c>
      <c r="P927" s="2">
        <f t="shared" si="85"/>
        <v>0</v>
      </c>
      <c r="Q927" s="2">
        <f t="shared" si="86"/>
        <v>0</v>
      </c>
      <c r="R927" s="2">
        <f t="shared" si="87"/>
        <v>0</v>
      </c>
      <c r="S927" s="2">
        <f t="shared" si="88"/>
        <v>0</v>
      </c>
    </row>
    <row r="928" spans="1:19" x14ac:dyDescent="0.35">
      <c r="A928" s="2">
        <v>927</v>
      </c>
      <c r="B928" s="2" t="s">
        <v>294</v>
      </c>
      <c r="C928" s="2" t="str">
        <f t="shared" si="89"/>
        <v>SPS21XXX</v>
      </c>
      <c r="D928" s="2" t="s">
        <v>19</v>
      </c>
      <c r="E928" s="2">
        <v>970.8</v>
      </c>
      <c r="F928" s="2">
        <v>5</v>
      </c>
      <c r="G928" s="2">
        <v>83.33</v>
      </c>
      <c r="H928" s="2">
        <v>0</v>
      </c>
      <c r="I928" s="2">
        <v>4</v>
      </c>
      <c r="J928" s="2">
        <v>0</v>
      </c>
      <c r="K928" s="2">
        <v>0</v>
      </c>
      <c r="L928" s="2">
        <v>2</v>
      </c>
      <c r="M928" s="2">
        <v>0</v>
      </c>
      <c r="N928" s="2">
        <v>0</v>
      </c>
      <c r="O928" s="2">
        <f t="shared" si="84"/>
        <v>4854</v>
      </c>
      <c r="P928" s="2">
        <f t="shared" si="85"/>
        <v>3883.2</v>
      </c>
      <c r="Q928" s="2">
        <f t="shared" si="86"/>
        <v>1941.6</v>
      </c>
      <c r="R928" s="2">
        <f t="shared" si="87"/>
        <v>0</v>
      </c>
      <c r="S928" s="2">
        <f t="shared" si="88"/>
        <v>0</v>
      </c>
    </row>
    <row r="929" spans="1:19" x14ac:dyDescent="0.35">
      <c r="A929" s="2">
        <v>928</v>
      </c>
      <c r="B929" s="2" t="s">
        <v>354</v>
      </c>
      <c r="C929" s="2" t="str">
        <f t="shared" si="89"/>
        <v>SPS21XXX</v>
      </c>
      <c r="D929" s="2" t="s">
        <v>12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f t="shared" si="84"/>
        <v>0</v>
      </c>
      <c r="P929" s="2">
        <f t="shared" si="85"/>
        <v>0</v>
      </c>
      <c r="Q929" s="2">
        <f t="shared" si="86"/>
        <v>0</v>
      </c>
      <c r="R929" s="2">
        <f t="shared" si="87"/>
        <v>0</v>
      </c>
      <c r="S929" s="2">
        <f t="shared" si="88"/>
        <v>0</v>
      </c>
    </row>
    <row r="930" spans="1:19" x14ac:dyDescent="0.35">
      <c r="A930" s="2">
        <v>929</v>
      </c>
      <c r="B930" s="2" t="s">
        <v>354</v>
      </c>
      <c r="C930" s="2" t="str">
        <f t="shared" si="89"/>
        <v>SPS21XXX</v>
      </c>
      <c r="D930" s="2" t="s">
        <v>13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f t="shared" si="84"/>
        <v>0</v>
      </c>
      <c r="P930" s="2">
        <f t="shared" si="85"/>
        <v>0</v>
      </c>
      <c r="Q930" s="2">
        <f t="shared" si="86"/>
        <v>0</v>
      </c>
      <c r="R930" s="2">
        <f t="shared" si="87"/>
        <v>0</v>
      </c>
      <c r="S930" s="2">
        <f t="shared" si="88"/>
        <v>0</v>
      </c>
    </row>
    <row r="931" spans="1:19" x14ac:dyDescent="0.35">
      <c r="A931" s="2">
        <v>930</v>
      </c>
      <c r="B931" s="2" t="s">
        <v>354</v>
      </c>
      <c r="C931" s="2" t="str">
        <f t="shared" si="89"/>
        <v>SPS21XXX</v>
      </c>
      <c r="D931" s="2" t="s">
        <v>14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f t="shared" si="84"/>
        <v>0</v>
      </c>
      <c r="P931" s="2">
        <f t="shared" si="85"/>
        <v>0</v>
      </c>
      <c r="Q931" s="2">
        <f t="shared" si="86"/>
        <v>0</v>
      </c>
      <c r="R931" s="2">
        <f t="shared" si="87"/>
        <v>0</v>
      </c>
      <c r="S931" s="2">
        <f t="shared" si="88"/>
        <v>0</v>
      </c>
    </row>
    <row r="932" spans="1:19" x14ac:dyDescent="0.35">
      <c r="A932" s="2">
        <v>931</v>
      </c>
      <c r="B932" s="2" t="s">
        <v>354</v>
      </c>
      <c r="C932" s="2" t="str">
        <f t="shared" si="89"/>
        <v>SPS21XXX</v>
      </c>
      <c r="D932" s="2" t="s">
        <v>15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f t="shared" si="84"/>
        <v>0</v>
      </c>
      <c r="P932" s="2">
        <f t="shared" si="85"/>
        <v>0</v>
      </c>
      <c r="Q932" s="2">
        <f t="shared" si="86"/>
        <v>0</v>
      </c>
      <c r="R932" s="2">
        <f t="shared" si="87"/>
        <v>0</v>
      </c>
      <c r="S932" s="2">
        <f t="shared" si="88"/>
        <v>0</v>
      </c>
    </row>
    <row r="933" spans="1:19" x14ac:dyDescent="0.35">
      <c r="A933" s="2">
        <v>932</v>
      </c>
      <c r="B933" s="2" t="s">
        <v>354</v>
      </c>
      <c r="C933" s="2" t="str">
        <f t="shared" si="89"/>
        <v>SPS21XXX</v>
      </c>
      <c r="D933" s="2" t="s">
        <v>537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f t="shared" si="84"/>
        <v>0</v>
      </c>
      <c r="P933" s="2">
        <f t="shared" si="85"/>
        <v>0</v>
      </c>
      <c r="Q933" s="2">
        <f t="shared" si="86"/>
        <v>0</v>
      </c>
      <c r="R933" s="2">
        <f t="shared" si="87"/>
        <v>0</v>
      </c>
      <c r="S933" s="2">
        <f t="shared" si="88"/>
        <v>0</v>
      </c>
    </row>
    <row r="934" spans="1:19" x14ac:dyDescent="0.35">
      <c r="A934" s="2">
        <v>933</v>
      </c>
      <c r="B934" s="2" t="s">
        <v>354</v>
      </c>
      <c r="C934" s="2" t="str">
        <f t="shared" si="89"/>
        <v>SPS21XXX</v>
      </c>
      <c r="D934" s="2" t="s">
        <v>16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f t="shared" si="84"/>
        <v>0</v>
      </c>
      <c r="P934" s="2">
        <f t="shared" si="85"/>
        <v>0</v>
      </c>
      <c r="Q934" s="2">
        <f t="shared" si="86"/>
        <v>0</v>
      </c>
      <c r="R934" s="2">
        <f t="shared" si="87"/>
        <v>0</v>
      </c>
      <c r="S934" s="2">
        <f t="shared" si="88"/>
        <v>0</v>
      </c>
    </row>
    <row r="935" spans="1:19" x14ac:dyDescent="0.35">
      <c r="A935" s="2">
        <v>934</v>
      </c>
      <c r="B935" s="2" t="s">
        <v>354</v>
      </c>
      <c r="C935" s="2" t="str">
        <f t="shared" si="89"/>
        <v>SPS21XXX</v>
      </c>
      <c r="D935" s="2" t="s">
        <v>17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f t="shared" si="84"/>
        <v>0</v>
      </c>
      <c r="P935" s="2">
        <f t="shared" si="85"/>
        <v>0</v>
      </c>
      <c r="Q935" s="2">
        <f t="shared" si="86"/>
        <v>0</v>
      </c>
      <c r="R935" s="2">
        <f t="shared" si="87"/>
        <v>0</v>
      </c>
      <c r="S935" s="2">
        <f t="shared" si="88"/>
        <v>0</v>
      </c>
    </row>
    <row r="936" spans="1:19" x14ac:dyDescent="0.35">
      <c r="A936" s="2">
        <v>935</v>
      </c>
      <c r="B936" s="2" t="s">
        <v>354</v>
      </c>
      <c r="C936" s="2" t="str">
        <f t="shared" si="89"/>
        <v>SPS21XXX</v>
      </c>
      <c r="D936" s="2" t="s">
        <v>18</v>
      </c>
      <c r="E936" s="2">
        <v>2500</v>
      </c>
      <c r="F936" s="2">
        <v>1</v>
      </c>
      <c r="G936" s="2">
        <v>10</v>
      </c>
      <c r="H936" s="2">
        <v>0</v>
      </c>
      <c r="I936" s="2">
        <v>1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f t="shared" si="84"/>
        <v>2500</v>
      </c>
      <c r="P936" s="2">
        <f t="shared" si="85"/>
        <v>2500</v>
      </c>
      <c r="Q936" s="2">
        <f t="shared" si="86"/>
        <v>0</v>
      </c>
      <c r="R936" s="2">
        <f t="shared" si="87"/>
        <v>0</v>
      </c>
      <c r="S936" s="2">
        <f t="shared" si="88"/>
        <v>0</v>
      </c>
    </row>
    <row r="937" spans="1:19" x14ac:dyDescent="0.35">
      <c r="A937" s="2">
        <v>936</v>
      </c>
      <c r="B937" s="2" t="s">
        <v>354</v>
      </c>
      <c r="C937" s="2" t="str">
        <f t="shared" si="89"/>
        <v>SPS21XXX</v>
      </c>
      <c r="D937" s="2" t="s">
        <v>19</v>
      </c>
      <c r="E937" s="2">
        <v>786.94</v>
      </c>
      <c r="F937" s="2">
        <v>9</v>
      </c>
      <c r="G937" s="2">
        <v>90</v>
      </c>
      <c r="H937" s="2">
        <v>0</v>
      </c>
      <c r="I937" s="2">
        <v>9</v>
      </c>
      <c r="J937" s="2">
        <v>0</v>
      </c>
      <c r="K937" s="2">
        <v>0</v>
      </c>
      <c r="L937" s="2">
        <v>2</v>
      </c>
      <c r="M937" s="2">
        <v>4</v>
      </c>
      <c r="N937" s="2">
        <v>0</v>
      </c>
      <c r="O937" s="2">
        <f t="shared" si="84"/>
        <v>7082.4600000000009</v>
      </c>
      <c r="P937" s="2">
        <f t="shared" si="85"/>
        <v>7082.4600000000009</v>
      </c>
      <c r="Q937" s="2">
        <f t="shared" si="86"/>
        <v>1573.88</v>
      </c>
      <c r="R937" s="2">
        <f t="shared" si="87"/>
        <v>3147.76</v>
      </c>
      <c r="S937" s="2">
        <f t="shared" si="88"/>
        <v>0</v>
      </c>
    </row>
    <row r="938" spans="1:19" x14ac:dyDescent="0.35">
      <c r="A938" s="2">
        <v>937</v>
      </c>
      <c r="B938" s="2" t="s">
        <v>442</v>
      </c>
      <c r="C938" s="2" t="str">
        <f t="shared" si="89"/>
        <v>SPS21XXX</v>
      </c>
      <c r="D938" s="2" t="s">
        <v>12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f t="shared" si="84"/>
        <v>0</v>
      </c>
      <c r="P938" s="2">
        <f t="shared" si="85"/>
        <v>0</v>
      </c>
      <c r="Q938" s="2">
        <f t="shared" si="86"/>
        <v>0</v>
      </c>
      <c r="R938" s="2">
        <f t="shared" si="87"/>
        <v>0</v>
      </c>
      <c r="S938" s="2">
        <f t="shared" si="88"/>
        <v>0</v>
      </c>
    </row>
    <row r="939" spans="1:19" x14ac:dyDescent="0.35">
      <c r="A939" s="2">
        <v>938</v>
      </c>
      <c r="B939" s="2" t="s">
        <v>442</v>
      </c>
      <c r="C939" s="2" t="str">
        <f t="shared" si="89"/>
        <v>SPS21XXX</v>
      </c>
      <c r="D939" s="2" t="s">
        <v>13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f t="shared" si="84"/>
        <v>0</v>
      </c>
      <c r="P939" s="2">
        <f t="shared" si="85"/>
        <v>0</v>
      </c>
      <c r="Q939" s="2">
        <f t="shared" si="86"/>
        <v>0</v>
      </c>
      <c r="R939" s="2">
        <f t="shared" si="87"/>
        <v>0</v>
      </c>
      <c r="S939" s="2">
        <f t="shared" si="88"/>
        <v>0</v>
      </c>
    </row>
    <row r="940" spans="1:19" x14ac:dyDescent="0.35">
      <c r="A940" s="2">
        <v>940</v>
      </c>
      <c r="B940" s="2" t="s">
        <v>442</v>
      </c>
      <c r="C940" s="2" t="str">
        <f t="shared" si="89"/>
        <v>SPS21XXX</v>
      </c>
      <c r="D940" s="2" t="s">
        <v>14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f t="shared" si="84"/>
        <v>0</v>
      </c>
      <c r="P940" s="2">
        <f t="shared" si="85"/>
        <v>0</v>
      </c>
      <c r="Q940" s="2">
        <f t="shared" si="86"/>
        <v>0</v>
      </c>
      <c r="R940" s="2">
        <f t="shared" si="87"/>
        <v>0</v>
      </c>
      <c r="S940" s="2">
        <f t="shared" si="88"/>
        <v>0</v>
      </c>
    </row>
    <row r="941" spans="1:19" x14ac:dyDescent="0.35">
      <c r="A941" s="2">
        <v>941</v>
      </c>
      <c r="B941" s="2" t="s">
        <v>442</v>
      </c>
      <c r="C941" s="2" t="str">
        <f t="shared" si="89"/>
        <v>SPS21XXX</v>
      </c>
      <c r="D941" s="2" t="s">
        <v>15</v>
      </c>
      <c r="E941" s="2">
        <v>16167</v>
      </c>
      <c r="F941" s="2">
        <v>1</v>
      </c>
      <c r="G941" s="2">
        <v>4</v>
      </c>
      <c r="H941" s="2">
        <v>0</v>
      </c>
      <c r="I941" s="2">
        <v>1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f t="shared" si="84"/>
        <v>16167</v>
      </c>
      <c r="P941" s="2">
        <f t="shared" si="85"/>
        <v>16167</v>
      </c>
      <c r="Q941" s="2">
        <f t="shared" si="86"/>
        <v>0</v>
      </c>
      <c r="R941" s="2">
        <f t="shared" si="87"/>
        <v>0</v>
      </c>
      <c r="S941" s="2">
        <f t="shared" si="88"/>
        <v>0</v>
      </c>
    </row>
    <row r="942" spans="1:19" x14ac:dyDescent="0.35">
      <c r="A942" s="2">
        <v>942</v>
      </c>
      <c r="B942" s="2" t="s">
        <v>442</v>
      </c>
      <c r="C942" s="2" t="str">
        <f t="shared" si="89"/>
        <v>SPS21XXX</v>
      </c>
      <c r="D942" s="2" t="s">
        <v>537</v>
      </c>
      <c r="E942" s="2">
        <v>26004</v>
      </c>
      <c r="F942" s="2">
        <v>2</v>
      </c>
      <c r="G942" s="2">
        <v>8</v>
      </c>
      <c r="H942" s="2">
        <v>0</v>
      </c>
      <c r="I942" s="2">
        <v>2</v>
      </c>
      <c r="J942" s="2">
        <v>0</v>
      </c>
      <c r="K942" s="2">
        <v>0</v>
      </c>
      <c r="L942" s="2">
        <v>1</v>
      </c>
      <c r="M942" s="2">
        <v>0</v>
      </c>
      <c r="N942" s="2">
        <v>0</v>
      </c>
      <c r="O942" s="2">
        <f t="shared" si="84"/>
        <v>52008</v>
      </c>
      <c r="P942" s="2">
        <f t="shared" si="85"/>
        <v>52008</v>
      </c>
      <c r="Q942" s="2">
        <f t="shared" si="86"/>
        <v>26004</v>
      </c>
      <c r="R942" s="2">
        <f t="shared" si="87"/>
        <v>0</v>
      </c>
      <c r="S942" s="2">
        <f t="shared" si="88"/>
        <v>0</v>
      </c>
    </row>
    <row r="943" spans="1:19" x14ac:dyDescent="0.35">
      <c r="A943" s="2">
        <v>943</v>
      </c>
      <c r="B943" s="2" t="s">
        <v>442</v>
      </c>
      <c r="C943" s="2" t="str">
        <f t="shared" si="89"/>
        <v>SPS21XXX</v>
      </c>
      <c r="D943" s="2" t="s">
        <v>16</v>
      </c>
      <c r="E943" s="2">
        <v>60570</v>
      </c>
      <c r="F943" s="2">
        <v>10</v>
      </c>
      <c r="G943" s="2">
        <v>42</v>
      </c>
      <c r="H943" s="2">
        <v>0</v>
      </c>
      <c r="I943" s="2">
        <v>10</v>
      </c>
      <c r="J943" s="2">
        <v>0</v>
      </c>
      <c r="K943" s="2">
        <v>0</v>
      </c>
      <c r="L943" s="2">
        <v>5</v>
      </c>
      <c r="M943" s="2">
        <v>0</v>
      </c>
      <c r="N943" s="2">
        <v>0</v>
      </c>
      <c r="O943" s="2">
        <f t="shared" si="84"/>
        <v>605700</v>
      </c>
      <c r="P943" s="2">
        <f t="shared" si="85"/>
        <v>605700</v>
      </c>
      <c r="Q943" s="2">
        <f t="shared" si="86"/>
        <v>302850</v>
      </c>
      <c r="R943" s="2">
        <f t="shared" si="87"/>
        <v>0</v>
      </c>
      <c r="S943" s="2">
        <f t="shared" si="88"/>
        <v>0</v>
      </c>
    </row>
    <row r="944" spans="1:19" x14ac:dyDescent="0.35">
      <c r="A944" s="2">
        <v>944</v>
      </c>
      <c r="B944" s="2" t="s">
        <v>442</v>
      </c>
      <c r="C944" s="2" t="str">
        <f t="shared" si="89"/>
        <v>SPS21XXX</v>
      </c>
      <c r="D944" s="2" t="s">
        <v>17</v>
      </c>
      <c r="E944" s="2">
        <v>24472</v>
      </c>
      <c r="F944" s="2">
        <v>7</v>
      </c>
      <c r="G944" s="2">
        <v>29</v>
      </c>
      <c r="H944" s="2">
        <v>2</v>
      </c>
      <c r="I944" s="2">
        <v>5</v>
      </c>
      <c r="J944" s="2">
        <v>0</v>
      </c>
      <c r="K944" s="2">
        <v>0</v>
      </c>
      <c r="L944" s="2">
        <v>1</v>
      </c>
      <c r="M944" s="2">
        <v>0</v>
      </c>
      <c r="N944" s="2">
        <v>0</v>
      </c>
      <c r="O944" s="2">
        <f t="shared" si="84"/>
        <v>171304</v>
      </c>
      <c r="P944" s="2">
        <f t="shared" si="85"/>
        <v>171304</v>
      </c>
      <c r="Q944" s="2">
        <f t="shared" si="86"/>
        <v>24472</v>
      </c>
      <c r="R944" s="2">
        <f t="shared" si="87"/>
        <v>0</v>
      </c>
      <c r="S944" s="2">
        <f t="shared" si="88"/>
        <v>0</v>
      </c>
    </row>
    <row r="945" spans="1:19" x14ac:dyDescent="0.35">
      <c r="A945" s="2">
        <v>945</v>
      </c>
      <c r="B945" s="2" t="s">
        <v>442</v>
      </c>
      <c r="C945" s="2" t="str">
        <f t="shared" si="89"/>
        <v>SPS21XXX</v>
      </c>
      <c r="D945" s="2" t="s">
        <v>18</v>
      </c>
      <c r="E945" s="2">
        <v>3661</v>
      </c>
      <c r="F945" s="2">
        <v>2</v>
      </c>
      <c r="G945" s="2">
        <v>8</v>
      </c>
      <c r="H945" s="2">
        <v>0</v>
      </c>
      <c r="I945" s="2">
        <v>1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f t="shared" si="84"/>
        <v>7322</v>
      </c>
      <c r="P945" s="2">
        <f t="shared" si="85"/>
        <v>3661</v>
      </c>
      <c r="Q945" s="2">
        <f t="shared" si="86"/>
        <v>0</v>
      </c>
      <c r="R945" s="2">
        <f t="shared" si="87"/>
        <v>0</v>
      </c>
      <c r="S945" s="2">
        <f t="shared" si="88"/>
        <v>0</v>
      </c>
    </row>
    <row r="946" spans="1:19" x14ac:dyDescent="0.35">
      <c r="A946" s="2">
        <v>939</v>
      </c>
      <c r="B946" s="2" t="s">
        <v>442</v>
      </c>
      <c r="C946" s="2" t="str">
        <f t="shared" si="89"/>
        <v>SPS21XXX</v>
      </c>
      <c r="D946" s="2" t="s">
        <v>19</v>
      </c>
      <c r="E946" s="2">
        <v>88043</v>
      </c>
      <c r="F946" s="2">
        <v>2</v>
      </c>
      <c r="G946" s="2">
        <v>8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f t="shared" si="84"/>
        <v>176086</v>
      </c>
      <c r="P946" s="2">
        <f t="shared" si="85"/>
        <v>0</v>
      </c>
      <c r="Q946" s="2">
        <f t="shared" si="86"/>
        <v>0</v>
      </c>
      <c r="R946" s="2">
        <f t="shared" si="87"/>
        <v>0</v>
      </c>
      <c r="S946" s="2">
        <f t="shared" si="88"/>
        <v>0</v>
      </c>
    </row>
    <row r="947" spans="1:19" x14ac:dyDescent="0.35">
      <c r="A947" s="2">
        <v>946</v>
      </c>
      <c r="B947" s="2" t="s">
        <v>444</v>
      </c>
      <c r="C947" s="2" t="str">
        <f t="shared" si="89"/>
        <v>SPS21XXX</v>
      </c>
      <c r="D947" s="2" t="s">
        <v>12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f t="shared" si="84"/>
        <v>0</v>
      </c>
      <c r="P947" s="2">
        <f t="shared" si="85"/>
        <v>0</v>
      </c>
      <c r="Q947" s="2">
        <f t="shared" si="86"/>
        <v>0</v>
      </c>
      <c r="R947" s="2">
        <f t="shared" si="87"/>
        <v>0</v>
      </c>
      <c r="S947" s="2">
        <f t="shared" si="88"/>
        <v>0</v>
      </c>
    </row>
    <row r="948" spans="1:19" x14ac:dyDescent="0.35">
      <c r="A948" s="2">
        <v>947</v>
      </c>
      <c r="B948" s="2" t="s">
        <v>444</v>
      </c>
      <c r="C948" s="2" t="str">
        <f t="shared" si="89"/>
        <v>SPS21XXX</v>
      </c>
      <c r="D948" s="2" t="s">
        <v>13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f t="shared" si="84"/>
        <v>0</v>
      </c>
      <c r="P948" s="2">
        <f t="shared" si="85"/>
        <v>0</v>
      </c>
      <c r="Q948" s="2">
        <f t="shared" si="86"/>
        <v>0</v>
      </c>
      <c r="R948" s="2">
        <f t="shared" si="87"/>
        <v>0</v>
      </c>
      <c r="S948" s="2">
        <f t="shared" si="88"/>
        <v>0</v>
      </c>
    </row>
    <row r="949" spans="1:19" x14ac:dyDescent="0.35">
      <c r="A949" s="2">
        <v>948</v>
      </c>
      <c r="B949" s="2" t="s">
        <v>444</v>
      </c>
      <c r="C949" s="2" t="str">
        <f t="shared" si="89"/>
        <v>SPS21XXX</v>
      </c>
      <c r="D949" s="2" t="s">
        <v>14</v>
      </c>
      <c r="E949" s="2">
        <v>26708.33</v>
      </c>
      <c r="F949" s="2">
        <v>1</v>
      </c>
      <c r="G949" s="2">
        <v>2.63</v>
      </c>
      <c r="H949" s="2">
        <v>0</v>
      </c>
      <c r="I949" s="2">
        <v>1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f t="shared" si="84"/>
        <v>26708.33</v>
      </c>
      <c r="P949" s="2">
        <f t="shared" si="85"/>
        <v>26708.33</v>
      </c>
      <c r="Q949" s="2">
        <f t="shared" si="86"/>
        <v>0</v>
      </c>
      <c r="R949" s="2">
        <f t="shared" si="87"/>
        <v>0</v>
      </c>
      <c r="S949" s="2">
        <f t="shared" si="88"/>
        <v>0</v>
      </c>
    </row>
    <row r="950" spans="1:19" x14ac:dyDescent="0.35">
      <c r="A950" s="2">
        <v>949</v>
      </c>
      <c r="B950" s="2" t="s">
        <v>444</v>
      </c>
      <c r="C950" s="2" t="str">
        <f t="shared" si="89"/>
        <v>SPS21XXX</v>
      </c>
      <c r="D950" s="2" t="s">
        <v>15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f t="shared" si="84"/>
        <v>0</v>
      </c>
      <c r="P950" s="2">
        <f t="shared" si="85"/>
        <v>0</v>
      </c>
      <c r="Q950" s="2">
        <f t="shared" si="86"/>
        <v>0</v>
      </c>
      <c r="R950" s="2">
        <f t="shared" si="87"/>
        <v>0</v>
      </c>
      <c r="S950" s="2">
        <f t="shared" si="88"/>
        <v>0</v>
      </c>
    </row>
    <row r="951" spans="1:19" x14ac:dyDescent="0.35">
      <c r="A951" s="2">
        <v>950</v>
      </c>
      <c r="B951" s="2" t="s">
        <v>444</v>
      </c>
      <c r="C951" s="2" t="str">
        <f t="shared" si="89"/>
        <v>SPS21XXX</v>
      </c>
      <c r="D951" s="2" t="s">
        <v>537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f t="shared" si="84"/>
        <v>0</v>
      </c>
      <c r="P951" s="2">
        <f t="shared" si="85"/>
        <v>0</v>
      </c>
      <c r="Q951" s="2">
        <f t="shared" si="86"/>
        <v>0</v>
      </c>
      <c r="R951" s="2">
        <f t="shared" si="87"/>
        <v>0</v>
      </c>
      <c r="S951" s="2">
        <f t="shared" si="88"/>
        <v>0</v>
      </c>
    </row>
    <row r="952" spans="1:19" x14ac:dyDescent="0.35">
      <c r="A952" s="2">
        <v>951</v>
      </c>
      <c r="B952" s="2" t="s">
        <v>444</v>
      </c>
      <c r="C952" s="2" t="str">
        <f t="shared" si="89"/>
        <v>SPS21XXX</v>
      </c>
      <c r="D952" s="2" t="s">
        <v>16</v>
      </c>
      <c r="E952" s="2">
        <v>11180.89</v>
      </c>
      <c r="F952" s="2">
        <v>2</v>
      </c>
      <c r="G952" s="2">
        <v>5.26</v>
      </c>
      <c r="H952" s="2">
        <v>1</v>
      </c>
      <c r="I952" s="2">
        <v>0</v>
      </c>
      <c r="J952" s="2">
        <v>0</v>
      </c>
      <c r="K952" s="2">
        <v>0</v>
      </c>
      <c r="L952" s="2">
        <v>1</v>
      </c>
      <c r="M952" s="2">
        <v>0</v>
      </c>
      <c r="N952" s="2">
        <v>0</v>
      </c>
      <c r="O952" s="2">
        <f t="shared" si="84"/>
        <v>22361.78</v>
      </c>
      <c r="P952" s="2">
        <f t="shared" si="85"/>
        <v>11180.89</v>
      </c>
      <c r="Q952" s="2">
        <f t="shared" si="86"/>
        <v>11180.89</v>
      </c>
      <c r="R952" s="2">
        <f t="shared" si="87"/>
        <v>0</v>
      </c>
      <c r="S952" s="2">
        <f t="shared" si="88"/>
        <v>0</v>
      </c>
    </row>
    <row r="953" spans="1:19" x14ac:dyDescent="0.35">
      <c r="A953" s="2">
        <v>952</v>
      </c>
      <c r="B953" s="2" t="s">
        <v>444</v>
      </c>
      <c r="C953" s="2" t="str">
        <f t="shared" si="89"/>
        <v>SPS21XXX</v>
      </c>
      <c r="D953" s="2" t="s">
        <v>17</v>
      </c>
      <c r="E953" s="2">
        <v>5794.41</v>
      </c>
      <c r="F953" s="2">
        <v>3</v>
      </c>
      <c r="G953" s="2">
        <v>7.89</v>
      </c>
      <c r="H953" s="2">
        <v>1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f t="shared" si="84"/>
        <v>17383.23</v>
      </c>
      <c r="P953" s="2">
        <f t="shared" si="85"/>
        <v>5794.41</v>
      </c>
      <c r="Q953" s="2">
        <f t="shared" si="86"/>
        <v>0</v>
      </c>
      <c r="R953" s="2">
        <f t="shared" si="87"/>
        <v>0</v>
      </c>
      <c r="S953" s="2">
        <f t="shared" si="88"/>
        <v>0</v>
      </c>
    </row>
    <row r="954" spans="1:19" x14ac:dyDescent="0.35">
      <c r="A954" s="2">
        <v>953</v>
      </c>
      <c r="B954" s="2" t="s">
        <v>444</v>
      </c>
      <c r="C954" s="2" t="str">
        <f t="shared" si="89"/>
        <v>SPS21XXX</v>
      </c>
      <c r="D954" s="2" t="s">
        <v>18</v>
      </c>
      <c r="E954" s="2">
        <v>3221.5</v>
      </c>
      <c r="F954" s="2">
        <v>3</v>
      </c>
      <c r="G954" s="2">
        <v>7.89</v>
      </c>
      <c r="H954" s="2">
        <v>1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f t="shared" si="84"/>
        <v>9664.5</v>
      </c>
      <c r="P954" s="2">
        <f t="shared" si="85"/>
        <v>3221.5</v>
      </c>
      <c r="Q954" s="2">
        <f t="shared" si="86"/>
        <v>0</v>
      </c>
      <c r="R954" s="2">
        <f t="shared" si="87"/>
        <v>0</v>
      </c>
      <c r="S954" s="2">
        <f t="shared" si="88"/>
        <v>0</v>
      </c>
    </row>
    <row r="955" spans="1:19" x14ac:dyDescent="0.35">
      <c r="A955" s="2">
        <v>954</v>
      </c>
      <c r="B955" s="2" t="s">
        <v>444</v>
      </c>
      <c r="C955" s="2" t="str">
        <f t="shared" si="89"/>
        <v>SPS21XXX</v>
      </c>
      <c r="D955" s="2" t="s">
        <v>19</v>
      </c>
      <c r="E955" s="2">
        <v>1155.74</v>
      </c>
      <c r="F955" s="2">
        <v>29</v>
      </c>
      <c r="G955" s="2">
        <v>76.319999999999993</v>
      </c>
      <c r="H955" s="2">
        <v>22</v>
      </c>
      <c r="I955" s="2">
        <v>3</v>
      </c>
      <c r="J955" s="2">
        <v>0</v>
      </c>
      <c r="K955" s="2">
        <v>0</v>
      </c>
      <c r="L955" s="2">
        <v>0</v>
      </c>
      <c r="M955" s="2">
        <v>1</v>
      </c>
      <c r="N955" s="2">
        <v>0</v>
      </c>
      <c r="O955" s="2">
        <f t="shared" si="84"/>
        <v>33516.46</v>
      </c>
      <c r="P955" s="2">
        <f t="shared" si="85"/>
        <v>28893.5</v>
      </c>
      <c r="Q955" s="2">
        <f t="shared" si="86"/>
        <v>0</v>
      </c>
      <c r="R955" s="2">
        <f t="shared" si="87"/>
        <v>1155.74</v>
      </c>
      <c r="S955" s="2">
        <f t="shared" si="88"/>
        <v>0</v>
      </c>
    </row>
    <row r="956" spans="1:19" x14ac:dyDescent="0.35">
      <c r="A956" s="2">
        <v>955</v>
      </c>
      <c r="B956" s="2" t="s">
        <v>445</v>
      </c>
      <c r="C956" s="2" t="str">
        <f t="shared" si="89"/>
        <v>SPS21XXX</v>
      </c>
      <c r="D956" s="2" t="s">
        <v>12</v>
      </c>
      <c r="O956" s="2">
        <f t="shared" si="84"/>
        <v>0</v>
      </c>
      <c r="P956" s="2">
        <f t="shared" si="85"/>
        <v>0</v>
      </c>
      <c r="Q956" s="2">
        <f t="shared" si="86"/>
        <v>0</v>
      </c>
      <c r="R956" s="2">
        <f t="shared" si="87"/>
        <v>0</v>
      </c>
      <c r="S956" s="2">
        <f t="shared" si="88"/>
        <v>0</v>
      </c>
    </row>
    <row r="957" spans="1:19" x14ac:dyDescent="0.35">
      <c r="A957" s="2">
        <v>956</v>
      </c>
      <c r="B957" s="2" t="s">
        <v>445</v>
      </c>
      <c r="C957" s="2" t="str">
        <f t="shared" si="89"/>
        <v>SPS21XXX</v>
      </c>
      <c r="D957" s="2" t="s">
        <v>13</v>
      </c>
      <c r="O957" s="2">
        <f t="shared" si="84"/>
        <v>0</v>
      </c>
      <c r="P957" s="2">
        <f t="shared" si="85"/>
        <v>0</v>
      </c>
      <c r="Q957" s="2">
        <f t="shared" si="86"/>
        <v>0</v>
      </c>
      <c r="R957" s="2">
        <f t="shared" si="87"/>
        <v>0</v>
      </c>
      <c r="S957" s="2">
        <f t="shared" si="88"/>
        <v>0</v>
      </c>
    </row>
    <row r="958" spans="1:19" x14ac:dyDescent="0.35">
      <c r="A958" s="2">
        <v>957</v>
      </c>
      <c r="B958" s="2" t="s">
        <v>445</v>
      </c>
      <c r="C958" s="2" t="str">
        <f t="shared" si="89"/>
        <v>SPS21XXX</v>
      </c>
      <c r="D958" s="2" t="s">
        <v>14</v>
      </c>
      <c r="O958" s="2">
        <f t="shared" si="84"/>
        <v>0</v>
      </c>
      <c r="P958" s="2">
        <f t="shared" si="85"/>
        <v>0</v>
      </c>
      <c r="Q958" s="2">
        <f t="shared" si="86"/>
        <v>0</v>
      </c>
      <c r="R958" s="2">
        <f t="shared" si="87"/>
        <v>0</v>
      </c>
      <c r="S958" s="2">
        <f t="shared" si="88"/>
        <v>0</v>
      </c>
    </row>
    <row r="959" spans="1:19" x14ac:dyDescent="0.35">
      <c r="A959" s="2">
        <v>958</v>
      </c>
      <c r="B959" s="2" t="s">
        <v>445</v>
      </c>
      <c r="C959" s="2" t="str">
        <f t="shared" si="89"/>
        <v>SPS21XXX</v>
      </c>
      <c r="D959" s="2" t="s">
        <v>15</v>
      </c>
      <c r="O959" s="2">
        <f t="shared" si="84"/>
        <v>0</v>
      </c>
      <c r="P959" s="2">
        <f t="shared" si="85"/>
        <v>0</v>
      </c>
      <c r="Q959" s="2">
        <f t="shared" si="86"/>
        <v>0</v>
      </c>
      <c r="R959" s="2">
        <f t="shared" si="87"/>
        <v>0</v>
      </c>
      <c r="S959" s="2">
        <f t="shared" si="88"/>
        <v>0</v>
      </c>
    </row>
    <row r="960" spans="1:19" x14ac:dyDescent="0.35">
      <c r="A960" s="2">
        <v>959</v>
      </c>
      <c r="B960" s="2" t="s">
        <v>445</v>
      </c>
      <c r="C960" s="2" t="str">
        <f t="shared" si="89"/>
        <v>SPS21XXX</v>
      </c>
      <c r="D960" s="2" t="s">
        <v>537</v>
      </c>
      <c r="O960" s="2">
        <f t="shared" si="84"/>
        <v>0</v>
      </c>
      <c r="P960" s="2">
        <f t="shared" si="85"/>
        <v>0</v>
      </c>
      <c r="Q960" s="2">
        <f t="shared" si="86"/>
        <v>0</v>
      </c>
      <c r="R960" s="2">
        <f t="shared" si="87"/>
        <v>0</v>
      </c>
      <c r="S960" s="2">
        <f t="shared" si="88"/>
        <v>0</v>
      </c>
    </row>
    <row r="961" spans="1:19" x14ac:dyDescent="0.35">
      <c r="A961" s="2">
        <v>960</v>
      </c>
      <c r="B961" s="2" t="s">
        <v>445</v>
      </c>
      <c r="C961" s="2" t="str">
        <f t="shared" si="89"/>
        <v>SPS21XXX</v>
      </c>
      <c r="D961" s="2" t="s">
        <v>16</v>
      </c>
      <c r="O961" s="2">
        <f t="shared" si="84"/>
        <v>0</v>
      </c>
      <c r="P961" s="2">
        <f t="shared" si="85"/>
        <v>0</v>
      </c>
      <c r="Q961" s="2">
        <f t="shared" si="86"/>
        <v>0</v>
      </c>
      <c r="R961" s="2">
        <f t="shared" si="87"/>
        <v>0</v>
      </c>
      <c r="S961" s="2">
        <f t="shared" si="88"/>
        <v>0</v>
      </c>
    </row>
    <row r="962" spans="1:19" x14ac:dyDescent="0.35">
      <c r="A962" s="2">
        <v>961</v>
      </c>
      <c r="B962" s="2" t="s">
        <v>445</v>
      </c>
      <c r="C962" s="2" t="str">
        <f t="shared" si="89"/>
        <v>SPS21XXX</v>
      </c>
      <c r="D962" s="2" t="s">
        <v>17</v>
      </c>
      <c r="O962" s="2">
        <f t="shared" ref="O962:O1025" si="90">F962*$E962</f>
        <v>0</v>
      </c>
      <c r="P962" s="2">
        <f t="shared" ref="P962:P1025" si="91">SUM(H962:K962)*$E962</f>
        <v>0</v>
      </c>
      <c r="Q962" s="2">
        <f t="shared" ref="Q962:Q1025" si="92">L962*$E962</f>
        <v>0</v>
      </c>
      <c r="R962" s="2">
        <f t="shared" ref="R962:R1025" si="93">M962*$E962</f>
        <v>0</v>
      </c>
      <c r="S962" s="2">
        <f t="shared" ref="S962:S1025" si="94">N962*$E962</f>
        <v>0</v>
      </c>
    </row>
    <row r="963" spans="1:19" x14ac:dyDescent="0.35">
      <c r="A963" s="2">
        <v>962</v>
      </c>
      <c r="B963" s="2" t="s">
        <v>445</v>
      </c>
      <c r="C963" s="2" t="str">
        <f t="shared" ref="C963:C1026" si="95">REPLACE(B963,6,3,"XXX")</f>
        <v>SPS21XXX</v>
      </c>
      <c r="D963" s="2" t="s">
        <v>18</v>
      </c>
      <c r="O963" s="2">
        <f t="shared" si="90"/>
        <v>0</v>
      </c>
      <c r="P963" s="2">
        <f t="shared" si="91"/>
        <v>0</v>
      </c>
      <c r="Q963" s="2">
        <f t="shared" si="92"/>
        <v>0</v>
      </c>
      <c r="R963" s="2">
        <f t="shared" si="93"/>
        <v>0</v>
      </c>
      <c r="S963" s="2">
        <f t="shared" si="94"/>
        <v>0</v>
      </c>
    </row>
    <row r="964" spans="1:19" x14ac:dyDescent="0.35">
      <c r="A964" s="2">
        <v>963</v>
      </c>
      <c r="B964" s="2" t="s">
        <v>445</v>
      </c>
      <c r="C964" s="2" t="str">
        <f t="shared" si="95"/>
        <v>SPS21XXX</v>
      </c>
      <c r="D964" s="2" t="s">
        <v>19</v>
      </c>
      <c r="O964" s="2">
        <f t="shared" si="90"/>
        <v>0</v>
      </c>
      <c r="P964" s="2">
        <f t="shared" si="91"/>
        <v>0</v>
      </c>
      <c r="Q964" s="2">
        <f t="shared" si="92"/>
        <v>0</v>
      </c>
      <c r="R964" s="2">
        <f t="shared" si="93"/>
        <v>0</v>
      </c>
      <c r="S964" s="2">
        <f t="shared" si="94"/>
        <v>0</v>
      </c>
    </row>
    <row r="965" spans="1:19" x14ac:dyDescent="0.35">
      <c r="A965" s="2">
        <v>964</v>
      </c>
      <c r="B965" s="2" t="s">
        <v>295</v>
      </c>
      <c r="C965" s="2" t="str">
        <f t="shared" si="95"/>
        <v>SPS21XXX</v>
      </c>
      <c r="D965" s="2" t="s">
        <v>12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f t="shared" si="90"/>
        <v>0</v>
      </c>
      <c r="P965" s="2">
        <f t="shared" si="91"/>
        <v>0</v>
      </c>
      <c r="Q965" s="2">
        <f t="shared" si="92"/>
        <v>0</v>
      </c>
      <c r="R965" s="2">
        <f t="shared" si="93"/>
        <v>0</v>
      </c>
      <c r="S965" s="2">
        <f t="shared" si="94"/>
        <v>0</v>
      </c>
    </row>
    <row r="966" spans="1:19" x14ac:dyDescent="0.35">
      <c r="A966" s="2">
        <v>965</v>
      </c>
      <c r="B966" s="2" t="s">
        <v>295</v>
      </c>
      <c r="C966" s="2" t="str">
        <f t="shared" si="95"/>
        <v>SPS21XXX</v>
      </c>
      <c r="D966" s="2" t="s">
        <v>13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f t="shared" si="90"/>
        <v>0</v>
      </c>
      <c r="P966" s="2">
        <f t="shared" si="91"/>
        <v>0</v>
      </c>
      <c r="Q966" s="2">
        <f t="shared" si="92"/>
        <v>0</v>
      </c>
      <c r="R966" s="2">
        <f t="shared" si="93"/>
        <v>0</v>
      </c>
      <c r="S966" s="2">
        <f t="shared" si="94"/>
        <v>0</v>
      </c>
    </row>
    <row r="967" spans="1:19" x14ac:dyDescent="0.35">
      <c r="A967" s="2">
        <v>967</v>
      </c>
      <c r="B967" s="2" t="s">
        <v>295</v>
      </c>
      <c r="C967" s="2" t="str">
        <f t="shared" si="95"/>
        <v>SPS21XXX</v>
      </c>
      <c r="D967" s="2" t="s">
        <v>14</v>
      </c>
      <c r="E967" s="2">
        <v>21765.83</v>
      </c>
      <c r="F967" s="2">
        <v>1</v>
      </c>
      <c r="G967" s="2">
        <v>2.27</v>
      </c>
      <c r="H967" s="2">
        <v>1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f t="shared" si="90"/>
        <v>21765.83</v>
      </c>
      <c r="P967" s="2">
        <f t="shared" si="91"/>
        <v>21765.83</v>
      </c>
      <c r="Q967" s="2">
        <f t="shared" si="92"/>
        <v>0</v>
      </c>
      <c r="R967" s="2">
        <f t="shared" si="93"/>
        <v>0</v>
      </c>
      <c r="S967" s="2">
        <f t="shared" si="94"/>
        <v>0</v>
      </c>
    </row>
    <row r="968" spans="1:19" x14ac:dyDescent="0.35">
      <c r="A968" s="2">
        <v>968</v>
      </c>
      <c r="B968" s="2" t="s">
        <v>295</v>
      </c>
      <c r="C968" s="2" t="str">
        <f t="shared" si="95"/>
        <v>SPS21XXX</v>
      </c>
      <c r="D968" s="2" t="s">
        <v>15</v>
      </c>
      <c r="E968" s="2">
        <v>17657.580000000002</v>
      </c>
      <c r="F968" s="2">
        <v>1</v>
      </c>
      <c r="G968" s="2">
        <v>2.27</v>
      </c>
      <c r="H968" s="2">
        <v>1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f t="shared" si="90"/>
        <v>17657.580000000002</v>
      </c>
      <c r="P968" s="2">
        <f t="shared" si="91"/>
        <v>17657.580000000002</v>
      </c>
      <c r="Q968" s="2">
        <f t="shared" si="92"/>
        <v>0</v>
      </c>
      <c r="R968" s="2">
        <f t="shared" si="93"/>
        <v>0</v>
      </c>
      <c r="S968" s="2">
        <f t="shared" si="94"/>
        <v>0</v>
      </c>
    </row>
    <row r="969" spans="1:19" x14ac:dyDescent="0.35">
      <c r="A969" s="2">
        <v>966</v>
      </c>
      <c r="B969" s="2" t="s">
        <v>295</v>
      </c>
      <c r="C969" s="2" t="str">
        <f t="shared" si="95"/>
        <v>SPS21XXX</v>
      </c>
      <c r="D969" s="2" t="s">
        <v>537</v>
      </c>
      <c r="E969" s="2">
        <v>28991.67</v>
      </c>
      <c r="F969" s="2">
        <v>1</v>
      </c>
      <c r="G969" s="2">
        <v>2.27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f t="shared" si="90"/>
        <v>28991.67</v>
      </c>
      <c r="P969" s="2">
        <f t="shared" si="91"/>
        <v>0</v>
      </c>
      <c r="Q969" s="2">
        <f t="shared" si="92"/>
        <v>0</v>
      </c>
      <c r="R969" s="2">
        <f t="shared" si="93"/>
        <v>0</v>
      </c>
      <c r="S969" s="2">
        <f t="shared" si="94"/>
        <v>0</v>
      </c>
    </row>
    <row r="970" spans="1:19" x14ac:dyDescent="0.35">
      <c r="A970" s="2">
        <v>969</v>
      </c>
      <c r="B970" s="2" t="s">
        <v>295</v>
      </c>
      <c r="C970" s="2" t="str">
        <f t="shared" si="95"/>
        <v>SPS21XXX</v>
      </c>
      <c r="D970" s="2" t="s">
        <v>16</v>
      </c>
      <c r="E970" s="2">
        <v>12577.54</v>
      </c>
      <c r="F970" s="2">
        <v>2</v>
      </c>
      <c r="G970" s="2">
        <v>4.6399999999999997</v>
      </c>
      <c r="H970" s="2">
        <v>1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f t="shared" si="90"/>
        <v>25155.08</v>
      </c>
      <c r="P970" s="2">
        <f t="shared" si="91"/>
        <v>12577.54</v>
      </c>
      <c r="Q970" s="2">
        <f t="shared" si="92"/>
        <v>0</v>
      </c>
      <c r="R970" s="2">
        <f t="shared" si="93"/>
        <v>0</v>
      </c>
      <c r="S970" s="2">
        <f t="shared" si="94"/>
        <v>0</v>
      </c>
    </row>
    <row r="971" spans="1:19" x14ac:dyDescent="0.35">
      <c r="A971" s="2">
        <v>972</v>
      </c>
      <c r="B971" s="2" t="s">
        <v>295</v>
      </c>
      <c r="C971" s="2" t="str">
        <f t="shared" si="95"/>
        <v>SPS21XXX</v>
      </c>
      <c r="D971" s="2" t="s">
        <v>17</v>
      </c>
      <c r="E971" s="2">
        <v>1332.7</v>
      </c>
      <c r="F971" s="2">
        <v>15</v>
      </c>
      <c r="G971" s="2">
        <v>34.090000000000003</v>
      </c>
      <c r="H971" s="2">
        <v>11</v>
      </c>
      <c r="I971" s="2">
        <v>3</v>
      </c>
      <c r="J971" s="2">
        <v>0</v>
      </c>
      <c r="K971" s="2">
        <v>0</v>
      </c>
      <c r="L971" s="2">
        <v>1</v>
      </c>
      <c r="M971" s="2">
        <v>1</v>
      </c>
      <c r="N971" s="2">
        <v>0</v>
      </c>
      <c r="O971" s="2">
        <f t="shared" si="90"/>
        <v>19990.5</v>
      </c>
      <c r="P971" s="2">
        <f t="shared" si="91"/>
        <v>18657.8</v>
      </c>
      <c r="Q971" s="2">
        <f t="shared" si="92"/>
        <v>1332.7</v>
      </c>
      <c r="R971" s="2">
        <f t="shared" si="93"/>
        <v>1332.7</v>
      </c>
      <c r="S971" s="2">
        <f t="shared" si="94"/>
        <v>0</v>
      </c>
    </row>
    <row r="972" spans="1:19" x14ac:dyDescent="0.35">
      <c r="A972" s="2">
        <v>970</v>
      </c>
      <c r="B972" s="2" t="s">
        <v>295</v>
      </c>
      <c r="C972" s="2" t="str">
        <f t="shared" si="95"/>
        <v>SPS21XXX</v>
      </c>
      <c r="D972" s="2" t="s">
        <v>18</v>
      </c>
      <c r="E972" s="2">
        <v>6878.41</v>
      </c>
      <c r="F972" s="2">
        <v>8</v>
      </c>
      <c r="G972" s="2">
        <v>18.18</v>
      </c>
      <c r="H972" s="2">
        <v>4</v>
      </c>
      <c r="I972" s="2">
        <v>1</v>
      </c>
      <c r="J972" s="2">
        <v>0</v>
      </c>
      <c r="K972" s="2">
        <v>0</v>
      </c>
      <c r="L972" s="2">
        <v>2</v>
      </c>
      <c r="M972" s="2">
        <v>1</v>
      </c>
      <c r="N972" s="2">
        <v>0</v>
      </c>
      <c r="O972" s="2">
        <f t="shared" si="90"/>
        <v>55027.28</v>
      </c>
      <c r="P972" s="2">
        <f t="shared" si="91"/>
        <v>34392.050000000003</v>
      </c>
      <c r="Q972" s="2">
        <f t="shared" si="92"/>
        <v>13756.82</v>
      </c>
      <c r="R972" s="2">
        <f t="shared" si="93"/>
        <v>6878.41</v>
      </c>
      <c r="S972" s="2">
        <f t="shared" si="94"/>
        <v>0</v>
      </c>
    </row>
    <row r="973" spans="1:19" x14ac:dyDescent="0.35">
      <c r="A973" s="2">
        <v>971</v>
      </c>
      <c r="B973" s="2" t="s">
        <v>295</v>
      </c>
      <c r="C973" s="2" t="str">
        <f t="shared" si="95"/>
        <v>SPS21XXX</v>
      </c>
      <c r="D973" s="2" t="s">
        <v>19</v>
      </c>
      <c r="E973" s="2">
        <v>3777.85</v>
      </c>
      <c r="F973" s="2">
        <v>16</v>
      </c>
      <c r="G973" s="2">
        <v>36.36</v>
      </c>
      <c r="H973" s="2">
        <v>13</v>
      </c>
      <c r="I973" s="2">
        <v>0</v>
      </c>
      <c r="J973" s="2">
        <v>0</v>
      </c>
      <c r="K973" s="2">
        <v>0</v>
      </c>
      <c r="L973" s="2">
        <v>1</v>
      </c>
      <c r="M973" s="2">
        <v>5</v>
      </c>
      <c r="N973" s="2">
        <v>0</v>
      </c>
      <c r="O973" s="2">
        <f t="shared" si="90"/>
        <v>60445.599999999999</v>
      </c>
      <c r="P973" s="2">
        <f t="shared" si="91"/>
        <v>49112.049999999996</v>
      </c>
      <c r="Q973" s="2">
        <f t="shared" si="92"/>
        <v>3777.85</v>
      </c>
      <c r="R973" s="2">
        <f t="shared" si="93"/>
        <v>18889.25</v>
      </c>
      <c r="S973" s="2">
        <f t="shared" si="94"/>
        <v>0</v>
      </c>
    </row>
    <row r="974" spans="1:19" x14ac:dyDescent="0.35">
      <c r="A974" s="2">
        <v>976</v>
      </c>
      <c r="B974" s="2" t="s">
        <v>296</v>
      </c>
      <c r="C974" s="2" t="str">
        <f t="shared" si="95"/>
        <v>SPS21XXX</v>
      </c>
      <c r="D974" s="2" t="s">
        <v>12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f t="shared" si="90"/>
        <v>0</v>
      </c>
      <c r="P974" s="2">
        <f t="shared" si="91"/>
        <v>0</v>
      </c>
      <c r="Q974" s="2">
        <f t="shared" si="92"/>
        <v>0</v>
      </c>
      <c r="R974" s="2">
        <f t="shared" si="93"/>
        <v>0</v>
      </c>
      <c r="S974" s="2">
        <f t="shared" si="94"/>
        <v>0</v>
      </c>
    </row>
    <row r="975" spans="1:19" x14ac:dyDescent="0.35">
      <c r="A975" s="2">
        <v>980</v>
      </c>
      <c r="B975" s="2" t="s">
        <v>296</v>
      </c>
      <c r="C975" s="2" t="str">
        <f t="shared" si="95"/>
        <v>SPS21XXX</v>
      </c>
      <c r="D975" s="2" t="s">
        <v>13</v>
      </c>
      <c r="E975" s="2">
        <v>3231</v>
      </c>
      <c r="F975" s="2">
        <v>2</v>
      </c>
      <c r="G975" s="2">
        <v>6</v>
      </c>
      <c r="H975" s="2">
        <v>1</v>
      </c>
      <c r="I975" s="2">
        <v>1</v>
      </c>
      <c r="J975" s="2">
        <v>0</v>
      </c>
      <c r="K975" s="2">
        <v>0</v>
      </c>
      <c r="L975" s="2">
        <v>1</v>
      </c>
      <c r="M975" s="2">
        <v>1</v>
      </c>
      <c r="N975" s="2">
        <v>0</v>
      </c>
      <c r="O975" s="2">
        <f t="shared" si="90"/>
        <v>6462</v>
      </c>
      <c r="P975" s="2">
        <f t="shared" si="91"/>
        <v>6462</v>
      </c>
      <c r="Q975" s="2">
        <f t="shared" si="92"/>
        <v>3231</v>
      </c>
      <c r="R975" s="2">
        <f t="shared" si="93"/>
        <v>3231</v>
      </c>
      <c r="S975" s="2">
        <f t="shared" si="94"/>
        <v>0</v>
      </c>
    </row>
    <row r="976" spans="1:19" x14ac:dyDescent="0.35">
      <c r="A976" s="2">
        <v>981</v>
      </c>
      <c r="B976" s="2" t="s">
        <v>296</v>
      </c>
      <c r="C976" s="2" t="str">
        <f t="shared" si="95"/>
        <v>SPS21XXX</v>
      </c>
      <c r="D976" s="2" t="s">
        <v>14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f t="shared" si="90"/>
        <v>0</v>
      </c>
      <c r="P976" s="2">
        <f t="shared" si="91"/>
        <v>0</v>
      </c>
      <c r="Q976" s="2">
        <f t="shared" si="92"/>
        <v>0</v>
      </c>
      <c r="R976" s="2">
        <f t="shared" si="93"/>
        <v>0</v>
      </c>
      <c r="S976" s="2">
        <f t="shared" si="94"/>
        <v>0</v>
      </c>
    </row>
    <row r="977" spans="1:19" x14ac:dyDescent="0.35">
      <c r="A977" s="2">
        <v>973</v>
      </c>
      <c r="B977" s="2" t="s">
        <v>296</v>
      </c>
      <c r="C977" s="2" t="str">
        <f t="shared" si="95"/>
        <v>SPS21XXX</v>
      </c>
      <c r="D977" s="2" t="s">
        <v>15</v>
      </c>
      <c r="E977" s="2">
        <v>110647</v>
      </c>
      <c r="F977" s="2">
        <v>2</v>
      </c>
      <c r="G977" s="2">
        <v>6</v>
      </c>
      <c r="H977" s="2">
        <v>0</v>
      </c>
      <c r="I977" s="2">
        <v>1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f t="shared" si="90"/>
        <v>221294</v>
      </c>
      <c r="P977" s="2">
        <f t="shared" si="91"/>
        <v>110647</v>
      </c>
      <c r="Q977" s="2">
        <f t="shared" si="92"/>
        <v>0</v>
      </c>
      <c r="R977" s="2">
        <f t="shared" si="93"/>
        <v>0</v>
      </c>
      <c r="S977" s="2">
        <f t="shared" si="94"/>
        <v>0</v>
      </c>
    </row>
    <row r="978" spans="1:19" x14ac:dyDescent="0.35">
      <c r="A978" s="2">
        <v>974</v>
      </c>
      <c r="B978" s="2" t="s">
        <v>296</v>
      </c>
      <c r="C978" s="2" t="str">
        <f t="shared" si="95"/>
        <v>SPS21XXX</v>
      </c>
      <c r="D978" s="2" t="s">
        <v>537</v>
      </c>
      <c r="E978" s="2">
        <v>71118</v>
      </c>
      <c r="F978" s="2">
        <v>1</v>
      </c>
      <c r="G978" s="2">
        <v>3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f t="shared" si="90"/>
        <v>71118</v>
      </c>
      <c r="P978" s="2">
        <f t="shared" si="91"/>
        <v>0</v>
      </c>
      <c r="Q978" s="2">
        <f t="shared" si="92"/>
        <v>0</v>
      </c>
      <c r="R978" s="2">
        <f t="shared" si="93"/>
        <v>0</v>
      </c>
      <c r="S978" s="2">
        <f t="shared" si="94"/>
        <v>0</v>
      </c>
    </row>
    <row r="979" spans="1:19" x14ac:dyDescent="0.35">
      <c r="A979" s="2">
        <v>975</v>
      </c>
      <c r="B979" s="2" t="s">
        <v>296</v>
      </c>
      <c r="C979" s="2" t="str">
        <f t="shared" si="95"/>
        <v>SPS21XXX</v>
      </c>
      <c r="D979" s="2" t="s">
        <v>16</v>
      </c>
      <c r="E979" s="2">
        <v>32034</v>
      </c>
      <c r="F979" s="2">
        <v>20</v>
      </c>
      <c r="G979" s="2">
        <v>56</v>
      </c>
      <c r="H979" s="2">
        <v>2</v>
      </c>
      <c r="I979" s="2">
        <v>17</v>
      </c>
      <c r="J979" s="2">
        <v>0</v>
      </c>
      <c r="K979" s="2">
        <v>0</v>
      </c>
      <c r="L979" s="2">
        <v>1</v>
      </c>
      <c r="M979" s="2">
        <v>5</v>
      </c>
      <c r="N979" s="2">
        <v>0</v>
      </c>
      <c r="O979" s="2">
        <f t="shared" si="90"/>
        <v>640680</v>
      </c>
      <c r="P979" s="2">
        <f t="shared" si="91"/>
        <v>608646</v>
      </c>
      <c r="Q979" s="2">
        <f t="shared" si="92"/>
        <v>32034</v>
      </c>
      <c r="R979" s="2">
        <f t="shared" si="93"/>
        <v>160170</v>
      </c>
      <c r="S979" s="2">
        <f t="shared" si="94"/>
        <v>0</v>
      </c>
    </row>
    <row r="980" spans="1:19" x14ac:dyDescent="0.35">
      <c r="A980" s="2">
        <v>977</v>
      </c>
      <c r="B980" s="2" t="s">
        <v>296</v>
      </c>
      <c r="C980" s="2" t="str">
        <f t="shared" si="95"/>
        <v>SPS21XXX</v>
      </c>
      <c r="D980" s="2" t="s">
        <v>17</v>
      </c>
      <c r="E980" s="2">
        <v>18154</v>
      </c>
      <c r="F980" s="2">
        <v>3</v>
      </c>
      <c r="G980" s="2">
        <v>8</v>
      </c>
      <c r="H980" s="2">
        <v>1</v>
      </c>
      <c r="I980" s="2">
        <v>1</v>
      </c>
      <c r="J980" s="2">
        <v>0</v>
      </c>
      <c r="K980" s="2">
        <v>0</v>
      </c>
      <c r="L980" s="2">
        <v>1</v>
      </c>
      <c r="M980" s="2">
        <v>2</v>
      </c>
      <c r="N980" s="2">
        <v>0</v>
      </c>
      <c r="O980" s="2">
        <f t="shared" si="90"/>
        <v>54462</v>
      </c>
      <c r="P980" s="2">
        <f t="shared" si="91"/>
        <v>36308</v>
      </c>
      <c r="Q980" s="2">
        <f t="shared" si="92"/>
        <v>18154</v>
      </c>
      <c r="R980" s="2">
        <f t="shared" si="93"/>
        <v>36308</v>
      </c>
      <c r="S980" s="2">
        <f t="shared" si="94"/>
        <v>0</v>
      </c>
    </row>
    <row r="981" spans="1:19" x14ac:dyDescent="0.35">
      <c r="A981" s="2">
        <v>979</v>
      </c>
      <c r="B981" s="2" t="s">
        <v>296</v>
      </c>
      <c r="C981" s="2" t="str">
        <f t="shared" si="95"/>
        <v>SPS21XXX</v>
      </c>
      <c r="D981" s="2" t="s">
        <v>18</v>
      </c>
      <c r="E981" s="2">
        <v>6930</v>
      </c>
      <c r="F981" s="2">
        <v>3</v>
      </c>
      <c r="G981" s="2">
        <v>8</v>
      </c>
      <c r="H981" s="2">
        <v>0</v>
      </c>
      <c r="I981" s="2">
        <v>2</v>
      </c>
      <c r="J981" s="2">
        <v>0</v>
      </c>
      <c r="K981" s="2">
        <v>0</v>
      </c>
      <c r="L981" s="2">
        <v>1</v>
      </c>
      <c r="M981" s="2">
        <v>1</v>
      </c>
      <c r="N981" s="2">
        <v>0</v>
      </c>
      <c r="O981" s="2">
        <f t="shared" si="90"/>
        <v>20790</v>
      </c>
      <c r="P981" s="2">
        <f t="shared" si="91"/>
        <v>13860</v>
      </c>
      <c r="Q981" s="2">
        <f t="shared" si="92"/>
        <v>6930</v>
      </c>
      <c r="R981" s="2">
        <f t="shared" si="93"/>
        <v>6930</v>
      </c>
      <c r="S981" s="2">
        <f t="shared" si="94"/>
        <v>0</v>
      </c>
    </row>
    <row r="982" spans="1:19" x14ac:dyDescent="0.35">
      <c r="A982" s="2">
        <v>978</v>
      </c>
      <c r="B982" s="2" t="s">
        <v>296</v>
      </c>
      <c r="C982" s="2" t="str">
        <f t="shared" si="95"/>
        <v>SPS21XXX</v>
      </c>
      <c r="D982" s="2" t="s">
        <v>19</v>
      </c>
      <c r="E982" s="2">
        <v>13354</v>
      </c>
      <c r="F982" s="2">
        <v>5</v>
      </c>
      <c r="G982" s="2">
        <v>14</v>
      </c>
      <c r="H982" s="2">
        <v>3</v>
      </c>
      <c r="I982" s="2">
        <v>0</v>
      </c>
      <c r="J982" s="2">
        <v>0</v>
      </c>
      <c r="K982" s="2">
        <v>0</v>
      </c>
      <c r="L982" s="2">
        <v>1</v>
      </c>
      <c r="M982" s="2">
        <v>1</v>
      </c>
      <c r="N982" s="2">
        <v>0</v>
      </c>
      <c r="O982" s="2">
        <f t="shared" si="90"/>
        <v>66770</v>
      </c>
      <c r="P982" s="2">
        <f t="shared" si="91"/>
        <v>40062</v>
      </c>
      <c r="Q982" s="2">
        <f t="shared" si="92"/>
        <v>13354</v>
      </c>
      <c r="R982" s="2">
        <f t="shared" si="93"/>
        <v>13354</v>
      </c>
      <c r="S982" s="2">
        <f t="shared" si="94"/>
        <v>0</v>
      </c>
    </row>
    <row r="983" spans="1:19" x14ac:dyDescent="0.35">
      <c r="A983" s="2">
        <v>982</v>
      </c>
      <c r="B983" s="2" t="s">
        <v>446</v>
      </c>
      <c r="C983" s="2" t="str">
        <f t="shared" si="95"/>
        <v>SPS21XXX</v>
      </c>
      <c r="D983" s="2" t="s">
        <v>12</v>
      </c>
      <c r="E983" s="2">
        <v>0</v>
      </c>
      <c r="F983" s="2">
        <v>0</v>
      </c>
      <c r="G983" s="2">
        <v>0</v>
      </c>
      <c r="H983" s="2" t="s">
        <v>45</v>
      </c>
      <c r="I983" s="2" t="s">
        <v>45</v>
      </c>
      <c r="J983" s="2" t="s">
        <v>45</v>
      </c>
      <c r="K983" s="2" t="s">
        <v>45</v>
      </c>
      <c r="L983" s="2" t="s">
        <v>45</v>
      </c>
      <c r="M983" s="2" t="s">
        <v>45</v>
      </c>
      <c r="N983" s="2" t="s">
        <v>45</v>
      </c>
      <c r="O983" s="2">
        <f t="shared" si="90"/>
        <v>0</v>
      </c>
      <c r="P983" s="2">
        <f t="shared" si="91"/>
        <v>0</v>
      </c>
      <c r="Q983" s="2" t="e">
        <f t="shared" si="92"/>
        <v>#VALUE!</v>
      </c>
      <c r="R983" s="2" t="e">
        <f t="shared" si="93"/>
        <v>#VALUE!</v>
      </c>
      <c r="S983" s="2" t="e">
        <f t="shared" si="94"/>
        <v>#VALUE!</v>
      </c>
    </row>
    <row r="984" spans="1:19" x14ac:dyDescent="0.35">
      <c r="A984" s="2">
        <v>983</v>
      </c>
      <c r="B984" s="2" t="s">
        <v>446</v>
      </c>
      <c r="C984" s="2" t="str">
        <f t="shared" si="95"/>
        <v>SPS21XXX</v>
      </c>
      <c r="D984" s="2" t="s">
        <v>13</v>
      </c>
      <c r="E984" s="2">
        <v>0</v>
      </c>
      <c r="F984" s="2">
        <v>0</v>
      </c>
      <c r="G984" s="2">
        <v>0</v>
      </c>
      <c r="H984" s="2" t="s">
        <v>45</v>
      </c>
      <c r="I984" s="2" t="s">
        <v>45</v>
      </c>
      <c r="J984" s="2" t="s">
        <v>45</v>
      </c>
      <c r="K984" s="2" t="s">
        <v>45</v>
      </c>
      <c r="L984" s="2" t="s">
        <v>45</v>
      </c>
      <c r="M984" s="2" t="s">
        <v>45</v>
      </c>
      <c r="N984" s="2" t="s">
        <v>45</v>
      </c>
      <c r="O984" s="2">
        <f t="shared" si="90"/>
        <v>0</v>
      </c>
      <c r="P984" s="2">
        <f t="shared" si="91"/>
        <v>0</v>
      </c>
      <c r="Q984" s="2" t="e">
        <f t="shared" si="92"/>
        <v>#VALUE!</v>
      </c>
      <c r="R984" s="2" t="e">
        <f t="shared" si="93"/>
        <v>#VALUE!</v>
      </c>
      <c r="S984" s="2" t="e">
        <f t="shared" si="94"/>
        <v>#VALUE!</v>
      </c>
    </row>
    <row r="985" spans="1:19" x14ac:dyDescent="0.35">
      <c r="A985" s="2">
        <v>984</v>
      </c>
      <c r="B985" s="2" t="s">
        <v>446</v>
      </c>
      <c r="C985" s="2" t="str">
        <f t="shared" si="95"/>
        <v>SPS21XXX</v>
      </c>
      <c r="D985" s="2" t="s">
        <v>14</v>
      </c>
      <c r="E985" s="2">
        <v>0</v>
      </c>
      <c r="F985" s="2">
        <v>0</v>
      </c>
      <c r="G985" s="2">
        <v>0</v>
      </c>
      <c r="H985" s="2" t="s">
        <v>45</v>
      </c>
      <c r="I985" s="2" t="s">
        <v>45</v>
      </c>
      <c r="J985" s="2" t="s">
        <v>45</v>
      </c>
      <c r="K985" s="2" t="s">
        <v>45</v>
      </c>
      <c r="L985" s="2" t="s">
        <v>45</v>
      </c>
      <c r="M985" s="2" t="s">
        <v>45</v>
      </c>
      <c r="N985" s="2" t="s">
        <v>45</v>
      </c>
      <c r="O985" s="2">
        <f t="shared" si="90"/>
        <v>0</v>
      </c>
      <c r="P985" s="2">
        <f t="shared" si="91"/>
        <v>0</v>
      </c>
      <c r="Q985" s="2" t="e">
        <f t="shared" si="92"/>
        <v>#VALUE!</v>
      </c>
      <c r="R985" s="2" t="e">
        <f t="shared" si="93"/>
        <v>#VALUE!</v>
      </c>
      <c r="S985" s="2" t="e">
        <f t="shared" si="94"/>
        <v>#VALUE!</v>
      </c>
    </row>
    <row r="986" spans="1:19" x14ac:dyDescent="0.35">
      <c r="A986" s="2">
        <v>985</v>
      </c>
      <c r="B986" s="2" t="s">
        <v>446</v>
      </c>
      <c r="C986" s="2" t="str">
        <f t="shared" si="95"/>
        <v>SPS21XXX</v>
      </c>
      <c r="D986" s="2" t="s">
        <v>15</v>
      </c>
      <c r="E986" s="2">
        <v>0</v>
      </c>
      <c r="F986" s="2">
        <v>0</v>
      </c>
      <c r="G986" s="2">
        <v>0</v>
      </c>
      <c r="H986" s="2" t="s">
        <v>45</v>
      </c>
      <c r="I986" s="2" t="s">
        <v>45</v>
      </c>
      <c r="J986" s="2" t="s">
        <v>45</v>
      </c>
      <c r="K986" s="2" t="s">
        <v>45</v>
      </c>
      <c r="L986" s="2" t="s">
        <v>45</v>
      </c>
      <c r="M986" s="2" t="s">
        <v>45</v>
      </c>
      <c r="N986" s="2" t="s">
        <v>45</v>
      </c>
      <c r="O986" s="2">
        <f t="shared" si="90"/>
        <v>0</v>
      </c>
      <c r="P986" s="2">
        <f t="shared" si="91"/>
        <v>0</v>
      </c>
      <c r="Q986" s="2" t="e">
        <f t="shared" si="92"/>
        <v>#VALUE!</v>
      </c>
      <c r="R986" s="2" t="e">
        <f t="shared" si="93"/>
        <v>#VALUE!</v>
      </c>
      <c r="S986" s="2" t="e">
        <f t="shared" si="94"/>
        <v>#VALUE!</v>
      </c>
    </row>
    <row r="987" spans="1:19" x14ac:dyDescent="0.35">
      <c r="A987" s="2">
        <v>986</v>
      </c>
      <c r="B987" s="2" t="s">
        <v>446</v>
      </c>
      <c r="C987" s="2" t="str">
        <f t="shared" si="95"/>
        <v>SPS21XXX</v>
      </c>
      <c r="D987" s="2" t="s">
        <v>537</v>
      </c>
      <c r="E987" s="2">
        <v>0</v>
      </c>
      <c r="F987" s="2">
        <v>0</v>
      </c>
      <c r="G987" s="2">
        <v>0</v>
      </c>
      <c r="H987" s="2" t="s">
        <v>45</v>
      </c>
      <c r="I987" s="2" t="s">
        <v>45</v>
      </c>
      <c r="J987" s="2" t="s">
        <v>45</v>
      </c>
      <c r="K987" s="2" t="s">
        <v>45</v>
      </c>
      <c r="L987" s="2" t="s">
        <v>45</v>
      </c>
      <c r="M987" s="2" t="s">
        <v>45</v>
      </c>
      <c r="N987" s="2" t="s">
        <v>45</v>
      </c>
      <c r="O987" s="2">
        <f t="shared" si="90"/>
        <v>0</v>
      </c>
      <c r="P987" s="2">
        <f t="shared" si="91"/>
        <v>0</v>
      </c>
      <c r="Q987" s="2" t="e">
        <f t="shared" si="92"/>
        <v>#VALUE!</v>
      </c>
      <c r="R987" s="2" t="e">
        <f t="shared" si="93"/>
        <v>#VALUE!</v>
      </c>
      <c r="S987" s="2" t="e">
        <f t="shared" si="94"/>
        <v>#VALUE!</v>
      </c>
    </row>
    <row r="988" spans="1:19" x14ac:dyDescent="0.35">
      <c r="A988" s="2">
        <v>987</v>
      </c>
      <c r="B988" s="2" t="s">
        <v>446</v>
      </c>
      <c r="C988" s="2" t="str">
        <f t="shared" si="95"/>
        <v>SPS21XXX</v>
      </c>
      <c r="D988" s="2" t="s">
        <v>16</v>
      </c>
      <c r="E988" s="2">
        <v>0</v>
      </c>
      <c r="F988" s="2">
        <v>0</v>
      </c>
      <c r="G988" s="2">
        <v>0</v>
      </c>
      <c r="H988" s="2" t="s">
        <v>45</v>
      </c>
      <c r="I988" s="2" t="s">
        <v>45</v>
      </c>
      <c r="J988" s="2" t="s">
        <v>45</v>
      </c>
      <c r="K988" s="2" t="s">
        <v>45</v>
      </c>
      <c r="L988" s="2" t="s">
        <v>45</v>
      </c>
      <c r="M988" s="2" t="s">
        <v>45</v>
      </c>
      <c r="N988" s="2" t="s">
        <v>45</v>
      </c>
      <c r="O988" s="2">
        <f t="shared" si="90"/>
        <v>0</v>
      </c>
      <c r="P988" s="2">
        <f t="shared" si="91"/>
        <v>0</v>
      </c>
      <c r="Q988" s="2" t="e">
        <f t="shared" si="92"/>
        <v>#VALUE!</v>
      </c>
      <c r="R988" s="2" t="e">
        <f t="shared" si="93"/>
        <v>#VALUE!</v>
      </c>
      <c r="S988" s="2" t="e">
        <f t="shared" si="94"/>
        <v>#VALUE!</v>
      </c>
    </row>
    <row r="989" spans="1:19" x14ac:dyDescent="0.35">
      <c r="A989" s="2">
        <v>988</v>
      </c>
      <c r="B989" s="2" t="s">
        <v>446</v>
      </c>
      <c r="C989" s="2" t="str">
        <f t="shared" si="95"/>
        <v>SPS21XXX</v>
      </c>
      <c r="D989" s="2" t="s">
        <v>17</v>
      </c>
      <c r="E989" s="2">
        <v>0</v>
      </c>
      <c r="F989" s="2">
        <v>0</v>
      </c>
      <c r="G989" s="2">
        <v>0</v>
      </c>
      <c r="H989" s="2" t="s">
        <v>45</v>
      </c>
      <c r="I989" s="2" t="s">
        <v>45</v>
      </c>
      <c r="J989" s="2" t="s">
        <v>45</v>
      </c>
      <c r="K989" s="2" t="s">
        <v>45</v>
      </c>
      <c r="L989" s="2" t="s">
        <v>45</v>
      </c>
      <c r="M989" s="2" t="s">
        <v>45</v>
      </c>
      <c r="N989" s="2" t="s">
        <v>45</v>
      </c>
      <c r="O989" s="2">
        <f t="shared" si="90"/>
        <v>0</v>
      </c>
      <c r="P989" s="2">
        <f t="shared" si="91"/>
        <v>0</v>
      </c>
      <c r="Q989" s="2" t="e">
        <f t="shared" si="92"/>
        <v>#VALUE!</v>
      </c>
      <c r="R989" s="2" t="e">
        <f t="shared" si="93"/>
        <v>#VALUE!</v>
      </c>
      <c r="S989" s="2" t="e">
        <f t="shared" si="94"/>
        <v>#VALUE!</v>
      </c>
    </row>
    <row r="990" spans="1:19" x14ac:dyDescent="0.35">
      <c r="A990" s="2">
        <v>989</v>
      </c>
      <c r="B990" s="2" t="s">
        <v>446</v>
      </c>
      <c r="C990" s="2" t="str">
        <f t="shared" si="95"/>
        <v>SPS21XXX</v>
      </c>
      <c r="D990" s="2" t="s">
        <v>18</v>
      </c>
      <c r="E990" s="2">
        <v>0</v>
      </c>
      <c r="F990" s="2">
        <v>0</v>
      </c>
      <c r="G990" s="2">
        <v>0</v>
      </c>
      <c r="H990" s="2" t="s">
        <v>45</v>
      </c>
      <c r="I990" s="2" t="s">
        <v>45</v>
      </c>
      <c r="J990" s="2" t="s">
        <v>45</v>
      </c>
      <c r="K990" s="2" t="s">
        <v>45</v>
      </c>
      <c r="L990" s="2" t="s">
        <v>45</v>
      </c>
      <c r="M990" s="2" t="s">
        <v>45</v>
      </c>
      <c r="N990" s="2" t="s">
        <v>45</v>
      </c>
      <c r="O990" s="2">
        <f t="shared" si="90"/>
        <v>0</v>
      </c>
      <c r="P990" s="2">
        <f t="shared" si="91"/>
        <v>0</v>
      </c>
      <c r="Q990" s="2" t="e">
        <f t="shared" si="92"/>
        <v>#VALUE!</v>
      </c>
      <c r="R990" s="2" t="e">
        <f t="shared" si="93"/>
        <v>#VALUE!</v>
      </c>
      <c r="S990" s="2" t="e">
        <f t="shared" si="94"/>
        <v>#VALUE!</v>
      </c>
    </row>
    <row r="991" spans="1:19" x14ac:dyDescent="0.35">
      <c r="A991" s="2">
        <v>990</v>
      </c>
      <c r="B991" s="2" t="s">
        <v>446</v>
      </c>
      <c r="C991" s="2" t="str">
        <f t="shared" si="95"/>
        <v>SPS21XXX</v>
      </c>
      <c r="D991" s="2" t="s">
        <v>19</v>
      </c>
      <c r="E991" s="2">
        <v>0</v>
      </c>
      <c r="F991" s="2">
        <v>0</v>
      </c>
      <c r="G991" s="2">
        <v>0</v>
      </c>
      <c r="H991" s="2" t="s">
        <v>45</v>
      </c>
      <c r="I991" s="2" t="s">
        <v>45</v>
      </c>
      <c r="J991" s="2" t="s">
        <v>45</v>
      </c>
      <c r="K991" s="2" t="s">
        <v>45</v>
      </c>
      <c r="L991" s="2" t="s">
        <v>45</v>
      </c>
      <c r="M991" s="2" t="s">
        <v>45</v>
      </c>
      <c r="N991" s="2" t="s">
        <v>45</v>
      </c>
      <c r="O991" s="2">
        <f t="shared" si="90"/>
        <v>0</v>
      </c>
      <c r="P991" s="2">
        <f t="shared" si="91"/>
        <v>0</v>
      </c>
      <c r="Q991" s="2" t="e">
        <f t="shared" si="92"/>
        <v>#VALUE!</v>
      </c>
      <c r="R991" s="2" t="e">
        <f t="shared" si="93"/>
        <v>#VALUE!</v>
      </c>
      <c r="S991" s="2" t="e">
        <f t="shared" si="94"/>
        <v>#VALUE!</v>
      </c>
    </row>
    <row r="992" spans="1:19" x14ac:dyDescent="0.35">
      <c r="A992" s="2">
        <v>991</v>
      </c>
      <c r="B992" s="2" t="s">
        <v>448</v>
      </c>
      <c r="C992" s="2" t="str">
        <f t="shared" si="95"/>
        <v>SPS21XXX</v>
      </c>
      <c r="D992" s="2" t="s">
        <v>12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f t="shared" si="90"/>
        <v>0</v>
      </c>
      <c r="P992" s="2">
        <f t="shared" si="91"/>
        <v>0</v>
      </c>
      <c r="Q992" s="2">
        <f t="shared" si="92"/>
        <v>0</v>
      </c>
      <c r="R992" s="2">
        <f t="shared" si="93"/>
        <v>0</v>
      </c>
      <c r="S992" s="2">
        <f t="shared" si="94"/>
        <v>0</v>
      </c>
    </row>
    <row r="993" spans="1:19" x14ac:dyDescent="0.35">
      <c r="A993" s="2">
        <v>992</v>
      </c>
      <c r="B993" s="2" t="s">
        <v>448</v>
      </c>
      <c r="C993" s="2" t="str">
        <f t="shared" si="95"/>
        <v>SPS21XXX</v>
      </c>
      <c r="D993" s="2" t="s">
        <v>13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f t="shared" si="90"/>
        <v>0</v>
      </c>
      <c r="P993" s="2">
        <f t="shared" si="91"/>
        <v>0</v>
      </c>
      <c r="Q993" s="2">
        <f t="shared" si="92"/>
        <v>0</v>
      </c>
      <c r="R993" s="2">
        <f t="shared" si="93"/>
        <v>0</v>
      </c>
      <c r="S993" s="2">
        <f t="shared" si="94"/>
        <v>0</v>
      </c>
    </row>
    <row r="994" spans="1:19" x14ac:dyDescent="0.35">
      <c r="A994" s="2">
        <v>993</v>
      </c>
      <c r="B994" s="2" t="s">
        <v>448</v>
      </c>
      <c r="C994" s="2" t="str">
        <f t="shared" si="95"/>
        <v>SPS21XXX</v>
      </c>
      <c r="D994" s="2" t="s">
        <v>14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f t="shared" si="90"/>
        <v>0</v>
      </c>
      <c r="P994" s="2">
        <f t="shared" si="91"/>
        <v>0</v>
      </c>
      <c r="Q994" s="2">
        <f t="shared" si="92"/>
        <v>0</v>
      </c>
      <c r="R994" s="2">
        <f t="shared" si="93"/>
        <v>0</v>
      </c>
      <c r="S994" s="2">
        <f t="shared" si="94"/>
        <v>0</v>
      </c>
    </row>
    <row r="995" spans="1:19" x14ac:dyDescent="0.35">
      <c r="A995" s="2">
        <v>994</v>
      </c>
      <c r="B995" s="2" t="s">
        <v>448</v>
      </c>
      <c r="C995" s="2" t="str">
        <f t="shared" si="95"/>
        <v>SPS21XXX</v>
      </c>
      <c r="D995" s="2" t="s">
        <v>15</v>
      </c>
      <c r="E995" s="2">
        <v>21300</v>
      </c>
      <c r="F995" s="2">
        <v>1</v>
      </c>
      <c r="G995" s="2">
        <v>5.25</v>
      </c>
      <c r="H995" s="2">
        <v>0</v>
      </c>
      <c r="I995" s="2">
        <v>1</v>
      </c>
      <c r="J995" s="2">
        <v>0</v>
      </c>
      <c r="K995" s="2">
        <v>0</v>
      </c>
      <c r="L995" s="2">
        <v>1</v>
      </c>
      <c r="M995" s="2">
        <v>0</v>
      </c>
      <c r="N995" s="2">
        <v>0</v>
      </c>
      <c r="O995" s="2">
        <f t="shared" si="90"/>
        <v>21300</v>
      </c>
      <c r="P995" s="2">
        <f t="shared" si="91"/>
        <v>21300</v>
      </c>
      <c r="Q995" s="2">
        <f t="shared" si="92"/>
        <v>21300</v>
      </c>
      <c r="R995" s="2">
        <f t="shared" si="93"/>
        <v>0</v>
      </c>
      <c r="S995" s="2">
        <f t="shared" si="94"/>
        <v>0</v>
      </c>
    </row>
    <row r="996" spans="1:19" x14ac:dyDescent="0.35">
      <c r="A996" s="2">
        <v>995</v>
      </c>
      <c r="B996" s="2" t="s">
        <v>448</v>
      </c>
      <c r="C996" s="2" t="str">
        <f t="shared" si="95"/>
        <v>SPS21XXX</v>
      </c>
      <c r="D996" s="2" t="s">
        <v>537</v>
      </c>
      <c r="E996" s="2">
        <v>18300</v>
      </c>
      <c r="F996" s="2">
        <v>1</v>
      </c>
      <c r="G996" s="2">
        <v>5.25</v>
      </c>
      <c r="H996" s="2">
        <v>0</v>
      </c>
      <c r="I996" s="2">
        <v>1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f t="shared" si="90"/>
        <v>18300</v>
      </c>
      <c r="P996" s="2">
        <f t="shared" si="91"/>
        <v>18300</v>
      </c>
      <c r="Q996" s="2">
        <f t="shared" si="92"/>
        <v>0</v>
      </c>
      <c r="R996" s="2">
        <f t="shared" si="93"/>
        <v>0</v>
      </c>
      <c r="S996" s="2">
        <f t="shared" si="94"/>
        <v>0</v>
      </c>
    </row>
    <row r="997" spans="1:19" x14ac:dyDescent="0.35">
      <c r="A997" s="2">
        <v>996</v>
      </c>
      <c r="B997" s="2" t="s">
        <v>448</v>
      </c>
      <c r="C997" s="2" t="str">
        <f t="shared" si="95"/>
        <v>SPS21XXX</v>
      </c>
      <c r="D997" s="2" t="s">
        <v>16</v>
      </c>
      <c r="E997" s="2">
        <v>11400</v>
      </c>
      <c r="F997" s="2">
        <v>2</v>
      </c>
      <c r="G997" s="2">
        <v>10.5</v>
      </c>
      <c r="H997" s="2">
        <v>2</v>
      </c>
      <c r="I997" s="2">
        <v>0</v>
      </c>
      <c r="J997" s="2">
        <v>0</v>
      </c>
      <c r="K997" s="2">
        <v>0</v>
      </c>
      <c r="L997" s="2">
        <v>0</v>
      </c>
      <c r="M997" s="2">
        <v>1</v>
      </c>
      <c r="N997" s="2">
        <v>0</v>
      </c>
      <c r="O997" s="2">
        <f t="shared" si="90"/>
        <v>22800</v>
      </c>
      <c r="P997" s="2">
        <f t="shared" si="91"/>
        <v>22800</v>
      </c>
      <c r="Q997" s="2">
        <f t="shared" si="92"/>
        <v>0</v>
      </c>
      <c r="R997" s="2">
        <f t="shared" si="93"/>
        <v>11400</v>
      </c>
      <c r="S997" s="2">
        <f t="shared" si="94"/>
        <v>0</v>
      </c>
    </row>
    <row r="998" spans="1:19" x14ac:dyDescent="0.35">
      <c r="A998" s="2">
        <v>997</v>
      </c>
      <c r="B998" s="2" t="s">
        <v>448</v>
      </c>
      <c r="C998" s="2" t="str">
        <f t="shared" si="95"/>
        <v>SPS21XXX</v>
      </c>
      <c r="D998" s="2" t="s">
        <v>17</v>
      </c>
      <c r="E998" s="2">
        <v>7160</v>
      </c>
      <c r="F998" s="2">
        <v>7</v>
      </c>
      <c r="G998" s="2">
        <v>36.799999999999997</v>
      </c>
      <c r="H998" s="2">
        <v>5</v>
      </c>
      <c r="I998" s="2">
        <v>2</v>
      </c>
      <c r="J998" s="2">
        <v>0</v>
      </c>
      <c r="K998" s="2">
        <v>0</v>
      </c>
      <c r="L998" s="2">
        <v>1</v>
      </c>
      <c r="M998" s="2">
        <v>1</v>
      </c>
      <c r="N998" s="2">
        <v>1</v>
      </c>
      <c r="O998" s="2">
        <f t="shared" si="90"/>
        <v>50120</v>
      </c>
      <c r="P998" s="2">
        <f t="shared" si="91"/>
        <v>50120</v>
      </c>
      <c r="Q998" s="2">
        <f t="shared" si="92"/>
        <v>7160</v>
      </c>
      <c r="R998" s="2">
        <f t="shared" si="93"/>
        <v>7160</v>
      </c>
      <c r="S998" s="2">
        <f t="shared" si="94"/>
        <v>7160</v>
      </c>
    </row>
    <row r="999" spans="1:19" x14ac:dyDescent="0.35">
      <c r="A999" s="2">
        <v>998</v>
      </c>
      <c r="B999" s="2" t="s">
        <v>448</v>
      </c>
      <c r="C999" s="2" t="str">
        <f t="shared" si="95"/>
        <v>SPS21XXX</v>
      </c>
      <c r="D999" s="2" t="s">
        <v>18</v>
      </c>
      <c r="E999" s="2">
        <v>4050</v>
      </c>
      <c r="F999" s="2">
        <v>8</v>
      </c>
      <c r="G999" s="2">
        <v>42.1</v>
      </c>
      <c r="H999" s="2">
        <v>7</v>
      </c>
      <c r="I999" s="2">
        <v>1</v>
      </c>
      <c r="J999" s="2">
        <v>0</v>
      </c>
      <c r="K999" s="2">
        <v>0</v>
      </c>
      <c r="L999" s="2">
        <v>1</v>
      </c>
      <c r="M999" s="2">
        <v>2</v>
      </c>
      <c r="N999" s="2">
        <v>0</v>
      </c>
      <c r="O999" s="2">
        <f t="shared" si="90"/>
        <v>32400</v>
      </c>
      <c r="P999" s="2">
        <f t="shared" si="91"/>
        <v>32400</v>
      </c>
      <c r="Q999" s="2">
        <f t="shared" si="92"/>
        <v>4050</v>
      </c>
      <c r="R999" s="2">
        <f t="shared" si="93"/>
        <v>8100</v>
      </c>
      <c r="S999" s="2">
        <f t="shared" si="94"/>
        <v>0</v>
      </c>
    </row>
    <row r="1000" spans="1:19" x14ac:dyDescent="0.35">
      <c r="A1000" s="2">
        <v>999</v>
      </c>
      <c r="B1000" s="2" t="s">
        <v>448</v>
      </c>
      <c r="C1000" s="2" t="str">
        <f t="shared" si="95"/>
        <v>SPS21XXX</v>
      </c>
      <c r="D1000" s="2" t="s">
        <v>19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f t="shared" si="90"/>
        <v>0</v>
      </c>
      <c r="P1000" s="2">
        <f t="shared" si="91"/>
        <v>0</v>
      </c>
      <c r="Q1000" s="2">
        <f t="shared" si="92"/>
        <v>0</v>
      </c>
      <c r="R1000" s="2">
        <f t="shared" si="93"/>
        <v>0</v>
      </c>
      <c r="S1000" s="2">
        <f t="shared" si="94"/>
        <v>0</v>
      </c>
    </row>
    <row r="1001" spans="1:19" x14ac:dyDescent="0.35">
      <c r="A1001" s="2">
        <v>1000</v>
      </c>
      <c r="B1001" s="2" t="s">
        <v>355</v>
      </c>
      <c r="C1001" s="2" t="str">
        <f t="shared" si="95"/>
        <v>SPS21XXX</v>
      </c>
      <c r="D1001" s="2" t="s">
        <v>12</v>
      </c>
      <c r="E1001" s="2">
        <v>224377.13</v>
      </c>
      <c r="F1001" s="2">
        <v>1</v>
      </c>
      <c r="G1001" s="2">
        <v>1.66</v>
      </c>
      <c r="H1001" s="2">
        <v>0</v>
      </c>
      <c r="I1001" s="2">
        <v>1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f t="shared" si="90"/>
        <v>224377.13</v>
      </c>
      <c r="P1001" s="2">
        <f t="shared" si="91"/>
        <v>224377.13</v>
      </c>
      <c r="Q1001" s="2">
        <f t="shared" si="92"/>
        <v>0</v>
      </c>
      <c r="R1001" s="2">
        <f t="shared" si="93"/>
        <v>0</v>
      </c>
      <c r="S1001" s="2">
        <f t="shared" si="94"/>
        <v>0</v>
      </c>
    </row>
    <row r="1002" spans="1:19" x14ac:dyDescent="0.35">
      <c r="A1002" s="2">
        <v>1001</v>
      </c>
      <c r="B1002" s="2" t="s">
        <v>355</v>
      </c>
      <c r="C1002" s="2" t="str">
        <f t="shared" si="95"/>
        <v>SPS21XXX</v>
      </c>
      <c r="D1002" s="2" t="s">
        <v>13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f t="shared" si="90"/>
        <v>0</v>
      </c>
      <c r="P1002" s="2">
        <f t="shared" si="91"/>
        <v>0</v>
      </c>
      <c r="Q1002" s="2">
        <f t="shared" si="92"/>
        <v>0</v>
      </c>
      <c r="R1002" s="2">
        <f t="shared" si="93"/>
        <v>0</v>
      </c>
      <c r="S1002" s="2">
        <f t="shared" si="94"/>
        <v>0</v>
      </c>
    </row>
    <row r="1003" spans="1:19" x14ac:dyDescent="0.35">
      <c r="A1003" s="2">
        <v>1002</v>
      </c>
      <c r="B1003" s="2" t="s">
        <v>355</v>
      </c>
      <c r="C1003" s="2" t="str">
        <f t="shared" si="95"/>
        <v>SPS21XXX</v>
      </c>
      <c r="D1003" s="2" t="s">
        <v>14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f t="shared" si="90"/>
        <v>0</v>
      </c>
      <c r="P1003" s="2">
        <f t="shared" si="91"/>
        <v>0</v>
      </c>
      <c r="Q1003" s="2">
        <f t="shared" si="92"/>
        <v>0</v>
      </c>
      <c r="R1003" s="2">
        <f t="shared" si="93"/>
        <v>0</v>
      </c>
      <c r="S1003" s="2">
        <f t="shared" si="94"/>
        <v>0</v>
      </c>
    </row>
    <row r="1004" spans="1:19" x14ac:dyDescent="0.35">
      <c r="A1004" s="2">
        <v>1003</v>
      </c>
      <c r="B1004" s="2" t="s">
        <v>355</v>
      </c>
      <c r="C1004" s="2" t="str">
        <f t="shared" si="95"/>
        <v>SPS21XXX</v>
      </c>
      <c r="D1004" s="2" t="s">
        <v>15</v>
      </c>
      <c r="E1004" s="2">
        <v>23750.63</v>
      </c>
      <c r="F1004" s="2">
        <v>2</v>
      </c>
      <c r="G1004" s="2">
        <v>3.33</v>
      </c>
      <c r="H1004" s="2">
        <v>2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f t="shared" si="90"/>
        <v>47501.26</v>
      </c>
      <c r="P1004" s="2">
        <f t="shared" si="91"/>
        <v>47501.26</v>
      </c>
      <c r="Q1004" s="2">
        <f t="shared" si="92"/>
        <v>0</v>
      </c>
      <c r="R1004" s="2">
        <f t="shared" si="93"/>
        <v>0</v>
      </c>
      <c r="S1004" s="2">
        <f t="shared" si="94"/>
        <v>0</v>
      </c>
    </row>
    <row r="1005" spans="1:19" x14ac:dyDescent="0.35">
      <c r="A1005" s="2">
        <v>1004</v>
      </c>
      <c r="B1005" s="2" t="s">
        <v>355</v>
      </c>
      <c r="C1005" s="2" t="str">
        <f t="shared" si="95"/>
        <v>SPS21XXX</v>
      </c>
      <c r="D1005" s="2" t="s">
        <v>537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f t="shared" si="90"/>
        <v>0</v>
      </c>
      <c r="P1005" s="2">
        <f t="shared" si="91"/>
        <v>0</v>
      </c>
      <c r="Q1005" s="2">
        <f t="shared" si="92"/>
        <v>0</v>
      </c>
      <c r="R1005" s="2">
        <f t="shared" si="93"/>
        <v>0</v>
      </c>
      <c r="S1005" s="2">
        <f t="shared" si="94"/>
        <v>0</v>
      </c>
    </row>
    <row r="1006" spans="1:19" x14ac:dyDescent="0.35">
      <c r="A1006" s="2">
        <v>1005</v>
      </c>
      <c r="B1006" s="2" t="s">
        <v>355</v>
      </c>
      <c r="C1006" s="2" t="str">
        <f t="shared" si="95"/>
        <v>SPS21XXX</v>
      </c>
      <c r="D1006" s="2" t="s">
        <v>16</v>
      </c>
      <c r="E1006" s="2">
        <v>10483.19</v>
      </c>
      <c r="F1006" s="2">
        <v>2</v>
      </c>
      <c r="G1006" s="2">
        <v>3.33</v>
      </c>
      <c r="H1006" s="2">
        <v>1</v>
      </c>
      <c r="I1006" s="2">
        <v>1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f t="shared" si="90"/>
        <v>20966.38</v>
      </c>
      <c r="P1006" s="2">
        <f t="shared" si="91"/>
        <v>20966.38</v>
      </c>
      <c r="Q1006" s="2">
        <f t="shared" si="92"/>
        <v>0</v>
      </c>
      <c r="R1006" s="2">
        <f t="shared" si="93"/>
        <v>0</v>
      </c>
      <c r="S1006" s="2">
        <f t="shared" si="94"/>
        <v>0</v>
      </c>
    </row>
    <row r="1007" spans="1:19" x14ac:dyDescent="0.35">
      <c r="A1007" s="2">
        <v>1006</v>
      </c>
      <c r="B1007" s="2" t="s">
        <v>355</v>
      </c>
      <c r="C1007" s="2" t="str">
        <f t="shared" si="95"/>
        <v>SPS21XXX</v>
      </c>
      <c r="D1007" s="2" t="s">
        <v>17</v>
      </c>
      <c r="E1007" s="2">
        <v>7414.25</v>
      </c>
      <c r="F1007" s="2">
        <v>18</v>
      </c>
      <c r="G1007" s="2">
        <v>30</v>
      </c>
      <c r="H1007" s="2">
        <v>18</v>
      </c>
      <c r="I1007" s="2">
        <v>0</v>
      </c>
      <c r="J1007" s="2">
        <v>0</v>
      </c>
      <c r="K1007" s="2">
        <v>0</v>
      </c>
      <c r="L1007" s="2">
        <v>0</v>
      </c>
      <c r="M1007" s="2">
        <v>2</v>
      </c>
      <c r="N1007" s="2">
        <v>0</v>
      </c>
      <c r="O1007" s="2">
        <f t="shared" si="90"/>
        <v>133456.5</v>
      </c>
      <c r="P1007" s="2">
        <f t="shared" si="91"/>
        <v>133456.5</v>
      </c>
      <c r="Q1007" s="2">
        <f t="shared" si="92"/>
        <v>0</v>
      </c>
      <c r="R1007" s="2">
        <f t="shared" si="93"/>
        <v>14828.5</v>
      </c>
      <c r="S1007" s="2">
        <f t="shared" si="94"/>
        <v>0</v>
      </c>
    </row>
    <row r="1008" spans="1:19" x14ac:dyDescent="0.35">
      <c r="A1008" s="2">
        <v>1007</v>
      </c>
      <c r="B1008" s="2" t="s">
        <v>355</v>
      </c>
      <c r="C1008" s="2" t="str">
        <f t="shared" si="95"/>
        <v>SPS21XXX</v>
      </c>
      <c r="D1008" s="2" t="s">
        <v>18</v>
      </c>
      <c r="E1008" s="2">
        <v>3817.02</v>
      </c>
      <c r="F1008" s="2">
        <v>26</v>
      </c>
      <c r="G1008" s="2">
        <v>43.3</v>
      </c>
      <c r="H1008" s="2">
        <v>26</v>
      </c>
      <c r="I1008" s="2">
        <v>0</v>
      </c>
      <c r="J1008" s="2">
        <v>0</v>
      </c>
      <c r="K1008" s="2">
        <v>0</v>
      </c>
      <c r="L1008" s="2">
        <v>0</v>
      </c>
      <c r="M1008" s="2">
        <v>4</v>
      </c>
      <c r="N1008" s="2">
        <v>0</v>
      </c>
      <c r="O1008" s="2">
        <f t="shared" si="90"/>
        <v>99242.52</v>
      </c>
      <c r="P1008" s="2">
        <f t="shared" si="91"/>
        <v>99242.52</v>
      </c>
      <c r="Q1008" s="2">
        <f t="shared" si="92"/>
        <v>0</v>
      </c>
      <c r="R1008" s="2">
        <f t="shared" si="93"/>
        <v>15268.08</v>
      </c>
      <c r="S1008" s="2">
        <f t="shared" si="94"/>
        <v>0</v>
      </c>
    </row>
    <row r="1009" spans="1:19" x14ac:dyDescent="0.35">
      <c r="A1009" s="2">
        <v>1008</v>
      </c>
      <c r="B1009" s="2" t="s">
        <v>355</v>
      </c>
      <c r="C1009" s="2" t="str">
        <f t="shared" si="95"/>
        <v>SPS21XXX</v>
      </c>
      <c r="D1009" s="2" t="s">
        <v>19</v>
      </c>
      <c r="E1009" s="2">
        <v>1317.27</v>
      </c>
      <c r="F1009" s="2">
        <v>11</v>
      </c>
      <c r="G1009" s="2">
        <v>18.329999999999998</v>
      </c>
      <c r="H1009" s="2">
        <v>10</v>
      </c>
      <c r="I1009" s="2">
        <v>0</v>
      </c>
      <c r="J1009" s="2">
        <v>0</v>
      </c>
      <c r="K1009" s="2">
        <v>0</v>
      </c>
      <c r="L1009" s="2">
        <v>2</v>
      </c>
      <c r="M1009" s="2">
        <v>2</v>
      </c>
      <c r="N1009" s="2">
        <v>0</v>
      </c>
      <c r="O1009" s="2">
        <f t="shared" si="90"/>
        <v>14489.97</v>
      </c>
      <c r="P1009" s="2">
        <f t="shared" si="91"/>
        <v>13172.7</v>
      </c>
      <c r="Q1009" s="2">
        <f t="shared" si="92"/>
        <v>2634.54</v>
      </c>
      <c r="R1009" s="2">
        <f t="shared" si="93"/>
        <v>2634.54</v>
      </c>
      <c r="S1009" s="2">
        <f t="shared" si="94"/>
        <v>0</v>
      </c>
    </row>
    <row r="1010" spans="1:19" x14ac:dyDescent="0.35">
      <c r="A1010" s="2">
        <v>1010</v>
      </c>
      <c r="B1010" s="2" t="s">
        <v>357</v>
      </c>
      <c r="C1010" s="2" t="str">
        <f t="shared" si="95"/>
        <v>SPS21XXX</v>
      </c>
      <c r="D1010" s="2" t="s">
        <v>12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f t="shared" si="90"/>
        <v>0</v>
      </c>
      <c r="P1010" s="2">
        <f t="shared" si="91"/>
        <v>0</v>
      </c>
      <c r="Q1010" s="2">
        <f t="shared" si="92"/>
        <v>0</v>
      </c>
      <c r="R1010" s="2">
        <f t="shared" si="93"/>
        <v>0</v>
      </c>
      <c r="S1010" s="2">
        <f t="shared" si="94"/>
        <v>0</v>
      </c>
    </row>
    <row r="1011" spans="1:19" x14ac:dyDescent="0.35">
      <c r="A1011" s="2">
        <v>1011</v>
      </c>
      <c r="B1011" s="2" t="s">
        <v>357</v>
      </c>
      <c r="C1011" s="2" t="str">
        <f t="shared" si="95"/>
        <v>SPS21XXX</v>
      </c>
      <c r="D1011" s="2" t="s">
        <v>13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f t="shared" si="90"/>
        <v>0</v>
      </c>
      <c r="P1011" s="2">
        <f t="shared" si="91"/>
        <v>0</v>
      </c>
      <c r="Q1011" s="2">
        <f t="shared" si="92"/>
        <v>0</v>
      </c>
      <c r="R1011" s="2">
        <f t="shared" si="93"/>
        <v>0</v>
      </c>
      <c r="S1011" s="2">
        <f t="shared" si="94"/>
        <v>0</v>
      </c>
    </row>
    <row r="1012" spans="1:19" x14ac:dyDescent="0.35">
      <c r="A1012" s="2">
        <v>1013</v>
      </c>
      <c r="B1012" s="2" t="s">
        <v>357</v>
      </c>
      <c r="C1012" s="2" t="str">
        <f t="shared" si="95"/>
        <v>SPS21XXX</v>
      </c>
      <c r="D1012" s="2" t="s">
        <v>14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f t="shared" si="90"/>
        <v>0</v>
      </c>
      <c r="P1012" s="2">
        <f t="shared" si="91"/>
        <v>0</v>
      </c>
      <c r="Q1012" s="2">
        <f t="shared" si="92"/>
        <v>0</v>
      </c>
      <c r="R1012" s="2">
        <f t="shared" si="93"/>
        <v>0</v>
      </c>
      <c r="S1012" s="2">
        <f t="shared" si="94"/>
        <v>0</v>
      </c>
    </row>
    <row r="1013" spans="1:19" x14ac:dyDescent="0.35">
      <c r="A1013" s="2">
        <v>1014</v>
      </c>
      <c r="B1013" s="2" t="s">
        <v>357</v>
      </c>
      <c r="C1013" s="2" t="str">
        <f t="shared" si="95"/>
        <v>SPS21XXX</v>
      </c>
      <c r="D1013" s="2" t="s">
        <v>15</v>
      </c>
      <c r="E1013" s="2">
        <v>10004.5</v>
      </c>
      <c r="F1013" s="2">
        <v>1</v>
      </c>
      <c r="G1013" s="2">
        <v>1.82</v>
      </c>
      <c r="H1013" s="2">
        <v>1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f t="shared" si="90"/>
        <v>10004.5</v>
      </c>
      <c r="P1013" s="2">
        <f t="shared" si="91"/>
        <v>10004.5</v>
      </c>
      <c r="Q1013" s="2">
        <f t="shared" si="92"/>
        <v>0</v>
      </c>
      <c r="R1013" s="2">
        <f t="shared" si="93"/>
        <v>0</v>
      </c>
      <c r="S1013" s="2">
        <f t="shared" si="94"/>
        <v>0</v>
      </c>
    </row>
    <row r="1014" spans="1:19" x14ac:dyDescent="0.35">
      <c r="A1014" s="2">
        <v>1015</v>
      </c>
      <c r="B1014" s="2" t="s">
        <v>357</v>
      </c>
      <c r="C1014" s="2" t="str">
        <f t="shared" si="95"/>
        <v>SPS21XXX</v>
      </c>
      <c r="D1014" s="2" t="s">
        <v>537</v>
      </c>
      <c r="E1014" s="2">
        <v>6516.41</v>
      </c>
      <c r="F1014" s="2">
        <v>16</v>
      </c>
      <c r="G1014" s="2">
        <v>29.09</v>
      </c>
      <c r="H1014" s="2">
        <v>13</v>
      </c>
      <c r="I1014" s="2">
        <v>3</v>
      </c>
      <c r="J1014" s="2">
        <v>0</v>
      </c>
      <c r="K1014" s="2">
        <v>0</v>
      </c>
      <c r="L1014" s="2">
        <v>0</v>
      </c>
      <c r="M1014" s="2">
        <v>2</v>
      </c>
      <c r="N1014" s="2">
        <v>0</v>
      </c>
      <c r="O1014" s="2">
        <f t="shared" si="90"/>
        <v>104262.56</v>
      </c>
      <c r="P1014" s="2">
        <f t="shared" si="91"/>
        <v>104262.56</v>
      </c>
      <c r="Q1014" s="2">
        <f t="shared" si="92"/>
        <v>0</v>
      </c>
      <c r="R1014" s="2">
        <f t="shared" si="93"/>
        <v>13032.82</v>
      </c>
      <c r="S1014" s="2">
        <f t="shared" si="94"/>
        <v>0</v>
      </c>
    </row>
    <row r="1015" spans="1:19" x14ac:dyDescent="0.35">
      <c r="A1015" s="2">
        <v>1016</v>
      </c>
      <c r="B1015" s="2" t="s">
        <v>357</v>
      </c>
      <c r="C1015" s="2" t="str">
        <f t="shared" si="95"/>
        <v>SPS21XXX</v>
      </c>
      <c r="D1015" s="2" t="s">
        <v>16</v>
      </c>
      <c r="E1015" s="2">
        <v>3630.64</v>
      </c>
      <c r="F1015" s="2">
        <v>14</v>
      </c>
      <c r="G1015" s="2">
        <v>25.45</v>
      </c>
      <c r="H1015" s="2">
        <v>10</v>
      </c>
      <c r="I1015" s="2">
        <v>4</v>
      </c>
      <c r="J1015" s="2">
        <v>0</v>
      </c>
      <c r="K1015" s="2">
        <v>0</v>
      </c>
      <c r="L1015" s="2">
        <v>0</v>
      </c>
      <c r="M1015" s="2">
        <v>2</v>
      </c>
      <c r="N1015" s="2">
        <v>0</v>
      </c>
      <c r="O1015" s="2">
        <f t="shared" si="90"/>
        <v>50828.959999999999</v>
      </c>
      <c r="P1015" s="2">
        <f t="shared" si="91"/>
        <v>50828.959999999999</v>
      </c>
      <c r="Q1015" s="2">
        <f t="shared" si="92"/>
        <v>0</v>
      </c>
      <c r="R1015" s="2">
        <f t="shared" si="93"/>
        <v>7261.28</v>
      </c>
      <c r="S1015" s="2">
        <f t="shared" si="94"/>
        <v>0</v>
      </c>
    </row>
    <row r="1016" spans="1:19" x14ac:dyDescent="0.35">
      <c r="A1016" s="2">
        <v>1009</v>
      </c>
      <c r="B1016" s="2" t="s">
        <v>357</v>
      </c>
      <c r="C1016" s="2" t="str">
        <f t="shared" si="95"/>
        <v>SPS21XXX</v>
      </c>
      <c r="D1016" s="2" t="s">
        <v>17</v>
      </c>
      <c r="E1016" s="2">
        <v>107930.25</v>
      </c>
      <c r="F1016" s="2">
        <v>1</v>
      </c>
      <c r="G1016" s="2">
        <v>1.82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f t="shared" si="90"/>
        <v>107930.25</v>
      </c>
      <c r="P1016" s="2">
        <f t="shared" si="91"/>
        <v>0</v>
      </c>
      <c r="Q1016" s="2">
        <f t="shared" si="92"/>
        <v>0</v>
      </c>
      <c r="R1016" s="2">
        <f t="shared" si="93"/>
        <v>0</v>
      </c>
      <c r="S1016" s="2">
        <f t="shared" si="94"/>
        <v>0</v>
      </c>
    </row>
    <row r="1017" spans="1:19" x14ac:dyDescent="0.35">
      <c r="A1017" s="2">
        <v>1012</v>
      </c>
      <c r="B1017" s="2" t="s">
        <v>357</v>
      </c>
      <c r="C1017" s="2" t="str">
        <f t="shared" si="95"/>
        <v>SPS21XXX</v>
      </c>
      <c r="D1017" s="2" t="s">
        <v>18</v>
      </c>
      <c r="E1017" s="2">
        <v>21815.63</v>
      </c>
      <c r="F1017" s="2">
        <v>1</v>
      </c>
      <c r="G1017" s="2">
        <v>1.82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f t="shared" si="90"/>
        <v>21815.63</v>
      </c>
      <c r="P1017" s="2">
        <f t="shared" si="91"/>
        <v>0</v>
      </c>
      <c r="Q1017" s="2">
        <f t="shared" si="92"/>
        <v>0</v>
      </c>
      <c r="R1017" s="2">
        <f t="shared" si="93"/>
        <v>0</v>
      </c>
      <c r="S1017" s="2">
        <f t="shared" si="94"/>
        <v>0</v>
      </c>
    </row>
    <row r="1018" spans="1:19" x14ac:dyDescent="0.35">
      <c r="A1018" s="2">
        <v>1017</v>
      </c>
      <c r="B1018" s="2" t="s">
        <v>357</v>
      </c>
      <c r="C1018" s="2" t="str">
        <f t="shared" si="95"/>
        <v>SPS21XXX</v>
      </c>
      <c r="D1018" s="2" t="s">
        <v>19</v>
      </c>
      <c r="E1018" s="2">
        <v>1559.45</v>
      </c>
      <c r="F1018" s="2">
        <v>22</v>
      </c>
      <c r="G1018" s="2">
        <v>40</v>
      </c>
      <c r="H1018" s="2">
        <v>13</v>
      </c>
      <c r="I1018" s="2">
        <v>6</v>
      </c>
      <c r="J1018" s="2">
        <v>0</v>
      </c>
      <c r="K1018" s="2">
        <v>0</v>
      </c>
      <c r="L1018" s="2">
        <v>2</v>
      </c>
      <c r="M1018" s="2">
        <v>4</v>
      </c>
      <c r="N1018" s="2">
        <v>0</v>
      </c>
      <c r="O1018" s="2">
        <f t="shared" si="90"/>
        <v>34307.9</v>
      </c>
      <c r="P1018" s="2">
        <f t="shared" si="91"/>
        <v>29629.55</v>
      </c>
      <c r="Q1018" s="2">
        <f t="shared" si="92"/>
        <v>3118.9</v>
      </c>
      <c r="R1018" s="2">
        <f t="shared" si="93"/>
        <v>6237.8</v>
      </c>
      <c r="S1018" s="2">
        <f t="shared" si="94"/>
        <v>0</v>
      </c>
    </row>
    <row r="1019" spans="1:19" x14ac:dyDescent="0.35">
      <c r="A1019" s="2">
        <v>1018</v>
      </c>
      <c r="B1019" s="2" t="s">
        <v>359</v>
      </c>
      <c r="C1019" s="2" t="str">
        <f t="shared" si="95"/>
        <v>SPS21XXX</v>
      </c>
      <c r="D1019" s="2" t="s">
        <v>12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f t="shared" si="90"/>
        <v>0</v>
      </c>
      <c r="P1019" s="2">
        <f t="shared" si="91"/>
        <v>0</v>
      </c>
      <c r="Q1019" s="2">
        <f t="shared" si="92"/>
        <v>0</v>
      </c>
      <c r="R1019" s="2">
        <f t="shared" si="93"/>
        <v>0</v>
      </c>
      <c r="S1019" s="2">
        <f t="shared" si="94"/>
        <v>0</v>
      </c>
    </row>
    <row r="1020" spans="1:19" x14ac:dyDescent="0.35">
      <c r="A1020" s="2">
        <v>1019</v>
      </c>
      <c r="B1020" s="2" t="s">
        <v>359</v>
      </c>
      <c r="C1020" s="2" t="str">
        <f t="shared" si="95"/>
        <v>SPS21XXX</v>
      </c>
      <c r="D1020" s="2" t="s">
        <v>13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f t="shared" si="90"/>
        <v>0</v>
      </c>
      <c r="P1020" s="2">
        <f t="shared" si="91"/>
        <v>0</v>
      </c>
      <c r="Q1020" s="2">
        <f t="shared" si="92"/>
        <v>0</v>
      </c>
      <c r="R1020" s="2">
        <f t="shared" si="93"/>
        <v>0</v>
      </c>
      <c r="S1020" s="2">
        <f t="shared" si="94"/>
        <v>0</v>
      </c>
    </row>
    <row r="1021" spans="1:19" x14ac:dyDescent="0.35">
      <c r="A1021" s="2">
        <v>1020</v>
      </c>
      <c r="B1021" s="2" t="s">
        <v>359</v>
      </c>
      <c r="C1021" s="2" t="str">
        <f t="shared" si="95"/>
        <v>SPS21XXX</v>
      </c>
      <c r="D1021" s="2" t="s">
        <v>14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f t="shared" si="90"/>
        <v>0</v>
      </c>
      <c r="P1021" s="2">
        <f t="shared" si="91"/>
        <v>0</v>
      </c>
      <c r="Q1021" s="2">
        <f t="shared" si="92"/>
        <v>0</v>
      </c>
      <c r="R1021" s="2">
        <f t="shared" si="93"/>
        <v>0</v>
      </c>
      <c r="S1021" s="2">
        <f t="shared" si="94"/>
        <v>0</v>
      </c>
    </row>
    <row r="1022" spans="1:19" x14ac:dyDescent="0.35">
      <c r="A1022" s="2">
        <v>1021</v>
      </c>
      <c r="B1022" s="2" t="s">
        <v>359</v>
      </c>
      <c r="C1022" s="2" t="str">
        <f t="shared" si="95"/>
        <v>SPS21XXX</v>
      </c>
      <c r="D1022" s="2" t="s">
        <v>15</v>
      </c>
      <c r="E1022" s="2">
        <v>24729.599999999999</v>
      </c>
      <c r="F1022" s="2">
        <v>1</v>
      </c>
      <c r="G1022" s="2">
        <v>7.5</v>
      </c>
      <c r="H1022" s="2">
        <v>0</v>
      </c>
      <c r="I1022" s="2">
        <v>1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f t="shared" si="90"/>
        <v>24729.599999999999</v>
      </c>
      <c r="P1022" s="2">
        <f t="shared" si="91"/>
        <v>24729.599999999999</v>
      </c>
      <c r="Q1022" s="2">
        <f t="shared" si="92"/>
        <v>0</v>
      </c>
      <c r="R1022" s="2">
        <f t="shared" si="93"/>
        <v>0</v>
      </c>
      <c r="S1022" s="2">
        <f t="shared" si="94"/>
        <v>0</v>
      </c>
    </row>
    <row r="1023" spans="1:19" x14ac:dyDescent="0.35">
      <c r="A1023" s="2">
        <v>1022</v>
      </c>
      <c r="B1023" s="2" t="s">
        <v>359</v>
      </c>
      <c r="C1023" s="2" t="str">
        <f t="shared" si="95"/>
        <v>SPS21XXX</v>
      </c>
      <c r="D1023" s="2" t="s">
        <v>537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f t="shared" si="90"/>
        <v>0</v>
      </c>
      <c r="P1023" s="2">
        <f t="shared" si="91"/>
        <v>0</v>
      </c>
      <c r="Q1023" s="2">
        <f t="shared" si="92"/>
        <v>0</v>
      </c>
      <c r="R1023" s="2">
        <f t="shared" si="93"/>
        <v>0</v>
      </c>
      <c r="S1023" s="2">
        <f t="shared" si="94"/>
        <v>0</v>
      </c>
    </row>
    <row r="1024" spans="1:19" x14ac:dyDescent="0.35">
      <c r="A1024" s="2">
        <v>1023</v>
      </c>
      <c r="B1024" s="2" t="s">
        <v>359</v>
      </c>
      <c r="C1024" s="2" t="str">
        <f t="shared" si="95"/>
        <v>SPS21XXX</v>
      </c>
      <c r="D1024" s="2" t="s">
        <v>16</v>
      </c>
      <c r="E1024" s="2">
        <v>10237.299999999999</v>
      </c>
      <c r="F1024" s="2">
        <v>1</v>
      </c>
      <c r="G1024" s="2">
        <v>7.5</v>
      </c>
      <c r="H1024" s="2">
        <v>1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f t="shared" si="90"/>
        <v>10237.299999999999</v>
      </c>
      <c r="P1024" s="2">
        <f t="shared" si="91"/>
        <v>10237.299999999999</v>
      </c>
      <c r="Q1024" s="2">
        <f t="shared" si="92"/>
        <v>0</v>
      </c>
      <c r="R1024" s="2">
        <f t="shared" si="93"/>
        <v>0</v>
      </c>
      <c r="S1024" s="2">
        <f t="shared" si="94"/>
        <v>0</v>
      </c>
    </row>
    <row r="1025" spans="1:19" x14ac:dyDescent="0.35">
      <c r="A1025" s="2">
        <v>1024</v>
      </c>
      <c r="B1025" s="2" t="s">
        <v>359</v>
      </c>
      <c r="C1025" s="2" t="str">
        <f t="shared" si="95"/>
        <v>SPS21XXX</v>
      </c>
      <c r="D1025" s="2" t="s">
        <v>17</v>
      </c>
      <c r="E1025" s="2">
        <v>6937.39</v>
      </c>
      <c r="F1025" s="2">
        <v>3</v>
      </c>
      <c r="G1025" s="2">
        <v>21</v>
      </c>
      <c r="H1025" s="2">
        <v>2</v>
      </c>
      <c r="I1025" s="2">
        <v>0</v>
      </c>
      <c r="J1025" s="2">
        <v>1</v>
      </c>
      <c r="K1025" s="2">
        <v>0</v>
      </c>
      <c r="L1025" s="2">
        <v>0</v>
      </c>
      <c r="M1025" s="2">
        <v>0</v>
      </c>
      <c r="N1025" s="2">
        <v>0</v>
      </c>
      <c r="O1025" s="2">
        <f t="shared" si="90"/>
        <v>20812.170000000002</v>
      </c>
      <c r="P1025" s="2">
        <f t="shared" si="91"/>
        <v>20812.170000000002</v>
      </c>
      <c r="Q1025" s="2">
        <f t="shared" si="92"/>
        <v>0</v>
      </c>
      <c r="R1025" s="2">
        <f t="shared" si="93"/>
        <v>0</v>
      </c>
      <c r="S1025" s="2">
        <f t="shared" si="94"/>
        <v>0</v>
      </c>
    </row>
    <row r="1026" spans="1:19" x14ac:dyDescent="0.35">
      <c r="A1026" s="2">
        <v>1025</v>
      </c>
      <c r="B1026" s="2" t="s">
        <v>359</v>
      </c>
      <c r="C1026" s="2" t="str">
        <f t="shared" si="95"/>
        <v>SPS21XXX</v>
      </c>
      <c r="D1026" s="2" t="s">
        <v>18</v>
      </c>
      <c r="E1026" s="2">
        <v>4552.59</v>
      </c>
      <c r="F1026" s="2">
        <v>9</v>
      </c>
      <c r="G1026" s="2">
        <v>64</v>
      </c>
      <c r="H1026" s="2">
        <v>5</v>
      </c>
      <c r="I1026" s="2">
        <v>1</v>
      </c>
      <c r="J1026" s="2">
        <v>3</v>
      </c>
      <c r="K1026" s="2">
        <v>0</v>
      </c>
      <c r="L1026" s="2">
        <v>7</v>
      </c>
      <c r="M1026" s="2">
        <v>3</v>
      </c>
      <c r="N1026" s="2">
        <v>0</v>
      </c>
      <c r="O1026" s="2">
        <f t="shared" ref="O1026:O1089" si="96">F1026*$E1026</f>
        <v>40973.31</v>
      </c>
      <c r="P1026" s="2">
        <f t="shared" ref="P1026:P1089" si="97">SUM(H1026:K1026)*$E1026</f>
        <v>40973.31</v>
      </c>
      <c r="Q1026" s="2">
        <f t="shared" ref="Q1026:Q1089" si="98">L1026*$E1026</f>
        <v>31868.13</v>
      </c>
      <c r="R1026" s="2">
        <f t="shared" ref="R1026:R1089" si="99">M1026*$E1026</f>
        <v>13657.77</v>
      </c>
      <c r="S1026" s="2">
        <f t="shared" ref="S1026:S1089" si="100">N1026*$E1026</f>
        <v>0</v>
      </c>
    </row>
    <row r="1027" spans="1:19" x14ac:dyDescent="0.35">
      <c r="A1027" s="2">
        <v>1026</v>
      </c>
      <c r="B1027" s="2" t="s">
        <v>359</v>
      </c>
      <c r="C1027" s="2" t="str">
        <f t="shared" ref="C1027:C1090" si="101">REPLACE(B1027,6,3,"XXX")</f>
        <v>SPS21XXX</v>
      </c>
      <c r="D1027" s="2" t="s">
        <v>19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f t="shared" si="96"/>
        <v>0</v>
      </c>
      <c r="P1027" s="2">
        <f t="shared" si="97"/>
        <v>0</v>
      </c>
      <c r="Q1027" s="2">
        <f t="shared" si="98"/>
        <v>0</v>
      </c>
      <c r="R1027" s="2">
        <f t="shared" si="99"/>
        <v>0</v>
      </c>
      <c r="S1027" s="2">
        <f t="shared" si="100"/>
        <v>0</v>
      </c>
    </row>
    <row r="1028" spans="1:19" x14ac:dyDescent="0.35">
      <c r="A1028" s="2">
        <v>1027</v>
      </c>
      <c r="B1028" s="2" t="s">
        <v>297</v>
      </c>
      <c r="C1028" s="2" t="str">
        <f t="shared" si="101"/>
        <v>SPS21XXX</v>
      </c>
      <c r="D1028" s="2" t="s">
        <v>12</v>
      </c>
      <c r="E1028" s="2">
        <v>104101.25</v>
      </c>
      <c r="F1028" s="2">
        <v>2</v>
      </c>
      <c r="G1028" s="2">
        <v>2.29</v>
      </c>
      <c r="H1028" s="2">
        <v>1</v>
      </c>
      <c r="I1028" s="2">
        <v>0</v>
      </c>
      <c r="J1028" s="2">
        <v>1</v>
      </c>
      <c r="K1028" s="2">
        <v>0</v>
      </c>
      <c r="L1028" s="2">
        <v>2</v>
      </c>
      <c r="M1028" s="2">
        <v>0</v>
      </c>
      <c r="N1028" s="2">
        <v>0</v>
      </c>
      <c r="O1028" s="2">
        <f t="shared" si="96"/>
        <v>208202.5</v>
      </c>
      <c r="P1028" s="2">
        <f t="shared" si="97"/>
        <v>208202.5</v>
      </c>
      <c r="Q1028" s="2">
        <f t="shared" si="98"/>
        <v>208202.5</v>
      </c>
      <c r="R1028" s="2">
        <f t="shared" si="99"/>
        <v>0</v>
      </c>
      <c r="S1028" s="2">
        <f t="shared" si="100"/>
        <v>0</v>
      </c>
    </row>
    <row r="1029" spans="1:19" x14ac:dyDescent="0.35">
      <c r="A1029" s="2">
        <v>1028</v>
      </c>
      <c r="B1029" s="2" t="s">
        <v>297</v>
      </c>
      <c r="C1029" s="2" t="str">
        <f t="shared" si="101"/>
        <v>SPS21XXX</v>
      </c>
      <c r="D1029" s="2" t="s">
        <v>13</v>
      </c>
      <c r="E1029" s="2">
        <v>59929.67</v>
      </c>
      <c r="F1029" s="2">
        <v>3</v>
      </c>
      <c r="G1029" s="2">
        <v>3.44</v>
      </c>
      <c r="H1029" s="2">
        <v>2</v>
      </c>
      <c r="I1029" s="2">
        <v>0</v>
      </c>
      <c r="J1029" s="2">
        <v>1</v>
      </c>
      <c r="K1029" s="2">
        <v>0</v>
      </c>
      <c r="L1029" s="2">
        <v>0</v>
      </c>
      <c r="M1029" s="2">
        <v>0</v>
      </c>
      <c r="N1029" s="2">
        <v>0</v>
      </c>
      <c r="O1029" s="2">
        <f t="shared" si="96"/>
        <v>179789.01</v>
      </c>
      <c r="P1029" s="2">
        <f t="shared" si="97"/>
        <v>179789.01</v>
      </c>
      <c r="Q1029" s="2">
        <f t="shared" si="98"/>
        <v>0</v>
      </c>
      <c r="R1029" s="2">
        <f t="shared" si="99"/>
        <v>0</v>
      </c>
      <c r="S1029" s="2">
        <f t="shared" si="100"/>
        <v>0</v>
      </c>
    </row>
    <row r="1030" spans="1:19" x14ac:dyDescent="0.35">
      <c r="A1030" s="2">
        <v>1029</v>
      </c>
      <c r="B1030" s="2" t="s">
        <v>297</v>
      </c>
      <c r="C1030" s="2" t="str">
        <f t="shared" si="101"/>
        <v>SPS21XXX</v>
      </c>
      <c r="D1030" s="2" t="s">
        <v>14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f t="shared" si="96"/>
        <v>0</v>
      </c>
      <c r="P1030" s="2">
        <f t="shared" si="97"/>
        <v>0</v>
      </c>
      <c r="Q1030" s="2">
        <f t="shared" si="98"/>
        <v>0</v>
      </c>
      <c r="R1030" s="2">
        <f t="shared" si="99"/>
        <v>0</v>
      </c>
      <c r="S1030" s="2">
        <f t="shared" si="100"/>
        <v>0</v>
      </c>
    </row>
    <row r="1031" spans="1:19" x14ac:dyDescent="0.35">
      <c r="A1031" s="2">
        <v>1030</v>
      </c>
      <c r="B1031" s="2" t="s">
        <v>297</v>
      </c>
      <c r="C1031" s="2" t="str">
        <f t="shared" si="101"/>
        <v>SPS21XXX</v>
      </c>
      <c r="D1031" s="2" t="s">
        <v>15</v>
      </c>
      <c r="E1031" s="2">
        <v>24745.439999999999</v>
      </c>
      <c r="F1031" s="2">
        <v>2</v>
      </c>
      <c r="G1031" s="2">
        <v>2.29</v>
      </c>
      <c r="H1031" s="2">
        <v>1</v>
      </c>
      <c r="I1031" s="2">
        <v>1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f t="shared" si="96"/>
        <v>49490.879999999997</v>
      </c>
      <c r="P1031" s="2">
        <f t="shared" si="97"/>
        <v>49490.879999999997</v>
      </c>
      <c r="Q1031" s="2">
        <f t="shared" si="98"/>
        <v>0</v>
      </c>
      <c r="R1031" s="2">
        <f t="shared" si="99"/>
        <v>0</v>
      </c>
      <c r="S1031" s="2">
        <f t="shared" si="100"/>
        <v>0</v>
      </c>
    </row>
    <row r="1032" spans="1:19" x14ac:dyDescent="0.35">
      <c r="A1032" s="2">
        <v>1031</v>
      </c>
      <c r="B1032" s="2" t="s">
        <v>297</v>
      </c>
      <c r="C1032" s="2" t="str">
        <f t="shared" si="101"/>
        <v>SPS21XXX</v>
      </c>
      <c r="D1032" s="2" t="s">
        <v>537</v>
      </c>
      <c r="E1032" s="2">
        <v>16818.07</v>
      </c>
      <c r="F1032" s="2">
        <v>6</v>
      </c>
      <c r="G1032" s="2">
        <v>6.89</v>
      </c>
      <c r="H1032" s="2">
        <v>4</v>
      </c>
      <c r="I1032" s="2">
        <v>2</v>
      </c>
      <c r="J1032" s="2">
        <v>0</v>
      </c>
      <c r="K1032" s="2">
        <v>0</v>
      </c>
      <c r="L1032" s="2">
        <v>2</v>
      </c>
      <c r="M1032" s="2">
        <v>1</v>
      </c>
      <c r="N1032" s="2">
        <v>0</v>
      </c>
      <c r="O1032" s="2">
        <f t="shared" si="96"/>
        <v>100908.42</v>
      </c>
      <c r="P1032" s="2">
        <f t="shared" si="97"/>
        <v>100908.42</v>
      </c>
      <c r="Q1032" s="2">
        <f t="shared" si="98"/>
        <v>33636.14</v>
      </c>
      <c r="R1032" s="2">
        <f t="shared" si="99"/>
        <v>16818.07</v>
      </c>
      <c r="S1032" s="2">
        <f t="shared" si="100"/>
        <v>0</v>
      </c>
    </row>
    <row r="1033" spans="1:19" x14ac:dyDescent="0.35">
      <c r="A1033" s="2">
        <v>1032</v>
      </c>
      <c r="B1033" s="2" t="s">
        <v>297</v>
      </c>
      <c r="C1033" s="2" t="str">
        <f t="shared" si="101"/>
        <v>SPS21XXX</v>
      </c>
      <c r="D1033" s="2" t="s">
        <v>16</v>
      </c>
      <c r="E1033" s="2">
        <v>11289.96</v>
      </c>
      <c r="F1033" s="2">
        <v>27</v>
      </c>
      <c r="G1033" s="2">
        <v>31.09</v>
      </c>
      <c r="H1033" s="2">
        <v>20</v>
      </c>
      <c r="I1033" s="2">
        <v>7</v>
      </c>
      <c r="J1033" s="2">
        <v>0</v>
      </c>
      <c r="K1033" s="2">
        <v>0</v>
      </c>
      <c r="L1033" s="2">
        <v>0</v>
      </c>
      <c r="M1033" s="2">
        <v>3</v>
      </c>
      <c r="N1033" s="2">
        <v>0</v>
      </c>
      <c r="O1033" s="2">
        <f t="shared" si="96"/>
        <v>304828.92</v>
      </c>
      <c r="P1033" s="2">
        <f t="shared" si="97"/>
        <v>304828.92</v>
      </c>
      <c r="Q1033" s="2">
        <f t="shared" si="98"/>
        <v>0</v>
      </c>
      <c r="R1033" s="2">
        <f t="shared" si="99"/>
        <v>33869.879999999997</v>
      </c>
      <c r="S1033" s="2">
        <f t="shared" si="100"/>
        <v>0</v>
      </c>
    </row>
    <row r="1034" spans="1:19" x14ac:dyDescent="0.35">
      <c r="A1034" s="2">
        <v>1033</v>
      </c>
      <c r="B1034" s="2" t="s">
        <v>297</v>
      </c>
      <c r="C1034" s="2" t="str">
        <f t="shared" si="101"/>
        <v>SPS21XXX</v>
      </c>
      <c r="D1034" s="2" t="s">
        <v>17</v>
      </c>
      <c r="E1034" s="2">
        <v>8415.41</v>
      </c>
      <c r="F1034" s="2">
        <v>7</v>
      </c>
      <c r="G1034" s="2">
        <v>8.0399999999999991</v>
      </c>
      <c r="H1034" s="2">
        <v>7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f t="shared" si="96"/>
        <v>58907.869999999995</v>
      </c>
      <c r="P1034" s="2">
        <f t="shared" si="97"/>
        <v>58907.869999999995</v>
      </c>
      <c r="Q1034" s="2">
        <f t="shared" si="98"/>
        <v>0</v>
      </c>
      <c r="R1034" s="2">
        <f t="shared" si="99"/>
        <v>0</v>
      </c>
      <c r="S1034" s="2">
        <f t="shared" si="100"/>
        <v>0</v>
      </c>
    </row>
    <row r="1035" spans="1:19" x14ac:dyDescent="0.35">
      <c r="A1035" s="2">
        <v>1034</v>
      </c>
      <c r="B1035" s="2" t="s">
        <v>297</v>
      </c>
      <c r="C1035" s="2" t="str">
        <f t="shared" si="101"/>
        <v>SPS21XXX</v>
      </c>
      <c r="D1035" s="2" t="s">
        <v>18</v>
      </c>
      <c r="E1035" s="2">
        <v>3832.72</v>
      </c>
      <c r="F1035" s="2">
        <v>37</v>
      </c>
      <c r="G1035" s="2">
        <v>42.52</v>
      </c>
      <c r="H1035" s="2">
        <v>27</v>
      </c>
      <c r="I1035" s="2">
        <v>9</v>
      </c>
      <c r="J1035" s="2">
        <v>1</v>
      </c>
      <c r="K1035" s="2">
        <v>0</v>
      </c>
      <c r="L1035" s="2">
        <v>16</v>
      </c>
      <c r="M1035" s="2">
        <v>32</v>
      </c>
      <c r="N1035" s="2">
        <v>6</v>
      </c>
      <c r="O1035" s="2">
        <f t="shared" si="96"/>
        <v>141810.63999999998</v>
      </c>
      <c r="P1035" s="2">
        <f t="shared" si="97"/>
        <v>141810.63999999998</v>
      </c>
      <c r="Q1035" s="2">
        <f t="shared" si="98"/>
        <v>61323.519999999997</v>
      </c>
      <c r="R1035" s="2">
        <f t="shared" si="99"/>
        <v>122647.03999999999</v>
      </c>
      <c r="S1035" s="2">
        <f t="shared" si="100"/>
        <v>22996.32</v>
      </c>
    </row>
    <row r="1036" spans="1:19" x14ac:dyDescent="0.35">
      <c r="A1036" s="2">
        <v>1035</v>
      </c>
      <c r="B1036" s="2" t="s">
        <v>297</v>
      </c>
      <c r="C1036" s="2" t="str">
        <f t="shared" si="101"/>
        <v>SPS21XXX</v>
      </c>
      <c r="D1036" s="2" t="s">
        <v>19</v>
      </c>
      <c r="E1036" s="2">
        <v>1704.44</v>
      </c>
      <c r="F1036" s="2">
        <v>3</v>
      </c>
      <c r="G1036" s="2">
        <v>3.44</v>
      </c>
      <c r="H1036" s="2">
        <v>0</v>
      </c>
      <c r="I1036" s="2">
        <v>3</v>
      </c>
      <c r="J1036" s="2">
        <v>0</v>
      </c>
      <c r="K1036" s="2">
        <v>0</v>
      </c>
      <c r="L1036" s="2">
        <v>2</v>
      </c>
      <c r="M1036" s="2">
        <v>3</v>
      </c>
      <c r="N1036" s="2">
        <v>0</v>
      </c>
      <c r="O1036" s="2">
        <f t="shared" si="96"/>
        <v>5113.32</v>
      </c>
      <c r="P1036" s="2">
        <f t="shared" si="97"/>
        <v>5113.32</v>
      </c>
      <c r="Q1036" s="2">
        <f t="shared" si="98"/>
        <v>3408.88</v>
      </c>
      <c r="R1036" s="2">
        <f t="shared" si="99"/>
        <v>5113.32</v>
      </c>
      <c r="S1036" s="2">
        <f t="shared" si="100"/>
        <v>0</v>
      </c>
    </row>
    <row r="1037" spans="1:19" x14ac:dyDescent="0.35">
      <c r="A1037" s="2">
        <v>1036</v>
      </c>
      <c r="B1037" s="2" t="s">
        <v>361</v>
      </c>
      <c r="C1037" s="2" t="str">
        <f t="shared" si="101"/>
        <v>SPS21XXX</v>
      </c>
      <c r="D1037" s="2" t="s">
        <v>12</v>
      </c>
      <c r="E1037" s="2">
        <v>224377.13</v>
      </c>
      <c r="F1037" s="2">
        <v>1</v>
      </c>
      <c r="G1037" s="2">
        <v>1.66</v>
      </c>
      <c r="H1037" s="2">
        <v>0</v>
      </c>
      <c r="I1037" s="2">
        <v>1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f t="shared" si="96"/>
        <v>224377.13</v>
      </c>
      <c r="P1037" s="2">
        <f t="shared" si="97"/>
        <v>224377.13</v>
      </c>
      <c r="Q1037" s="2">
        <f t="shared" si="98"/>
        <v>0</v>
      </c>
      <c r="R1037" s="2">
        <f t="shared" si="99"/>
        <v>0</v>
      </c>
      <c r="S1037" s="2">
        <f t="shared" si="100"/>
        <v>0</v>
      </c>
    </row>
    <row r="1038" spans="1:19" x14ac:dyDescent="0.35">
      <c r="A1038" s="2">
        <v>1037</v>
      </c>
      <c r="B1038" s="2" t="s">
        <v>361</v>
      </c>
      <c r="C1038" s="2" t="str">
        <f t="shared" si="101"/>
        <v>SPS21XXX</v>
      </c>
      <c r="D1038" s="2" t="s">
        <v>13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f t="shared" si="96"/>
        <v>0</v>
      </c>
      <c r="P1038" s="2">
        <f t="shared" si="97"/>
        <v>0</v>
      </c>
      <c r="Q1038" s="2">
        <f t="shared" si="98"/>
        <v>0</v>
      </c>
      <c r="R1038" s="2">
        <f t="shared" si="99"/>
        <v>0</v>
      </c>
      <c r="S1038" s="2">
        <f t="shared" si="100"/>
        <v>0</v>
      </c>
    </row>
    <row r="1039" spans="1:19" x14ac:dyDescent="0.35">
      <c r="A1039" s="2">
        <v>1038</v>
      </c>
      <c r="B1039" s="2" t="s">
        <v>361</v>
      </c>
      <c r="C1039" s="2" t="str">
        <f t="shared" si="101"/>
        <v>SPS21XXX</v>
      </c>
      <c r="D1039" s="2" t="s">
        <v>14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f t="shared" si="96"/>
        <v>0</v>
      </c>
      <c r="P1039" s="2">
        <f t="shared" si="97"/>
        <v>0</v>
      </c>
      <c r="Q1039" s="2">
        <f t="shared" si="98"/>
        <v>0</v>
      </c>
      <c r="R1039" s="2">
        <f t="shared" si="99"/>
        <v>0</v>
      </c>
      <c r="S1039" s="2">
        <f t="shared" si="100"/>
        <v>0</v>
      </c>
    </row>
    <row r="1040" spans="1:19" x14ac:dyDescent="0.35">
      <c r="A1040" s="2">
        <v>1039</v>
      </c>
      <c r="B1040" s="2" t="s">
        <v>361</v>
      </c>
      <c r="C1040" s="2" t="str">
        <f t="shared" si="101"/>
        <v>SPS21XXX</v>
      </c>
      <c r="D1040" s="2" t="s">
        <v>15</v>
      </c>
      <c r="E1040" s="2">
        <v>23750.63</v>
      </c>
      <c r="F1040" s="2">
        <v>2</v>
      </c>
      <c r="G1040" s="2">
        <v>3.33</v>
      </c>
      <c r="H1040" s="2">
        <v>2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f t="shared" si="96"/>
        <v>47501.26</v>
      </c>
      <c r="P1040" s="2">
        <f t="shared" si="97"/>
        <v>47501.26</v>
      </c>
      <c r="Q1040" s="2">
        <f t="shared" si="98"/>
        <v>0</v>
      </c>
      <c r="R1040" s="2">
        <f t="shared" si="99"/>
        <v>0</v>
      </c>
      <c r="S1040" s="2">
        <f t="shared" si="100"/>
        <v>0</v>
      </c>
    </row>
    <row r="1041" spans="1:19" x14ac:dyDescent="0.35">
      <c r="A1041" s="2">
        <v>1040</v>
      </c>
      <c r="B1041" s="2" t="s">
        <v>361</v>
      </c>
      <c r="C1041" s="2" t="str">
        <f t="shared" si="101"/>
        <v>SPS21XXX</v>
      </c>
      <c r="D1041" s="2" t="s">
        <v>537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f t="shared" si="96"/>
        <v>0</v>
      </c>
      <c r="P1041" s="2">
        <f t="shared" si="97"/>
        <v>0</v>
      </c>
      <c r="Q1041" s="2">
        <f t="shared" si="98"/>
        <v>0</v>
      </c>
      <c r="R1041" s="2">
        <f t="shared" si="99"/>
        <v>0</v>
      </c>
      <c r="S1041" s="2">
        <f t="shared" si="100"/>
        <v>0</v>
      </c>
    </row>
    <row r="1042" spans="1:19" x14ac:dyDescent="0.35">
      <c r="A1042" s="2">
        <v>1041</v>
      </c>
      <c r="B1042" s="2" t="s">
        <v>361</v>
      </c>
      <c r="C1042" s="2" t="str">
        <f t="shared" si="101"/>
        <v>SPS21XXX</v>
      </c>
      <c r="D1042" s="2" t="s">
        <v>16</v>
      </c>
      <c r="E1042" s="2">
        <v>10483.19</v>
      </c>
      <c r="F1042" s="2">
        <v>2</v>
      </c>
      <c r="G1042" s="2">
        <v>3.33</v>
      </c>
      <c r="H1042" s="2">
        <v>1</v>
      </c>
      <c r="I1042" s="2">
        <v>1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f t="shared" si="96"/>
        <v>20966.38</v>
      </c>
      <c r="P1042" s="2">
        <f t="shared" si="97"/>
        <v>20966.38</v>
      </c>
      <c r="Q1042" s="2">
        <f t="shared" si="98"/>
        <v>0</v>
      </c>
      <c r="R1042" s="2">
        <f t="shared" si="99"/>
        <v>0</v>
      </c>
      <c r="S1042" s="2">
        <f t="shared" si="100"/>
        <v>0</v>
      </c>
    </row>
    <row r="1043" spans="1:19" x14ac:dyDescent="0.35">
      <c r="A1043" s="2">
        <v>1042</v>
      </c>
      <c r="B1043" s="2" t="s">
        <v>361</v>
      </c>
      <c r="C1043" s="2" t="str">
        <f t="shared" si="101"/>
        <v>SPS21XXX</v>
      </c>
      <c r="D1043" s="2" t="s">
        <v>17</v>
      </c>
      <c r="E1043" s="2">
        <v>7414.25</v>
      </c>
      <c r="F1043" s="2">
        <v>18</v>
      </c>
      <c r="G1043" s="2">
        <v>30</v>
      </c>
      <c r="H1043" s="2">
        <v>18</v>
      </c>
      <c r="I1043" s="2">
        <v>0</v>
      </c>
      <c r="J1043" s="2">
        <v>0</v>
      </c>
      <c r="K1043" s="2">
        <v>0</v>
      </c>
      <c r="L1043" s="2">
        <v>0</v>
      </c>
      <c r="M1043" s="2">
        <v>2</v>
      </c>
      <c r="N1043" s="2">
        <v>0</v>
      </c>
      <c r="O1043" s="2">
        <f t="shared" si="96"/>
        <v>133456.5</v>
      </c>
      <c r="P1043" s="2">
        <f t="shared" si="97"/>
        <v>133456.5</v>
      </c>
      <c r="Q1043" s="2">
        <f t="shared" si="98"/>
        <v>0</v>
      </c>
      <c r="R1043" s="2">
        <f t="shared" si="99"/>
        <v>14828.5</v>
      </c>
      <c r="S1043" s="2">
        <f t="shared" si="100"/>
        <v>0</v>
      </c>
    </row>
    <row r="1044" spans="1:19" x14ac:dyDescent="0.35">
      <c r="A1044" s="2">
        <v>1043</v>
      </c>
      <c r="B1044" s="2" t="s">
        <v>361</v>
      </c>
      <c r="C1044" s="2" t="str">
        <f t="shared" si="101"/>
        <v>SPS21XXX</v>
      </c>
      <c r="D1044" s="2" t="s">
        <v>18</v>
      </c>
      <c r="E1044" s="2">
        <v>3817.02</v>
      </c>
      <c r="F1044" s="2">
        <v>26</v>
      </c>
      <c r="G1044" s="2">
        <v>43.3</v>
      </c>
      <c r="H1044" s="2">
        <v>26</v>
      </c>
      <c r="I1044" s="2">
        <v>0</v>
      </c>
      <c r="J1044" s="2">
        <v>0</v>
      </c>
      <c r="K1044" s="2">
        <v>0</v>
      </c>
      <c r="L1044" s="2">
        <v>0</v>
      </c>
      <c r="M1044" s="2">
        <v>4</v>
      </c>
      <c r="N1044" s="2">
        <v>0</v>
      </c>
      <c r="O1044" s="2">
        <f t="shared" si="96"/>
        <v>99242.52</v>
      </c>
      <c r="P1044" s="2">
        <f t="shared" si="97"/>
        <v>99242.52</v>
      </c>
      <c r="Q1044" s="2">
        <f t="shared" si="98"/>
        <v>0</v>
      </c>
      <c r="R1044" s="2">
        <f t="shared" si="99"/>
        <v>15268.08</v>
      </c>
      <c r="S1044" s="2">
        <f t="shared" si="100"/>
        <v>0</v>
      </c>
    </row>
    <row r="1045" spans="1:19" x14ac:dyDescent="0.35">
      <c r="A1045" s="2">
        <v>1044</v>
      </c>
      <c r="B1045" s="2" t="s">
        <v>361</v>
      </c>
      <c r="C1045" s="2" t="str">
        <f t="shared" si="101"/>
        <v>SPS21XXX</v>
      </c>
      <c r="D1045" s="2" t="s">
        <v>19</v>
      </c>
      <c r="E1045" s="2">
        <v>1317.27</v>
      </c>
      <c r="F1045" s="2">
        <v>11</v>
      </c>
      <c r="G1045" s="2">
        <v>18.329999999999998</v>
      </c>
      <c r="H1045" s="2">
        <v>10</v>
      </c>
      <c r="I1045" s="2">
        <v>0</v>
      </c>
      <c r="J1045" s="2">
        <v>0</v>
      </c>
      <c r="K1045" s="2">
        <v>0</v>
      </c>
      <c r="L1045" s="2">
        <v>2</v>
      </c>
      <c r="M1045" s="2">
        <v>2</v>
      </c>
      <c r="N1045" s="2">
        <v>0</v>
      </c>
      <c r="O1045" s="2">
        <f t="shared" si="96"/>
        <v>14489.97</v>
      </c>
      <c r="P1045" s="2">
        <f t="shared" si="97"/>
        <v>13172.7</v>
      </c>
      <c r="Q1045" s="2">
        <f t="shared" si="98"/>
        <v>2634.54</v>
      </c>
      <c r="R1045" s="2">
        <f t="shared" si="99"/>
        <v>2634.54</v>
      </c>
      <c r="S1045" s="2">
        <f t="shared" si="100"/>
        <v>0</v>
      </c>
    </row>
    <row r="1046" spans="1:19" x14ac:dyDescent="0.35">
      <c r="A1046" s="2">
        <v>1045</v>
      </c>
      <c r="B1046" s="2" t="s">
        <v>449</v>
      </c>
      <c r="C1046" s="2" t="str">
        <f t="shared" si="101"/>
        <v>SPS21XXX</v>
      </c>
      <c r="D1046" s="2" t="s">
        <v>12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f t="shared" si="96"/>
        <v>0</v>
      </c>
      <c r="P1046" s="2">
        <f t="shared" si="97"/>
        <v>0</v>
      </c>
      <c r="Q1046" s="2">
        <f t="shared" si="98"/>
        <v>0</v>
      </c>
      <c r="R1046" s="2">
        <f t="shared" si="99"/>
        <v>0</v>
      </c>
      <c r="S1046" s="2">
        <f t="shared" si="100"/>
        <v>0</v>
      </c>
    </row>
    <row r="1047" spans="1:19" x14ac:dyDescent="0.35">
      <c r="A1047" s="2">
        <v>1046</v>
      </c>
      <c r="B1047" s="2" t="s">
        <v>449</v>
      </c>
      <c r="C1047" s="2" t="str">
        <f t="shared" si="101"/>
        <v>SPS21XXX</v>
      </c>
      <c r="D1047" s="2" t="s">
        <v>13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f t="shared" si="96"/>
        <v>0</v>
      </c>
      <c r="P1047" s="2">
        <f t="shared" si="97"/>
        <v>0</v>
      </c>
      <c r="Q1047" s="2">
        <f t="shared" si="98"/>
        <v>0</v>
      </c>
      <c r="R1047" s="2">
        <f t="shared" si="99"/>
        <v>0</v>
      </c>
      <c r="S1047" s="2">
        <f t="shared" si="100"/>
        <v>0</v>
      </c>
    </row>
    <row r="1048" spans="1:19" x14ac:dyDescent="0.35">
      <c r="A1048" s="2">
        <v>1047</v>
      </c>
      <c r="B1048" s="2" t="s">
        <v>449</v>
      </c>
      <c r="C1048" s="2" t="str">
        <f t="shared" si="101"/>
        <v>SPS21XXX</v>
      </c>
      <c r="D1048" s="2" t="s">
        <v>14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f t="shared" si="96"/>
        <v>0</v>
      </c>
      <c r="P1048" s="2">
        <f t="shared" si="97"/>
        <v>0</v>
      </c>
      <c r="Q1048" s="2">
        <f t="shared" si="98"/>
        <v>0</v>
      </c>
      <c r="R1048" s="2">
        <f t="shared" si="99"/>
        <v>0</v>
      </c>
      <c r="S1048" s="2">
        <f t="shared" si="100"/>
        <v>0</v>
      </c>
    </row>
    <row r="1049" spans="1:19" x14ac:dyDescent="0.35">
      <c r="A1049" s="2">
        <v>1048</v>
      </c>
      <c r="B1049" s="2" t="s">
        <v>449</v>
      </c>
      <c r="C1049" s="2" t="str">
        <f t="shared" si="101"/>
        <v>SPS21XXX</v>
      </c>
      <c r="D1049" s="2" t="s">
        <v>15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f t="shared" si="96"/>
        <v>0</v>
      </c>
      <c r="P1049" s="2">
        <f t="shared" si="97"/>
        <v>0</v>
      </c>
      <c r="Q1049" s="2">
        <f t="shared" si="98"/>
        <v>0</v>
      </c>
      <c r="R1049" s="2">
        <f t="shared" si="99"/>
        <v>0</v>
      </c>
      <c r="S1049" s="2">
        <f t="shared" si="100"/>
        <v>0</v>
      </c>
    </row>
    <row r="1050" spans="1:19" x14ac:dyDescent="0.35">
      <c r="A1050" s="2">
        <v>1049</v>
      </c>
      <c r="B1050" s="2" t="s">
        <v>449</v>
      </c>
      <c r="C1050" s="2" t="str">
        <f t="shared" si="101"/>
        <v>SPS21XXX</v>
      </c>
      <c r="D1050" s="2" t="s">
        <v>537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f t="shared" si="96"/>
        <v>0</v>
      </c>
      <c r="P1050" s="2">
        <f t="shared" si="97"/>
        <v>0</v>
      </c>
      <c r="Q1050" s="2">
        <f t="shared" si="98"/>
        <v>0</v>
      </c>
      <c r="R1050" s="2">
        <f t="shared" si="99"/>
        <v>0</v>
      </c>
      <c r="S1050" s="2">
        <f t="shared" si="100"/>
        <v>0</v>
      </c>
    </row>
    <row r="1051" spans="1:19" x14ac:dyDescent="0.35">
      <c r="A1051" s="2">
        <v>1050</v>
      </c>
      <c r="B1051" s="2" t="s">
        <v>449</v>
      </c>
      <c r="C1051" s="2" t="str">
        <f t="shared" si="101"/>
        <v>SPS21XXX</v>
      </c>
      <c r="D1051" s="2" t="s">
        <v>16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f t="shared" si="96"/>
        <v>0</v>
      </c>
      <c r="P1051" s="2">
        <f t="shared" si="97"/>
        <v>0</v>
      </c>
      <c r="Q1051" s="2">
        <f t="shared" si="98"/>
        <v>0</v>
      </c>
      <c r="R1051" s="2">
        <f t="shared" si="99"/>
        <v>0</v>
      </c>
      <c r="S1051" s="2">
        <f t="shared" si="100"/>
        <v>0</v>
      </c>
    </row>
    <row r="1052" spans="1:19" x14ac:dyDescent="0.35">
      <c r="A1052" s="2">
        <v>1051</v>
      </c>
      <c r="B1052" s="2" t="s">
        <v>449</v>
      </c>
      <c r="C1052" s="2" t="str">
        <f t="shared" si="101"/>
        <v>SPS21XXX</v>
      </c>
      <c r="D1052" s="2" t="s">
        <v>17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f t="shared" si="96"/>
        <v>0</v>
      </c>
      <c r="P1052" s="2">
        <f t="shared" si="97"/>
        <v>0</v>
      </c>
      <c r="Q1052" s="2">
        <f t="shared" si="98"/>
        <v>0</v>
      </c>
      <c r="R1052" s="2">
        <f t="shared" si="99"/>
        <v>0</v>
      </c>
      <c r="S1052" s="2">
        <f t="shared" si="100"/>
        <v>0</v>
      </c>
    </row>
    <row r="1053" spans="1:19" x14ac:dyDescent="0.35">
      <c r="A1053" s="2">
        <v>1052</v>
      </c>
      <c r="B1053" s="2" t="s">
        <v>449</v>
      </c>
      <c r="C1053" s="2" t="str">
        <f t="shared" si="101"/>
        <v>SPS21XXX</v>
      </c>
      <c r="D1053" s="2" t="s">
        <v>18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f t="shared" si="96"/>
        <v>0</v>
      </c>
      <c r="P1053" s="2">
        <f t="shared" si="97"/>
        <v>0</v>
      </c>
      <c r="Q1053" s="2">
        <f t="shared" si="98"/>
        <v>0</v>
      </c>
      <c r="R1053" s="2">
        <f t="shared" si="99"/>
        <v>0</v>
      </c>
      <c r="S1053" s="2">
        <f t="shared" si="100"/>
        <v>0</v>
      </c>
    </row>
    <row r="1054" spans="1:19" x14ac:dyDescent="0.35">
      <c r="A1054" s="2">
        <v>1053</v>
      </c>
      <c r="B1054" s="2" t="s">
        <v>449</v>
      </c>
      <c r="C1054" s="2" t="str">
        <f t="shared" si="101"/>
        <v>SPS21XXX</v>
      </c>
      <c r="D1054" s="2" t="s">
        <v>19</v>
      </c>
      <c r="E1054" s="2">
        <v>2000</v>
      </c>
      <c r="F1054" s="2">
        <v>3</v>
      </c>
      <c r="G1054" s="2">
        <v>100</v>
      </c>
      <c r="H1054" s="2">
        <v>3</v>
      </c>
      <c r="I1054" s="2">
        <v>0</v>
      </c>
      <c r="J1054" s="2">
        <v>0</v>
      </c>
      <c r="K1054" s="2">
        <v>0</v>
      </c>
      <c r="L1054" s="2">
        <v>3</v>
      </c>
      <c r="M1054" s="2">
        <v>0</v>
      </c>
      <c r="N1054" s="2">
        <v>0</v>
      </c>
      <c r="O1054" s="2">
        <f t="shared" si="96"/>
        <v>6000</v>
      </c>
      <c r="P1054" s="2">
        <f t="shared" si="97"/>
        <v>6000</v>
      </c>
      <c r="Q1054" s="2">
        <f t="shared" si="98"/>
        <v>6000</v>
      </c>
      <c r="R1054" s="2">
        <f t="shared" si="99"/>
        <v>0</v>
      </c>
      <c r="S1054" s="2">
        <f t="shared" si="100"/>
        <v>0</v>
      </c>
    </row>
    <row r="1055" spans="1:19" x14ac:dyDescent="0.35">
      <c r="A1055" s="2">
        <v>1054</v>
      </c>
      <c r="B1055" s="2" t="s">
        <v>362</v>
      </c>
      <c r="C1055" s="2" t="str">
        <f t="shared" si="101"/>
        <v>SPS21XXX</v>
      </c>
      <c r="D1055" s="2" t="s">
        <v>12</v>
      </c>
      <c r="O1055" s="2">
        <f t="shared" si="96"/>
        <v>0</v>
      </c>
      <c r="P1055" s="2">
        <f t="shared" si="97"/>
        <v>0</v>
      </c>
      <c r="Q1055" s="2">
        <f t="shared" si="98"/>
        <v>0</v>
      </c>
      <c r="R1055" s="2">
        <f t="shared" si="99"/>
        <v>0</v>
      </c>
      <c r="S1055" s="2">
        <f t="shared" si="100"/>
        <v>0</v>
      </c>
    </row>
    <row r="1056" spans="1:19" x14ac:dyDescent="0.35">
      <c r="A1056" s="2">
        <v>1055</v>
      </c>
      <c r="B1056" s="2" t="s">
        <v>362</v>
      </c>
      <c r="C1056" s="2" t="str">
        <f t="shared" si="101"/>
        <v>SPS21XXX</v>
      </c>
      <c r="D1056" s="2" t="s">
        <v>13</v>
      </c>
      <c r="O1056" s="2">
        <f t="shared" si="96"/>
        <v>0</v>
      </c>
      <c r="P1056" s="2">
        <f t="shared" si="97"/>
        <v>0</v>
      </c>
      <c r="Q1056" s="2">
        <f t="shared" si="98"/>
        <v>0</v>
      </c>
      <c r="R1056" s="2">
        <f t="shared" si="99"/>
        <v>0</v>
      </c>
      <c r="S1056" s="2">
        <f t="shared" si="100"/>
        <v>0</v>
      </c>
    </row>
    <row r="1057" spans="1:19" x14ac:dyDescent="0.35">
      <c r="A1057" s="2">
        <v>1056</v>
      </c>
      <c r="B1057" s="2" t="s">
        <v>362</v>
      </c>
      <c r="C1057" s="2" t="str">
        <f t="shared" si="101"/>
        <v>SPS21XXX</v>
      </c>
      <c r="D1057" s="2" t="s">
        <v>14</v>
      </c>
      <c r="E1057" s="2">
        <v>40000</v>
      </c>
      <c r="F1057" s="2">
        <v>3</v>
      </c>
      <c r="G1057" s="2">
        <v>100</v>
      </c>
      <c r="I1057" s="2">
        <v>3</v>
      </c>
      <c r="L1057" s="2">
        <v>2</v>
      </c>
      <c r="O1057" s="2">
        <f t="shared" si="96"/>
        <v>120000</v>
      </c>
      <c r="P1057" s="2">
        <f t="shared" si="97"/>
        <v>120000</v>
      </c>
      <c r="Q1057" s="2">
        <f t="shared" si="98"/>
        <v>80000</v>
      </c>
      <c r="R1057" s="2">
        <f t="shared" si="99"/>
        <v>0</v>
      </c>
      <c r="S1057" s="2">
        <f t="shared" si="100"/>
        <v>0</v>
      </c>
    </row>
    <row r="1058" spans="1:19" x14ac:dyDescent="0.35">
      <c r="A1058" s="2">
        <v>1057</v>
      </c>
      <c r="B1058" s="2" t="s">
        <v>362</v>
      </c>
      <c r="C1058" s="2" t="str">
        <f t="shared" si="101"/>
        <v>SPS21XXX</v>
      </c>
      <c r="D1058" s="2" t="s">
        <v>15</v>
      </c>
      <c r="O1058" s="2">
        <f t="shared" si="96"/>
        <v>0</v>
      </c>
      <c r="P1058" s="2">
        <f t="shared" si="97"/>
        <v>0</v>
      </c>
      <c r="Q1058" s="2">
        <f t="shared" si="98"/>
        <v>0</v>
      </c>
      <c r="R1058" s="2">
        <f t="shared" si="99"/>
        <v>0</v>
      </c>
      <c r="S1058" s="2">
        <f t="shared" si="100"/>
        <v>0</v>
      </c>
    </row>
    <row r="1059" spans="1:19" x14ac:dyDescent="0.35">
      <c r="A1059" s="2">
        <v>1058</v>
      </c>
      <c r="B1059" s="2" t="s">
        <v>362</v>
      </c>
      <c r="C1059" s="2" t="str">
        <f t="shared" si="101"/>
        <v>SPS21XXX</v>
      </c>
      <c r="D1059" s="2" t="s">
        <v>537</v>
      </c>
      <c r="O1059" s="2">
        <f t="shared" si="96"/>
        <v>0</v>
      </c>
      <c r="P1059" s="2">
        <f t="shared" si="97"/>
        <v>0</v>
      </c>
      <c r="Q1059" s="2">
        <f t="shared" si="98"/>
        <v>0</v>
      </c>
      <c r="R1059" s="2">
        <f t="shared" si="99"/>
        <v>0</v>
      </c>
      <c r="S1059" s="2">
        <f t="shared" si="100"/>
        <v>0</v>
      </c>
    </row>
    <row r="1060" spans="1:19" x14ac:dyDescent="0.35">
      <c r="A1060" s="2">
        <v>1059</v>
      </c>
      <c r="B1060" s="2" t="s">
        <v>362</v>
      </c>
      <c r="C1060" s="2" t="str">
        <f t="shared" si="101"/>
        <v>SPS21XXX</v>
      </c>
      <c r="D1060" s="2" t="s">
        <v>16</v>
      </c>
      <c r="O1060" s="2">
        <f t="shared" si="96"/>
        <v>0</v>
      </c>
      <c r="P1060" s="2">
        <f t="shared" si="97"/>
        <v>0</v>
      </c>
      <c r="Q1060" s="2">
        <f t="shared" si="98"/>
        <v>0</v>
      </c>
      <c r="R1060" s="2">
        <f t="shared" si="99"/>
        <v>0</v>
      </c>
      <c r="S1060" s="2">
        <f t="shared" si="100"/>
        <v>0</v>
      </c>
    </row>
    <row r="1061" spans="1:19" x14ac:dyDescent="0.35">
      <c r="A1061" s="2">
        <v>1060</v>
      </c>
      <c r="B1061" s="2" t="s">
        <v>362</v>
      </c>
      <c r="C1061" s="2" t="str">
        <f t="shared" si="101"/>
        <v>SPS21XXX</v>
      </c>
      <c r="D1061" s="2" t="s">
        <v>17</v>
      </c>
      <c r="O1061" s="2">
        <f t="shared" si="96"/>
        <v>0</v>
      </c>
      <c r="P1061" s="2">
        <f t="shared" si="97"/>
        <v>0</v>
      </c>
      <c r="Q1061" s="2">
        <f t="shared" si="98"/>
        <v>0</v>
      </c>
      <c r="R1061" s="2">
        <f t="shared" si="99"/>
        <v>0</v>
      </c>
      <c r="S1061" s="2">
        <f t="shared" si="100"/>
        <v>0</v>
      </c>
    </row>
    <row r="1062" spans="1:19" x14ac:dyDescent="0.35">
      <c r="A1062" s="2">
        <v>1061</v>
      </c>
      <c r="B1062" s="2" t="s">
        <v>362</v>
      </c>
      <c r="C1062" s="2" t="str">
        <f t="shared" si="101"/>
        <v>SPS21XXX</v>
      </c>
      <c r="D1062" s="2" t="s">
        <v>18</v>
      </c>
      <c r="O1062" s="2">
        <f t="shared" si="96"/>
        <v>0</v>
      </c>
      <c r="P1062" s="2">
        <f t="shared" si="97"/>
        <v>0</v>
      </c>
      <c r="Q1062" s="2">
        <f t="shared" si="98"/>
        <v>0</v>
      </c>
      <c r="R1062" s="2">
        <f t="shared" si="99"/>
        <v>0</v>
      </c>
      <c r="S1062" s="2">
        <f t="shared" si="100"/>
        <v>0</v>
      </c>
    </row>
    <row r="1063" spans="1:19" x14ac:dyDescent="0.35">
      <c r="A1063" s="2">
        <v>1062</v>
      </c>
      <c r="B1063" s="2" t="s">
        <v>362</v>
      </c>
      <c r="C1063" s="2" t="str">
        <f t="shared" si="101"/>
        <v>SPS21XXX</v>
      </c>
      <c r="D1063" s="2" t="s">
        <v>19</v>
      </c>
      <c r="O1063" s="2">
        <f t="shared" si="96"/>
        <v>0</v>
      </c>
      <c r="P1063" s="2">
        <f t="shared" si="97"/>
        <v>0</v>
      </c>
      <c r="Q1063" s="2">
        <f t="shared" si="98"/>
        <v>0</v>
      </c>
      <c r="R1063" s="2">
        <f t="shared" si="99"/>
        <v>0</v>
      </c>
      <c r="S1063" s="2">
        <f t="shared" si="100"/>
        <v>0</v>
      </c>
    </row>
    <row r="1064" spans="1:19" x14ac:dyDescent="0.35">
      <c r="A1064" s="2">
        <v>1063</v>
      </c>
      <c r="B1064" s="2" t="s">
        <v>363</v>
      </c>
      <c r="C1064" s="2" t="str">
        <f t="shared" si="101"/>
        <v>SPS21XXX</v>
      </c>
      <c r="D1064" s="2" t="s">
        <v>12</v>
      </c>
      <c r="E1064" s="2">
        <v>7125</v>
      </c>
      <c r="F1064" s="2">
        <v>1</v>
      </c>
      <c r="G1064" s="2">
        <v>0</v>
      </c>
      <c r="H1064" s="2">
        <v>0</v>
      </c>
      <c r="I1064" s="2">
        <v>1</v>
      </c>
      <c r="J1064" s="2">
        <v>0</v>
      </c>
      <c r="K1064" s="2">
        <v>0</v>
      </c>
      <c r="L1064" s="2">
        <v>0</v>
      </c>
      <c r="M1064" s="2">
        <v>0</v>
      </c>
      <c r="O1064" s="2">
        <f t="shared" si="96"/>
        <v>7125</v>
      </c>
      <c r="P1064" s="2">
        <f t="shared" si="97"/>
        <v>7125</v>
      </c>
      <c r="Q1064" s="2">
        <f t="shared" si="98"/>
        <v>0</v>
      </c>
      <c r="R1064" s="2">
        <f t="shared" si="99"/>
        <v>0</v>
      </c>
      <c r="S1064" s="2">
        <f t="shared" si="100"/>
        <v>0</v>
      </c>
    </row>
    <row r="1065" spans="1:19" x14ac:dyDescent="0.35">
      <c r="A1065" s="2">
        <v>1064</v>
      </c>
      <c r="B1065" s="2" t="s">
        <v>363</v>
      </c>
      <c r="C1065" s="2" t="str">
        <f t="shared" si="101"/>
        <v>SPS21XXX</v>
      </c>
      <c r="D1065" s="2" t="s">
        <v>13</v>
      </c>
      <c r="E1065" s="2">
        <v>5825</v>
      </c>
      <c r="F1065" s="2">
        <v>1</v>
      </c>
      <c r="G1065" s="2">
        <v>0</v>
      </c>
      <c r="H1065" s="2">
        <v>0</v>
      </c>
      <c r="I1065" s="2">
        <v>1</v>
      </c>
      <c r="J1065" s="2">
        <v>0</v>
      </c>
      <c r="K1065" s="2">
        <v>0</v>
      </c>
      <c r="L1065" s="2">
        <v>1</v>
      </c>
      <c r="M1065" s="2">
        <v>0</v>
      </c>
      <c r="N1065" s="2">
        <v>0</v>
      </c>
      <c r="O1065" s="2">
        <f t="shared" si="96"/>
        <v>5825</v>
      </c>
      <c r="P1065" s="2">
        <f t="shared" si="97"/>
        <v>5825</v>
      </c>
      <c r="Q1065" s="2">
        <f t="shared" si="98"/>
        <v>5825</v>
      </c>
      <c r="R1065" s="2">
        <f t="shared" si="99"/>
        <v>0</v>
      </c>
      <c r="S1065" s="2">
        <f t="shared" si="100"/>
        <v>0</v>
      </c>
    </row>
    <row r="1066" spans="1:19" x14ac:dyDescent="0.35">
      <c r="A1066" s="2">
        <v>1065</v>
      </c>
      <c r="B1066" s="2" t="s">
        <v>363</v>
      </c>
      <c r="C1066" s="2" t="str">
        <f t="shared" si="101"/>
        <v>SPS21XXX</v>
      </c>
      <c r="D1066" s="2" t="s">
        <v>14</v>
      </c>
      <c r="E1066" s="2">
        <v>3500</v>
      </c>
      <c r="F1066" s="2">
        <v>3</v>
      </c>
      <c r="G1066" s="2">
        <v>0</v>
      </c>
      <c r="H1066" s="2">
        <v>1</v>
      </c>
      <c r="I1066" s="2">
        <v>2</v>
      </c>
      <c r="J1066" s="2">
        <v>0</v>
      </c>
      <c r="K1066" s="2">
        <v>0</v>
      </c>
      <c r="L1066" s="2">
        <v>2</v>
      </c>
      <c r="M1066" s="2">
        <v>0</v>
      </c>
      <c r="N1066" s="2">
        <v>0</v>
      </c>
      <c r="O1066" s="2">
        <f t="shared" si="96"/>
        <v>10500</v>
      </c>
      <c r="P1066" s="2">
        <f t="shared" si="97"/>
        <v>10500</v>
      </c>
      <c r="Q1066" s="2">
        <f t="shared" si="98"/>
        <v>7000</v>
      </c>
      <c r="R1066" s="2">
        <f t="shared" si="99"/>
        <v>0</v>
      </c>
      <c r="S1066" s="2">
        <f t="shared" si="100"/>
        <v>0</v>
      </c>
    </row>
    <row r="1067" spans="1:19" x14ac:dyDescent="0.35">
      <c r="A1067" s="2">
        <v>1066</v>
      </c>
      <c r="B1067" s="2" t="s">
        <v>363</v>
      </c>
      <c r="C1067" s="2" t="str">
        <f t="shared" si="101"/>
        <v>SPS21XXX</v>
      </c>
      <c r="D1067" s="2" t="s">
        <v>15</v>
      </c>
      <c r="E1067" s="2">
        <v>2166</v>
      </c>
      <c r="F1067" s="2">
        <v>3</v>
      </c>
      <c r="G1067" s="2">
        <v>0</v>
      </c>
      <c r="H1067" s="2">
        <v>2</v>
      </c>
      <c r="I1067" s="2">
        <v>1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f t="shared" si="96"/>
        <v>6498</v>
      </c>
      <c r="P1067" s="2">
        <f t="shared" si="97"/>
        <v>6498</v>
      </c>
      <c r="Q1067" s="2">
        <f t="shared" si="98"/>
        <v>0</v>
      </c>
      <c r="R1067" s="2">
        <f t="shared" si="99"/>
        <v>0</v>
      </c>
      <c r="S1067" s="2">
        <f t="shared" si="100"/>
        <v>0</v>
      </c>
    </row>
    <row r="1068" spans="1:19" x14ac:dyDescent="0.35">
      <c r="A1068" s="2">
        <v>1067</v>
      </c>
      <c r="B1068" s="2" t="s">
        <v>363</v>
      </c>
      <c r="C1068" s="2" t="str">
        <f t="shared" si="101"/>
        <v>SPS21XXX</v>
      </c>
      <c r="D1068" s="2" t="s">
        <v>537</v>
      </c>
      <c r="E1068" s="2">
        <v>1600</v>
      </c>
      <c r="F1068" s="2">
        <v>3</v>
      </c>
      <c r="G1068" s="2">
        <v>0</v>
      </c>
      <c r="H1068" s="2">
        <v>2</v>
      </c>
      <c r="I1068" s="2">
        <v>1</v>
      </c>
      <c r="J1068" s="2">
        <v>0</v>
      </c>
      <c r="K1068" s="2">
        <v>0</v>
      </c>
      <c r="L1068" s="2">
        <v>1</v>
      </c>
      <c r="M1068" s="2">
        <v>0</v>
      </c>
      <c r="N1068" s="2">
        <v>0</v>
      </c>
      <c r="O1068" s="2">
        <f t="shared" si="96"/>
        <v>4800</v>
      </c>
      <c r="P1068" s="2">
        <f t="shared" si="97"/>
        <v>4800</v>
      </c>
      <c r="Q1068" s="2">
        <f t="shared" si="98"/>
        <v>1600</v>
      </c>
      <c r="R1068" s="2">
        <f t="shared" si="99"/>
        <v>0</v>
      </c>
      <c r="S1068" s="2">
        <f t="shared" si="100"/>
        <v>0</v>
      </c>
    </row>
    <row r="1069" spans="1:19" x14ac:dyDescent="0.35">
      <c r="A1069" s="2">
        <v>1068</v>
      </c>
      <c r="B1069" s="2" t="s">
        <v>363</v>
      </c>
      <c r="C1069" s="2" t="str">
        <f t="shared" si="101"/>
        <v>SPS21XXX</v>
      </c>
      <c r="D1069" s="2" t="s">
        <v>16</v>
      </c>
      <c r="E1069" s="2">
        <v>1000</v>
      </c>
      <c r="F1069" s="2">
        <v>3</v>
      </c>
      <c r="G1069" s="2">
        <v>0</v>
      </c>
      <c r="H1069" s="2">
        <v>0</v>
      </c>
      <c r="I1069" s="2">
        <v>3</v>
      </c>
      <c r="J1069" s="2">
        <v>0</v>
      </c>
      <c r="K1069" s="2">
        <v>0</v>
      </c>
      <c r="L1069" s="2">
        <v>1</v>
      </c>
      <c r="M1069" s="2">
        <v>0</v>
      </c>
      <c r="N1069" s="2">
        <v>0</v>
      </c>
      <c r="O1069" s="2">
        <f t="shared" si="96"/>
        <v>3000</v>
      </c>
      <c r="P1069" s="2">
        <f t="shared" si="97"/>
        <v>3000</v>
      </c>
      <c r="Q1069" s="2">
        <f t="shared" si="98"/>
        <v>1000</v>
      </c>
      <c r="R1069" s="2">
        <f t="shared" si="99"/>
        <v>0</v>
      </c>
      <c r="S1069" s="2">
        <f t="shared" si="100"/>
        <v>0</v>
      </c>
    </row>
    <row r="1070" spans="1:19" x14ac:dyDescent="0.35">
      <c r="A1070" s="2">
        <v>1069</v>
      </c>
      <c r="B1070" s="2" t="s">
        <v>363</v>
      </c>
      <c r="C1070" s="2" t="str">
        <f t="shared" si="101"/>
        <v>SPS21XXX</v>
      </c>
      <c r="D1070" s="2" t="s">
        <v>17</v>
      </c>
      <c r="H1070" s="2">
        <v>0</v>
      </c>
      <c r="I1070" s="2">
        <v>0</v>
      </c>
      <c r="J1070" s="2">
        <v>0</v>
      </c>
      <c r="K1070" s="2">
        <v>0</v>
      </c>
      <c r="O1070" s="2">
        <f t="shared" si="96"/>
        <v>0</v>
      </c>
      <c r="P1070" s="2">
        <f t="shared" si="97"/>
        <v>0</v>
      </c>
      <c r="Q1070" s="2">
        <f t="shared" si="98"/>
        <v>0</v>
      </c>
      <c r="R1070" s="2">
        <f t="shared" si="99"/>
        <v>0</v>
      </c>
      <c r="S1070" s="2">
        <f t="shared" si="100"/>
        <v>0</v>
      </c>
    </row>
    <row r="1071" spans="1:19" x14ac:dyDescent="0.35">
      <c r="A1071" s="2">
        <v>1070</v>
      </c>
      <c r="B1071" s="2" t="s">
        <v>363</v>
      </c>
      <c r="C1071" s="2" t="str">
        <f t="shared" si="101"/>
        <v>SPS21XXX</v>
      </c>
      <c r="D1071" s="2" t="s">
        <v>18</v>
      </c>
      <c r="H1071" s="2">
        <v>0</v>
      </c>
      <c r="K1071" s="2">
        <v>0</v>
      </c>
      <c r="O1071" s="2">
        <f t="shared" si="96"/>
        <v>0</v>
      </c>
      <c r="P1071" s="2">
        <f t="shared" si="97"/>
        <v>0</v>
      </c>
      <c r="Q1071" s="2">
        <f t="shared" si="98"/>
        <v>0</v>
      </c>
      <c r="R1071" s="2">
        <f t="shared" si="99"/>
        <v>0</v>
      </c>
      <c r="S1071" s="2">
        <f t="shared" si="100"/>
        <v>0</v>
      </c>
    </row>
    <row r="1072" spans="1:19" x14ac:dyDescent="0.35">
      <c r="A1072" s="2">
        <v>1071</v>
      </c>
      <c r="B1072" s="2" t="s">
        <v>363</v>
      </c>
      <c r="C1072" s="2" t="str">
        <f t="shared" si="101"/>
        <v>SPS21XXX</v>
      </c>
      <c r="D1072" s="2" t="s">
        <v>19</v>
      </c>
      <c r="H1072" s="2">
        <v>0</v>
      </c>
      <c r="I1072" s="2">
        <v>0</v>
      </c>
      <c r="K1072" s="2">
        <v>0</v>
      </c>
      <c r="O1072" s="2">
        <f t="shared" si="96"/>
        <v>0</v>
      </c>
      <c r="P1072" s="2">
        <f t="shared" si="97"/>
        <v>0</v>
      </c>
      <c r="Q1072" s="2">
        <f t="shared" si="98"/>
        <v>0</v>
      </c>
      <c r="R1072" s="2">
        <f t="shared" si="99"/>
        <v>0</v>
      </c>
      <c r="S1072" s="2">
        <f t="shared" si="100"/>
        <v>0</v>
      </c>
    </row>
    <row r="1073" spans="1:19" x14ac:dyDescent="0.35">
      <c r="A1073" s="2">
        <v>1072</v>
      </c>
      <c r="B1073" s="2" t="s">
        <v>451</v>
      </c>
      <c r="C1073" s="2" t="str">
        <f t="shared" si="101"/>
        <v>SPS21XXX</v>
      </c>
      <c r="D1073" s="2" t="s">
        <v>12</v>
      </c>
      <c r="O1073" s="2">
        <f t="shared" si="96"/>
        <v>0</v>
      </c>
      <c r="P1073" s="2">
        <f t="shared" si="97"/>
        <v>0</v>
      </c>
      <c r="Q1073" s="2">
        <f t="shared" si="98"/>
        <v>0</v>
      </c>
      <c r="R1073" s="2">
        <f t="shared" si="99"/>
        <v>0</v>
      </c>
      <c r="S1073" s="2">
        <f t="shared" si="100"/>
        <v>0</v>
      </c>
    </row>
    <row r="1074" spans="1:19" x14ac:dyDescent="0.35">
      <c r="A1074" s="2">
        <v>1073</v>
      </c>
      <c r="B1074" s="2" t="s">
        <v>451</v>
      </c>
      <c r="C1074" s="2" t="str">
        <f t="shared" si="101"/>
        <v>SPS21XXX</v>
      </c>
      <c r="D1074" s="2" t="s">
        <v>13</v>
      </c>
      <c r="O1074" s="2">
        <f t="shared" si="96"/>
        <v>0</v>
      </c>
      <c r="P1074" s="2">
        <f t="shared" si="97"/>
        <v>0</v>
      </c>
      <c r="Q1074" s="2">
        <f t="shared" si="98"/>
        <v>0</v>
      </c>
      <c r="R1074" s="2">
        <f t="shared" si="99"/>
        <v>0</v>
      </c>
      <c r="S1074" s="2">
        <f t="shared" si="100"/>
        <v>0</v>
      </c>
    </row>
    <row r="1075" spans="1:19" x14ac:dyDescent="0.35">
      <c r="A1075" s="2">
        <v>1074</v>
      </c>
      <c r="B1075" s="2" t="s">
        <v>451</v>
      </c>
      <c r="C1075" s="2" t="str">
        <f t="shared" si="101"/>
        <v>SPS21XXX</v>
      </c>
      <c r="D1075" s="2" t="s">
        <v>14</v>
      </c>
      <c r="O1075" s="2">
        <f t="shared" si="96"/>
        <v>0</v>
      </c>
      <c r="P1075" s="2">
        <f t="shared" si="97"/>
        <v>0</v>
      </c>
      <c r="Q1075" s="2">
        <f t="shared" si="98"/>
        <v>0</v>
      </c>
      <c r="R1075" s="2">
        <f t="shared" si="99"/>
        <v>0</v>
      </c>
      <c r="S1075" s="2">
        <f t="shared" si="100"/>
        <v>0</v>
      </c>
    </row>
    <row r="1076" spans="1:19" x14ac:dyDescent="0.35">
      <c r="A1076" s="2">
        <v>1075</v>
      </c>
      <c r="B1076" s="2" t="s">
        <v>451</v>
      </c>
      <c r="C1076" s="2" t="str">
        <f t="shared" si="101"/>
        <v>SPS21XXX</v>
      </c>
      <c r="D1076" s="2" t="s">
        <v>15</v>
      </c>
      <c r="O1076" s="2">
        <f t="shared" si="96"/>
        <v>0</v>
      </c>
      <c r="P1076" s="2">
        <f t="shared" si="97"/>
        <v>0</v>
      </c>
      <c r="Q1076" s="2">
        <f t="shared" si="98"/>
        <v>0</v>
      </c>
      <c r="R1076" s="2">
        <f t="shared" si="99"/>
        <v>0</v>
      </c>
      <c r="S1076" s="2">
        <f t="shared" si="100"/>
        <v>0</v>
      </c>
    </row>
    <row r="1077" spans="1:19" x14ac:dyDescent="0.35">
      <c r="A1077" s="2">
        <v>1076</v>
      </c>
      <c r="B1077" s="2" t="s">
        <v>451</v>
      </c>
      <c r="C1077" s="2" t="str">
        <f t="shared" si="101"/>
        <v>SPS21XXX</v>
      </c>
      <c r="D1077" s="2" t="s">
        <v>537</v>
      </c>
      <c r="O1077" s="2">
        <f t="shared" si="96"/>
        <v>0</v>
      </c>
      <c r="P1077" s="2">
        <f t="shared" si="97"/>
        <v>0</v>
      </c>
      <c r="Q1077" s="2">
        <f t="shared" si="98"/>
        <v>0</v>
      </c>
      <c r="R1077" s="2">
        <f t="shared" si="99"/>
        <v>0</v>
      </c>
      <c r="S1077" s="2">
        <f t="shared" si="100"/>
        <v>0</v>
      </c>
    </row>
    <row r="1078" spans="1:19" x14ac:dyDescent="0.35">
      <c r="A1078" s="2">
        <v>1077</v>
      </c>
      <c r="B1078" s="2" t="s">
        <v>451</v>
      </c>
      <c r="C1078" s="2" t="str">
        <f t="shared" si="101"/>
        <v>SPS21XXX</v>
      </c>
      <c r="D1078" s="2" t="s">
        <v>16</v>
      </c>
      <c r="O1078" s="2">
        <f t="shared" si="96"/>
        <v>0</v>
      </c>
      <c r="P1078" s="2">
        <f t="shared" si="97"/>
        <v>0</v>
      </c>
      <c r="Q1078" s="2">
        <f t="shared" si="98"/>
        <v>0</v>
      </c>
      <c r="R1078" s="2">
        <f t="shared" si="99"/>
        <v>0</v>
      </c>
      <c r="S1078" s="2">
        <f t="shared" si="100"/>
        <v>0</v>
      </c>
    </row>
    <row r="1079" spans="1:19" x14ac:dyDescent="0.35">
      <c r="A1079" s="2">
        <v>1078</v>
      </c>
      <c r="B1079" s="2" t="s">
        <v>451</v>
      </c>
      <c r="C1079" s="2" t="str">
        <f t="shared" si="101"/>
        <v>SPS21XXX</v>
      </c>
      <c r="D1079" s="2" t="s">
        <v>17</v>
      </c>
      <c r="O1079" s="2">
        <f t="shared" si="96"/>
        <v>0</v>
      </c>
      <c r="P1079" s="2">
        <f t="shared" si="97"/>
        <v>0</v>
      </c>
      <c r="Q1079" s="2">
        <f t="shared" si="98"/>
        <v>0</v>
      </c>
      <c r="R1079" s="2">
        <f t="shared" si="99"/>
        <v>0</v>
      </c>
      <c r="S1079" s="2">
        <f t="shared" si="100"/>
        <v>0</v>
      </c>
    </row>
    <row r="1080" spans="1:19" x14ac:dyDescent="0.35">
      <c r="A1080" s="2">
        <v>1079</v>
      </c>
      <c r="B1080" s="2" t="s">
        <v>451</v>
      </c>
      <c r="C1080" s="2" t="str">
        <f t="shared" si="101"/>
        <v>SPS21XXX</v>
      </c>
      <c r="D1080" s="2" t="s">
        <v>18</v>
      </c>
      <c r="O1080" s="2">
        <f t="shared" si="96"/>
        <v>0</v>
      </c>
      <c r="P1080" s="2">
        <f t="shared" si="97"/>
        <v>0</v>
      </c>
      <c r="Q1080" s="2">
        <f t="shared" si="98"/>
        <v>0</v>
      </c>
      <c r="R1080" s="2">
        <f t="shared" si="99"/>
        <v>0</v>
      </c>
      <c r="S1080" s="2">
        <f t="shared" si="100"/>
        <v>0</v>
      </c>
    </row>
    <row r="1081" spans="1:19" x14ac:dyDescent="0.35">
      <c r="A1081" s="2">
        <v>1080</v>
      </c>
      <c r="B1081" s="2" t="s">
        <v>451</v>
      </c>
      <c r="C1081" s="2" t="str">
        <f t="shared" si="101"/>
        <v>SPS21XXX</v>
      </c>
      <c r="D1081" s="2" t="s">
        <v>19</v>
      </c>
      <c r="O1081" s="2">
        <f t="shared" si="96"/>
        <v>0</v>
      </c>
      <c r="P1081" s="2">
        <f t="shared" si="97"/>
        <v>0</v>
      </c>
      <c r="Q1081" s="2">
        <f t="shared" si="98"/>
        <v>0</v>
      </c>
      <c r="R1081" s="2">
        <f t="shared" si="99"/>
        <v>0</v>
      </c>
      <c r="S1081" s="2">
        <f t="shared" si="100"/>
        <v>0</v>
      </c>
    </row>
    <row r="1082" spans="1:19" x14ac:dyDescent="0.35">
      <c r="A1082" s="2">
        <v>1081</v>
      </c>
      <c r="B1082" s="2" t="s">
        <v>298</v>
      </c>
      <c r="C1082" s="2" t="str">
        <f t="shared" si="101"/>
        <v>SPS21XXX</v>
      </c>
      <c r="D1082" s="2" t="s">
        <v>12</v>
      </c>
      <c r="O1082" s="2">
        <f t="shared" si="96"/>
        <v>0</v>
      </c>
      <c r="P1082" s="2">
        <f t="shared" si="97"/>
        <v>0</v>
      </c>
      <c r="Q1082" s="2">
        <f t="shared" si="98"/>
        <v>0</v>
      </c>
      <c r="R1082" s="2">
        <f t="shared" si="99"/>
        <v>0</v>
      </c>
      <c r="S1082" s="2">
        <f t="shared" si="100"/>
        <v>0</v>
      </c>
    </row>
    <row r="1083" spans="1:19" x14ac:dyDescent="0.35">
      <c r="A1083" s="2">
        <v>1084</v>
      </c>
      <c r="B1083" s="2" t="s">
        <v>298</v>
      </c>
      <c r="C1083" s="2" t="str">
        <f t="shared" si="101"/>
        <v>SPS21XXX</v>
      </c>
      <c r="D1083" s="2" t="s">
        <v>13</v>
      </c>
      <c r="O1083" s="2">
        <f t="shared" si="96"/>
        <v>0</v>
      </c>
      <c r="P1083" s="2">
        <f t="shared" si="97"/>
        <v>0</v>
      </c>
      <c r="Q1083" s="2">
        <f t="shared" si="98"/>
        <v>0</v>
      </c>
      <c r="R1083" s="2">
        <f t="shared" si="99"/>
        <v>0</v>
      </c>
      <c r="S1083" s="2">
        <f t="shared" si="100"/>
        <v>0</v>
      </c>
    </row>
    <row r="1084" spans="1:19" x14ac:dyDescent="0.35">
      <c r="A1084" s="2">
        <v>1085</v>
      </c>
      <c r="B1084" s="2" t="s">
        <v>298</v>
      </c>
      <c r="C1084" s="2" t="str">
        <f t="shared" si="101"/>
        <v>SPS21XXX</v>
      </c>
      <c r="D1084" s="2" t="s">
        <v>14</v>
      </c>
      <c r="O1084" s="2">
        <f t="shared" si="96"/>
        <v>0</v>
      </c>
      <c r="P1084" s="2">
        <f t="shared" si="97"/>
        <v>0</v>
      </c>
      <c r="Q1084" s="2">
        <f t="shared" si="98"/>
        <v>0</v>
      </c>
      <c r="R1084" s="2">
        <f t="shared" si="99"/>
        <v>0</v>
      </c>
      <c r="S1084" s="2">
        <f t="shared" si="100"/>
        <v>0</v>
      </c>
    </row>
    <row r="1085" spans="1:19" x14ac:dyDescent="0.35">
      <c r="A1085" s="2">
        <v>1087</v>
      </c>
      <c r="B1085" s="2" t="s">
        <v>298</v>
      </c>
      <c r="C1085" s="2" t="str">
        <f t="shared" si="101"/>
        <v>SPS21XXX</v>
      </c>
      <c r="D1085" s="2" t="s">
        <v>15</v>
      </c>
      <c r="E1085" s="2">
        <v>5617</v>
      </c>
      <c r="F1085" s="2">
        <v>1</v>
      </c>
      <c r="G1085" s="2">
        <v>25</v>
      </c>
      <c r="I1085" s="2">
        <v>1</v>
      </c>
      <c r="L1085" s="2">
        <v>1</v>
      </c>
      <c r="O1085" s="2">
        <f t="shared" si="96"/>
        <v>5617</v>
      </c>
      <c r="P1085" s="2">
        <f t="shared" si="97"/>
        <v>5617</v>
      </c>
      <c r="Q1085" s="2">
        <f t="shared" si="98"/>
        <v>5617</v>
      </c>
      <c r="R1085" s="2">
        <f t="shared" si="99"/>
        <v>0</v>
      </c>
      <c r="S1085" s="2">
        <f t="shared" si="100"/>
        <v>0</v>
      </c>
    </row>
    <row r="1086" spans="1:19" x14ac:dyDescent="0.35">
      <c r="A1086" s="2">
        <v>1088</v>
      </c>
      <c r="B1086" s="2" t="s">
        <v>298</v>
      </c>
      <c r="C1086" s="2" t="str">
        <f t="shared" si="101"/>
        <v>SPS21XXX</v>
      </c>
      <c r="D1086" s="2" t="s">
        <v>537</v>
      </c>
      <c r="O1086" s="2">
        <f t="shared" si="96"/>
        <v>0</v>
      </c>
      <c r="P1086" s="2">
        <f t="shared" si="97"/>
        <v>0</v>
      </c>
      <c r="Q1086" s="2">
        <f t="shared" si="98"/>
        <v>0</v>
      </c>
      <c r="R1086" s="2">
        <f t="shared" si="99"/>
        <v>0</v>
      </c>
      <c r="S1086" s="2">
        <f t="shared" si="100"/>
        <v>0</v>
      </c>
    </row>
    <row r="1087" spans="1:19" x14ac:dyDescent="0.35">
      <c r="A1087" s="2">
        <v>1089</v>
      </c>
      <c r="B1087" s="2" t="s">
        <v>298</v>
      </c>
      <c r="C1087" s="2" t="str">
        <f t="shared" si="101"/>
        <v>SPS21XXX</v>
      </c>
      <c r="D1087" s="2" t="s">
        <v>16</v>
      </c>
      <c r="O1087" s="2">
        <f t="shared" si="96"/>
        <v>0</v>
      </c>
      <c r="P1087" s="2">
        <f t="shared" si="97"/>
        <v>0</v>
      </c>
      <c r="Q1087" s="2">
        <f t="shared" si="98"/>
        <v>0</v>
      </c>
      <c r="R1087" s="2">
        <f t="shared" si="99"/>
        <v>0</v>
      </c>
      <c r="S1087" s="2">
        <f t="shared" si="100"/>
        <v>0</v>
      </c>
    </row>
    <row r="1088" spans="1:19" x14ac:dyDescent="0.35">
      <c r="A1088" s="2">
        <v>1082</v>
      </c>
      <c r="B1088" s="2" t="s">
        <v>298</v>
      </c>
      <c r="C1088" s="2" t="str">
        <f t="shared" si="101"/>
        <v>SPS21XXX</v>
      </c>
      <c r="D1088" s="2" t="s">
        <v>17</v>
      </c>
      <c r="E1088" s="2">
        <v>61417</v>
      </c>
      <c r="F1088" s="2">
        <v>1</v>
      </c>
      <c r="G1088" s="2">
        <v>25</v>
      </c>
      <c r="O1088" s="2">
        <f t="shared" si="96"/>
        <v>61417</v>
      </c>
      <c r="P1088" s="2">
        <f t="shared" si="97"/>
        <v>0</v>
      </c>
      <c r="Q1088" s="2">
        <f t="shared" si="98"/>
        <v>0</v>
      </c>
      <c r="R1088" s="2">
        <f t="shared" si="99"/>
        <v>0</v>
      </c>
      <c r="S1088" s="2">
        <f t="shared" si="100"/>
        <v>0</v>
      </c>
    </row>
    <row r="1089" spans="1:19" x14ac:dyDescent="0.35">
      <c r="A1089" s="2">
        <v>1083</v>
      </c>
      <c r="B1089" s="2" t="s">
        <v>298</v>
      </c>
      <c r="C1089" s="2" t="str">
        <f t="shared" si="101"/>
        <v>SPS21XXX</v>
      </c>
      <c r="D1089" s="2" t="s">
        <v>18</v>
      </c>
      <c r="E1089" s="2">
        <v>36594</v>
      </c>
      <c r="F1089" s="2">
        <v>1</v>
      </c>
      <c r="G1089" s="2">
        <v>25</v>
      </c>
      <c r="L1089" s="2">
        <v>1</v>
      </c>
      <c r="O1089" s="2">
        <f t="shared" si="96"/>
        <v>36594</v>
      </c>
      <c r="P1089" s="2">
        <f t="shared" si="97"/>
        <v>0</v>
      </c>
      <c r="Q1089" s="2">
        <f t="shared" si="98"/>
        <v>36594</v>
      </c>
      <c r="R1089" s="2">
        <f t="shared" si="99"/>
        <v>0</v>
      </c>
      <c r="S1089" s="2">
        <f t="shared" si="100"/>
        <v>0</v>
      </c>
    </row>
    <row r="1090" spans="1:19" x14ac:dyDescent="0.35">
      <c r="A1090" s="2">
        <v>1086</v>
      </c>
      <c r="B1090" s="2" t="s">
        <v>298</v>
      </c>
      <c r="C1090" s="2" t="str">
        <f t="shared" si="101"/>
        <v>SPS21XXX</v>
      </c>
      <c r="D1090" s="2" t="s">
        <v>19</v>
      </c>
      <c r="E1090" s="2">
        <v>11281</v>
      </c>
      <c r="F1090" s="2">
        <v>1</v>
      </c>
      <c r="G1090" s="2">
        <v>25</v>
      </c>
      <c r="O1090" s="2">
        <f t="shared" ref="O1090:O1153" si="102">F1090*$E1090</f>
        <v>11281</v>
      </c>
      <c r="P1090" s="2">
        <f t="shared" ref="P1090:P1153" si="103">SUM(H1090:K1090)*$E1090</f>
        <v>0</v>
      </c>
      <c r="Q1090" s="2">
        <f t="shared" ref="Q1090:Q1153" si="104">L1090*$E1090</f>
        <v>0</v>
      </c>
      <c r="R1090" s="2">
        <f t="shared" ref="R1090:R1153" si="105">M1090*$E1090</f>
        <v>0</v>
      </c>
      <c r="S1090" s="2">
        <f t="shared" ref="S1090:S1153" si="106">N1090*$E1090</f>
        <v>0</v>
      </c>
    </row>
    <row r="1091" spans="1:19" x14ac:dyDescent="0.35">
      <c r="A1091" s="2">
        <v>1090</v>
      </c>
      <c r="B1091" s="2" t="s">
        <v>364</v>
      </c>
      <c r="C1091" s="2" t="str">
        <f t="shared" ref="C1091:C1154" si="107">REPLACE(B1091,6,3,"XXX")</f>
        <v>SPS21XXX</v>
      </c>
      <c r="D1091" s="2" t="s">
        <v>12</v>
      </c>
      <c r="O1091" s="2">
        <f t="shared" si="102"/>
        <v>0</v>
      </c>
      <c r="P1091" s="2">
        <f t="shared" si="103"/>
        <v>0</v>
      </c>
      <c r="Q1091" s="2">
        <f t="shared" si="104"/>
        <v>0</v>
      </c>
      <c r="R1091" s="2">
        <f t="shared" si="105"/>
        <v>0</v>
      </c>
      <c r="S1091" s="2">
        <f t="shared" si="106"/>
        <v>0</v>
      </c>
    </row>
    <row r="1092" spans="1:19" x14ac:dyDescent="0.35">
      <c r="A1092" s="2">
        <v>1091</v>
      </c>
      <c r="B1092" s="2" t="s">
        <v>364</v>
      </c>
      <c r="C1092" s="2" t="str">
        <f t="shared" si="107"/>
        <v>SPS21XXX</v>
      </c>
      <c r="D1092" s="2" t="s">
        <v>13</v>
      </c>
      <c r="O1092" s="2">
        <f t="shared" si="102"/>
        <v>0</v>
      </c>
      <c r="P1092" s="2">
        <f t="shared" si="103"/>
        <v>0</v>
      </c>
      <c r="Q1092" s="2">
        <f t="shared" si="104"/>
        <v>0</v>
      </c>
      <c r="R1092" s="2">
        <f t="shared" si="105"/>
        <v>0</v>
      </c>
      <c r="S1092" s="2">
        <f t="shared" si="106"/>
        <v>0</v>
      </c>
    </row>
    <row r="1093" spans="1:19" x14ac:dyDescent="0.35">
      <c r="A1093" s="2">
        <v>1092</v>
      </c>
      <c r="B1093" s="2" t="s">
        <v>364</v>
      </c>
      <c r="C1093" s="2" t="str">
        <f t="shared" si="107"/>
        <v>SPS21XXX</v>
      </c>
      <c r="D1093" s="2" t="s">
        <v>14</v>
      </c>
      <c r="E1093" s="2">
        <v>2400</v>
      </c>
      <c r="F1093" s="2">
        <v>8</v>
      </c>
      <c r="G1093" s="2">
        <v>100</v>
      </c>
      <c r="I1093" s="2">
        <v>8</v>
      </c>
      <c r="O1093" s="2">
        <f t="shared" si="102"/>
        <v>19200</v>
      </c>
      <c r="P1093" s="2">
        <f t="shared" si="103"/>
        <v>19200</v>
      </c>
      <c r="Q1093" s="2">
        <f t="shared" si="104"/>
        <v>0</v>
      </c>
      <c r="R1093" s="2">
        <f t="shared" si="105"/>
        <v>0</v>
      </c>
      <c r="S1093" s="2">
        <f t="shared" si="106"/>
        <v>0</v>
      </c>
    </row>
    <row r="1094" spans="1:19" x14ac:dyDescent="0.35">
      <c r="A1094" s="2">
        <v>1093</v>
      </c>
      <c r="B1094" s="2" t="s">
        <v>364</v>
      </c>
      <c r="C1094" s="2" t="str">
        <f t="shared" si="107"/>
        <v>SPS21XXX</v>
      </c>
      <c r="D1094" s="2" t="s">
        <v>15</v>
      </c>
      <c r="O1094" s="2">
        <f t="shared" si="102"/>
        <v>0</v>
      </c>
      <c r="P1094" s="2">
        <f t="shared" si="103"/>
        <v>0</v>
      </c>
      <c r="Q1094" s="2">
        <f t="shared" si="104"/>
        <v>0</v>
      </c>
      <c r="R1094" s="2">
        <f t="shared" si="105"/>
        <v>0</v>
      </c>
      <c r="S1094" s="2">
        <f t="shared" si="106"/>
        <v>0</v>
      </c>
    </row>
    <row r="1095" spans="1:19" x14ac:dyDescent="0.35">
      <c r="A1095" s="2">
        <v>1094</v>
      </c>
      <c r="B1095" s="2" t="s">
        <v>364</v>
      </c>
      <c r="C1095" s="2" t="str">
        <f t="shared" si="107"/>
        <v>SPS21XXX</v>
      </c>
      <c r="D1095" s="2" t="s">
        <v>537</v>
      </c>
      <c r="O1095" s="2">
        <f t="shared" si="102"/>
        <v>0</v>
      </c>
      <c r="P1095" s="2">
        <f t="shared" si="103"/>
        <v>0</v>
      </c>
      <c r="Q1095" s="2">
        <f t="shared" si="104"/>
        <v>0</v>
      </c>
      <c r="R1095" s="2">
        <f t="shared" si="105"/>
        <v>0</v>
      </c>
      <c r="S1095" s="2">
        <f t="shared" si="106"/>
        <v>0</v>
      </c>
    </row>
    <row r="1096" spans="1:19" x14ac:dyDescent="0.35">
      <c r="A1096" s="2">
        <v>1095</v>
      </c>
      <c r="B1096" s="2" t="s">
        <v>364</v>
      </c>
      <c r="C1096" s="2" t="str">
        <f t="shared" si="107"/>
        <v>SPS21XXX</v>
      </c>
      <c r="D1096" s="2" t="s">
        <v>16</v>
      </c>
      <c r="O1096" s="2">
        <f t="shared" si="102"/>
        <v>0</v>
      </c>
      <c r="P1096" s="2">
        <f t="shared" si="103"/>
        <v>0</v>
      </c>
      <c r="Q1096" s="2">
        <f t="shared" si="104"/>
        <v>0</v>
      </c>
      <c r="R1096" s="2">
        <f t="shared" si="105"/>
        <v>0</v>
      </c>
      <c r="S1096" s="2">
        <f t="shared" si="106"/>
        <v>0</v>
      </c>
    </row>
    <row r="1097" spans="1:19" x14ac:dyDescent="0.35">
      <c r="A1097" s="2">
        <v>1096</v>
      </c>
      <c r="B1097" s="2" t="s">
        <v>364</v>
      </c>
      <c r="C1097" s="2" t="str">
        <f t="shared" si="107"/>
        <v>SPS21XXX</v>
      </c>
      <c r="D1097" s="2" t="s">
        <v>17</v>
      </c>
      <c r="O1097" s="2">
        <f t="shared" si="102"/>
        <v>0</v>
      </c>
      <c r="P1097" s="2">
        <f t="shared" si="103"/>
        <v>0</v>
      </c>
      <c r="Q1097" s="2">
        <f t="shared" si="104"/>
        <v>0</v>
      </c>
      <c r="R1097" s="2">
        <f t="shared" si="105"/>
        <v>0</v>
      </c>
      <c r="S1097" s="2">
        <f t="shared" si="106"/>
        <v>0</v>
      </c>
    </row>
    <row r="1098" spans="1:19" x14ac:dyDescent="0.35">
      <c r="A1098" s="2">
        <v>1097</v>
      </c>
      <c r="B1098" s="2" t="s">
        <v>364</v>
      </c>
      <c r="C1098" s="2" t="str">
        <f t="shared" si="107"/>
        <v>SPS21XXX</v>
      </c>
      <c r="D1098" s="2" t="s">
        <v>18</v>
      </c>
      <c r="O1098" s="2">
        <f t="shared" si="102"/>
        <v>0</v>
      </c>
      <c r="P1098" s="2">
        <f t="shared" si="103"/>
        <v>0</v>
      </c>
      <c r="Q1098" s="2">
        <f t="shared" si="104"/>
        <v>0</v>
      </c>
      <c r="R1098" s="2">
        <f t="shared" si="105"/>
        <v>0</v>
      </c>
      <c r="S1098" s="2">
        <f t="shared" si="106"/>
        <v>0</v>
      </c>
    </row>
    <row r="1099" spans="1:19" x14ac:dyDescent="0.35">
      <c r="A1099" s="2">
        <v>1098</v>
      </c>
      <c r="B1099" s="2" t="s">
        <v>364</v>
      </c>
      <c r="C1099" s="2" t="str">
        <f t="shared" si="107"/>
        <v>SPS21XXX</v>
      </c>
      <c r="D1099" s="2" t="s">
        <v>19</v>
      </c>
      <c r="O1099" s="2">
        <f t="shared" si="102"/>
        <v>0</v>
      </c>
      <c r="P1099" s="2">
        <f t="shared" si="103"/>
        <v>0</v>
      </c>
      <c r="Q1099" s="2">
        <f t="shared" si="104"/>
        <v>0</v>
      </c>
      <c r="R1099" s="2">
        <f t="shared" si="105"/>
        <v>0</v>
      </c>
      <c r="S1099" s="2">
        <f t="shared" si="106"/>
        <v>0</v>
      </c>
    </row>
    <row r="1100" spans="1:19" x14ac:dyDescent="0.35">
      <c r="A1100" s="2">
        <v>1099</v>
      </c>
      <c r="B1100" s="2" t="s">
        <v>452</v>
      </c>
      <c r="C1100" s="2" t="str">
        <f t="shared" si="107"/>
        <v>SPS21XXX</v>
      </c>
      <c r="D1100" s="2" t="s">
        <v>12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f t="shared" si="102"/>
        <v>0</v>
      </c>
      <c r="P1100" s="2">
        <f t="shared" si="103"/>
        <v>0</v>
      </c>
      <c r="Q1100" s="2">
        <f t="shared" si="104"/>
        <v>0</v>
      </c>
      <c r="R1100" s="2">
        <f t="shared" si="105"/>
        <v>0</v>
      </c>
      <c r="S1100" s="2">
        <f t="shared" si="106"/>
        <v>0</v>
      </c>
    </row>
    <row r="1101" spans="1:19" x14ac:dyDescent="0.35">
      <c r="A1101" s="2">
        <v>1100</v>
      </c>
      <c r="B1101" s="2" t="s">
        <v>452</v>
      </c>
      <c r="C1101" s="2" t="str">
        <f t="shared" si="107"/>
        <v>SPS21XXX</v>
      </c>
      <c r="D1101" s="2" t="s">
        <v>13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f t="shared" si="102"/>
        <v>0</v>
      </c>
      <c r="P1101" s="2">
        <f t="shared" si="103"/>
        <v>0</v>
      </c>
      <c r="Q1101" s="2">
        <f t="shared" si="104"/>
        <v>0</v>
      </c>
      <c r="R1101" s="2">
        <f t="shared" si="105"/>
        <v>0</v>
      </c>
      <c r="S1101" s="2">
        <f t="shared" si="106"/>
        <v>0</v>
      </c>
    </row>
    <row r="1102" spans="1:19" x14ac:dyDescent="0.35">
      <c r="A1102" s="2">
        <v>1101</v>
      </c>
      <c r="B1102" s="2" t="s">
        <v>452</v>
      </c>
      <c r="C1102" s="2" t="str">
        <f t="shared" si="107"/>
        <v>SPS21XXX</v>
      </c>
      <c r="D1102" s="2" t="s">
        <v>14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f t="shared" si="102"/>
        <v>0</v>
      </c>
      <c r="P1102" s="2">
        <f t="shared" si="103"/>
        <v>0</v>
      </c>
      <c r="Q1102" s="2">
        <f t="shared" si="104"/>
        <v>0</v>
      </c>
      <c r="R1102" s="2">
        <f t="shared" si="105"/>
        <v>0</v>
      </c>
      <c r="S1102" s="2">
        <f t="shared" si="106"/>
        <v>0</v>
      </c>
    </row>
    <row r="1103" spans="1:19" x14ac:dyDescent="0.35">
      <c r="A1103" s="2">
        <v>1102</v>
      </c>
      <c r="B1103" s="2" t="s">
        <v>452</v>
      </c>
      <c r="C1103" s="2" t="str">
        <f t="shared" si="107"/>
        <v>SPS21XXX</v>
      </c>
      <c r="D1103" s="2" t="s">
        <v>15</v>
      </c>
      <c r="E1103" s="2">
        <v>23061</v>
      </c>
      <c r="F1103" s="2">
        <v>1</v>
      </c>
      <c r="G1103" s="2">
        <v>13</v>
      </c>
      <c r="H1103" s="2">
        <v>0</v>
      </c>
      <c r="I1103" s="2">
        <v>1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f t="shared" si="102"/>
        <v>23061</v>
      </c>
      <c r="P1103" s="2">
        <f t="shared" si="103"/>
        <v>23061</v>
      </c>
      <c r="Q1103" s="2">
        <f t="shared" si="104"/>
        <v>0</v>
      </c>
      <c r="R1103" s="2">
        <f t="shared" si="105"/>
        <v>0</v>
      </c>
      <c r="S1103" s="2">
        <f t="shared" si="106"/>
        <v>0</v>
      </c>
    </row>
    <row r="1104" spans="1:19" x14ac:dyDescent="0.35">
      <c r="A1104" s="2">
        <v>1104</v>
      </c>
      <c r="B1104" s="2" t="s">
        <v>452</v>
      </c>
      <c r="C1104" s="2" t="str">
        <f t="shared" si="107"/>
        <v>SPS21XXX</v>
      </c>
      <c r="D1104" s="2" t="s">
        <v>537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f t="shared" si="102"/>
        <v>0</v>
      </c>
      <c r="P1104" s="2">
        <f t="shared" si="103"/>
        <v>0</v>
      </c>
      <c r="Q1104" s="2">
        <f t="shared" si="104"/>
        <v>0</v>
      </c>
      <c r="R1104" s="2">
        <f t="shared" si="105"/>
        <v>0</v>
      </c>
      <c r="S1104" s="2">
        <f t="shared" si="106"/>
        <v>0</v>
      </c>
    </row>
    <row r="1105" spans="1:19" x14ac:dyDescent="0.35">
      <c r="A1105" s="2">
        <v>1106</v>
      </c>
      <c r="B1105" s="2" t="s">
        <v>452</v>
      </c>
      <c r="C1105" s="2" t="str">
        <f t="shared" si="107"/>
        <v>SPS21XXX</v>
      </c>
      <c r="D1105" s="2" t="s">
        <v>16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f t="shared" si="102"/>
        <v>0</v>
      </c>
      <c r="P1105" s="2">
        <f t="shared" si="103"/>
        <v>0</v>
      </c>
      <c r="Q1105" s="2">
        <f t="shared" si="104"/>
        <v>0</v>
      </c>
      <c r="R1105" s="2">
        <f t="shared" si="105"/>
        <v>0</v>
      </c>
      <c r="S1105" s="2">
        <f t="shared" si="106"/>
        <v>0</v>
      </c>
    </row>
    <row r="1106" spans="1:19" x14ac:dyDescent="0.35">
      <c r="A1106" s="2">
        <v>1107</v>
      </c>
      <c r="B1106" s="2" t="s">
        <v>452</v>
      </c>
      <c r="C1106" s="2" t="str">
        <f t="shared" si="107"/>
        <v>SPS21XXX</v>
      </c>
      <c r="D1106" s="2" t="s">
        <v>17</v>
      </c>
      <c r="E1106" s="2">
        <v>2245</v>
      </c>
      <c r="F1106" s="2">
        <v>2</v>
      </c>
      <c r="G1106" s="2">
        <v>25</v>
      </c>
      <c r="H1106" s="2">
        <v>0</v>
      </c>
      <c r="I1106" s="2">
        <v>1</v>
      </c>
      <c r="J1106" s="2">
        <v>0</v>
      </c>
      <c r="K1106" s="2">
        <v>0</v>
      </c>
      <c r="L1106" s="2">
        <v>0</v>
      </c>
      <c r="M1106" s="2">
        <v>1</v>
      </c>
      <c r="N1106" s="2">
        <v>0</v>
      </c>
      <c r="O1106" s="2">
        <f t="shared" si="102"/>
        <v>4490</v>
      </c>
      <c r="P1106" s="2">
        <f t="shared" si="103"/>
        <v>2245</v>
      </c>
      <c r="Q1106" s="2">
        <f t="shared" si="104"/>
        <v>0</v>
      </c>
      <c r="R1106" s="2">
        <f t="shared" si="105"/>
        <v>2245</v>
      </c>
      <c r="S1106" s="2">
        <f t="shared" si="106"/>
        <v>0</v>
      </c>
    </row>
    <row r="1107" spans="1:19" x14ac:dyDescent="0.35">
      <c r="A1107" s="2">
        <v>1103</v>
      </c>
      <c r="B1107" s="2" t="s">
        <v>452</v>
      </c>
      <c r="C1107" s="2" t="str">
        <f t="shared" si="107"/>
        <v>SPS21XXX</v>
      </c>
      <c r="D1107" s="2" t="s">
        <v>18</v>
      </c>
      <c r="E1107" s="2">
        <v>18003</v>
      </c>
      <c r="F1107" s="2">
        <v>2</v>
      </c>
      <c r="G1107" s="2">
        <v>25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2</v>
      </c>
      <c r="N1107" s="2">
        <v>0</v>
      </c>
      <c r="O1107" s="2">
        <f t="shared" si="102"/>
        <v>36006</v>
      </c>
      <c r="P1107" s="2">
        <f t="shared" si="103"/>
        <v>0</v>
      </c>
      <c r="Q1107" s="2">
        <f t="shared" si="104"/>
        <v>0</v>
      </c>
      <c r="R1107" s="2">
        <f t="shared" si="105"/>
        <v>36006</v>
      </c>
      <c r="S1107" s="2">
        <f t="shared" si="106"/>
        <v>0</v>
      </c>
    </row>
    <row r="1108" spans="1:19" x14ac:dyDescent="0.35">
      <c r="A1108" s="2">
        <v>1105</v>
      </c>
      <c r="B1108" s="2" t="s">
        <v>452</v>
      </c>
      <c r="C1108" s="2" t="str">
        <f t="shared" si="107"/>
        <v>SPS21XXX</v>
      </c>
      <c r="D1108" s="2" t="s">
        <v>19</v>
      </c>
      <c r="E1108" s="2">
        <v>7666</v>
      </c>
      <c r="F1108" s="2">
        <v>3</v>
      </c>
      <c r="G1108" s="2">
        <v>38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1</v>
      </c>
      <c r="N1108" s="2">
        <v>0</v>
      </c>
      <c r="O1108" s="2">
        <f t="shared" si="102"/>
        <v>22998</v>
      </c>
      <c r="P1108" s="2">
        <f t="shared" si="103"/>
        <v>0</v>
      </c>
      <c r="Q1108" s="2">
        <f t="shared" si="104"/>
        <v>0</v>
      </c>
      <c r="R1108" s="2">
        <f t="shared" si="105"/>
        <v>7666</v>
      </c>
      <c r="S1108" s="2">
        <f t="shared" si="106"/>
        <v>0</v>
      </c>
    </row>
    <row r="1109" spans="1:19" x14ac:dyDescent="0.35">
      <c r="A1109" s="2">
        <v>1108</v>
      </c>
      <c r="B1109" s="2" t="s">
        <v>299</v>
      </c>
      <c r="C1109" s="2" t="str">
        <f t="shared" si="107"/>
        <v>SPS21XXX</v>
      </c>
      <c r="D1109" s="2" t="s">
        <v>12</v>
      </c>
      <c r="E1109" s="2">
        <v>213088</v>
      </c>
      <c r="F1109" s="2">
        <v>2</v>
      </c>
      <c r="G1109" s="2">
        <v>5.71</v>
      </c>
      <c r="H1109" s="2">
        <v>2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1</v>
      </c>
      <c r="O1109" s="2">
        <f t="shared" si="102"/>
        <v>426176</v>
      </c>
      <c r="P1109" s="2">
        <f t="shared" si="103"/>
        <v>426176</v>
      </c>
      <c r="Q1109" s="2">
        <f t="shared" si="104"/>
        <v>0</v>
      </c>
      <c r="R1109" s="2">
        <f t="shared" si="105"/>
        <v>0</v>
      </c>
      <c r="S1109" s="2">
        <f t="shared" si="106"/>
        <v>213088</v>
      </c>
    </row>
    <row r="1110" spans="1:19" x14ac:dyDescent="0.35">
      <c r="A1110" s="2">
        <v>1109</v>
      </c>
      <c r="B1110" s="2" t="s">
        <v>299</v>
      </c>
      <c r="C1110" s="2" t="str">
        <f t="shared" si="107"/>
        <v>SPS21XXX</v>
      </c>
      <c r="D1110" s="2" t="s">
        <v>13</v>
      </c>
      <c r="E1110" s="2">
        <v>62592</v>
      </c>
      <c r="F1110" s="2">
        <v>1</v>
      </c>
      <c r="G1110" s="2">
        <v>2.86</v>
      </c>
      <c r="H1110" s="2">
        <v>0</v>
      </c>
      <c r="I1110" s="2">
        <v>1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f t="shared" si="102"/>
        <v>62592</v>
      </c>
      <c r="P1110" s="2">
        <f t="shared" si="103"/>
        <v>62592</v>
      </c>
      <c r="Q1110" s="2">
        <f t="shared" si="104"/>
        <v>0</v>
      </c>
      <c r="R1110" s="2">
        <f t="shared" si="105"/>
        <v>0</v>
      </c>
      <c r="S1110" s="2">
        <f t="shared" si="106"/>
        <v>0</v>
      </c>
    </row>
    <row r="1111" spans="1:19" x14ac:dyDescent="0.35">
      <c r="A1111" s="2">
        <v>1110</v>
      </c>
      <c r="B1111" s="2" t="s">
        <v>299</v>
      </c>
      <c r="C1111" s="2" t="str">
        <f t="shared" si="107"/>
        <v>SPS21XXX</v>
      </c>
      <c r="D1111" s="2" t="s">
        <v>14</v>
      </c>
      <c r="E1111" s="2">
        <v>41452</v>
      </c>
      <c r="F1111" s="2">
        <v>3</v>
      </c>
      <c r="G1111" s="2">
        <v>8.57</v>
      </c>
      <c r="H1111" s="2">
        <v>2</v>
      </c>
      <c r="I1111" s="2">
        <v>1</v>
      </c>
      <c r="J1111" s="2">
        <v>0</v>
      </c>
      <c r="K1111" s="2">
        <v>0</v>
      </c>
      <c r="L1111" s="2">
        <v>1</v>
      </c>
      <c r="M1111" s="2">
        <v>0</v>
      </c>
      <c r="N1111" s="2">
        <v>0</v>
      </c>
      <c r="O1111" s="2">
        <f t="shared" si="102"/>
        <v>124356</v>
      </c>
      <c r="P1111" s="2">
        <f t="shared" si="103"/>
        <v>124356</v>
      </c>
      <c r="Q1111" s="2">
        <f t="shared" si="104"/>
        <v>41452</v>
      </c>
      <c r="R1111" s="2">
        <f t="shared" si="105"/>
        <v>0</v>
      </c>
      <c r="S1111" s="2">
        <f t="shared" si="106"/>
        <v>0</v>
      </c>
    </row>
    <row r="1112" spans="1:19" x14ac:dyDescent="0.35">
      <c r="A1112" s="2">
        <v>1111</v>
      </c>
      <c r="B1112" s="2" t="s">
        <v>299</v>
      </c>
      <c r="C1112" s="2" t="str">
        <f t="shared" si="107"/>
        <v>SPS21XXX</v>
      </c>
      <c r="D1112" s="2" t="s">
        <v>15</v>
      </c>
      <c r="E1112" s="2">
        <v>20745</v>
      </c>
      <c r="F1112" s="2">
        <v>4</v>
      </c>
      <c r="G1112" s="2">
        <v>11.43</v>
      </c>
      <c r="H1112" s="2">
        <v>3</v>
      </c>
      <c r="I1112" s="2">
        <v>1</v>
      </c>
      <c r="J1112" s="2">
        <v>0</v>
      </c>
      <c r="K1112" s="2">
        <v>0</v>
      </c>
      <c r="L1112" s="2">
        <v>1</v>
      </c>
      <c r="M1112" s="2">
        <v>0</v>
      </c>
      <c r="N1112" s="2">
        <v>0</v>
      </c>
      <c r="O1112" s="2">
        <f t="shared" si="102"/>
        <v>82980</v>
      </c>
      <c r="P1112" s="2">
        <f t="shared" si="103"/>
        <v>82980</v>
      </c>
      <c r="Q1112" s="2">
        <f t="shared" si="104"/>
        <v>20745</v>
      </c>
      <c r="R1112" s="2">
        <f t="shared" si="105"/>
        <v>0</v>
      </c>
      <c r="S1112" s="2">
        <f t="shared" si="106"/>
        <v>0</v>
      </c>
    </row>
    <row r="1113" spans="1:19" x14ac:dyDescent="0.35">
      <c r="A1113" s="2">
        <v>1112</v>
      </c>
      <c r="B1113" s="2" t="s">
        <v>299</v>
      </c>
      <c r="C1113" s="2" t="str">
        <f t="shared" si="107"/>
        <v>SPS21XXX</v>
      </c>
      <c r="D1113" s="2" t="s">
        <v>537</v>
      </c>
      <c r="E1113" s="2">
        <v>17878</v>
      </c>
      <c r="F1113" s="2">
        <v>6</v>
      </c>
      <c r="G1113" s="2">
        <v>17.41</v>
      </c>
      <c r="H1113" s="2">
        <v>3</v>
      </c>
      <c r="I1113" s="2">
        <v>3</v>
      </c>
      <c r="J1113" s="2">
        <v>0</v>
      </c>
      <c r="K1113" s="2">
        <v>0</v>
      </c>
      <c r="L1113" s="2">
        <v>1</v>
      </c>
      <c r="M1113" s="2">
        <v>0</v>
      </c>
      <c r="N1113" s="2">
        <v>0</v>
      </c>
      <c r="O1113" s="2">
        <f t="shared" si="102"/>
        <v>107268</v>
      </c>
      <c r="P1113" s="2">
        <f t="shared" si="103"/>
        <v>107268</v>
      </c>
      <c r="Q1113" s="2">
        <f t="shared" si="104"/>
        <v>17878</v>
      </c>
      <c r="R1113" s="2">
        <f t="shared" si="105"/>
        <v>0</v>
      </c>
      <c r="S1113" s="2">
        <f t="shared" si="106"/>
        <v>0</v>
      </c>
    </row>
    <row r="1114" spans="1:19" x14ac:dyDescent="0.35">
      <c r="A1114" s="2">
        <v>1113</v>
      </c>
      <c r="B1114" s="2" t="s">
        <v>299</v>
      </c>
      <c r="C1114" s="2" t="str">
        <f t="shared" si="107"/>
        <v>SPS21XXX</v>
      </c>
      <c r="D1114" s="2" t="s">
        <v>16</v>
      </c>
      <c r="E1114" s="2">
        <v>12944</v>
      </c>
      <c r="F1114" s="2">
        <v>14</v>
      </c>
      <c r="G1114" s="2">
        <v>40</v>
      </c>
      <c r="H1114" s="2">
        <v>10</v>
      </c>
      <c r="I1114" s="2">
        <v>4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f t="shared" si="102"/>
        <v>181216</v>
      </c>
      <c r="P1114" s="2">
        <f t="shared" si="103"/>
        <v>181216</v>
      </c>
      <c r="Q1114" s="2">
        <f t="shared" si="104"/>
        <v>0</v>
      </c>
      <c r="R1114" s="2">
        <f t="shared" si="105"/>
        <v>0</v>
      </c>
      <c r="S1114" s="2">
        <f t="shared" si="106"/>
        <v>0</v>
      </c>
    </row>
    <row r="1115" spans="1:19" x14ac:dyDescent="0.35">
      <c r="A1115" s="2">
        <v>1114</v>
      </c>
      <c r="B1115" s="2" t="s">
        <v>299</v>
      </c>
      <c r="C1115" s="2" t="str">
        <f t="shared" si="107"/>
        <v>SPS21XXX</v>
      </c>
      <c r="D1115" s="2" t="s">
        <v>17</v>
      </c>
      <c r="E1115" s="2">
        <v>9277</v>
      </c>
      <c r="F1115" s="2">
        <v>4</v>
      </c>
      <c r="G1115" s="2">
        <v>11.43</v>
      </c>
      <c r="H1115" s="2">
        <v>4</v>
      </c>
      <c r="I1115" s="2">
        <v>0</v>
      </c>
      <c r="J1115" s="2">
        <v>0</v>
      </c>
      <c r="K1115" s="2">
        <v>0</v>
      </c>
      <c r="L1115" s="2">
        <v>1</v>
      </c>
      <c r="M1115" s="2">
        <v>0</v>
      </c>
      <c r="N1115" s="2">
        <v>0</v>
      </c>
      <c r="O1115" s="2">
        <f t="shared" si="102"/>
        <v>37108</v>
      </c>
      <c r="P1115" s="2">
        <f t="shared" si="103"/>
        <v>37108</v>
      </c>
      <c r="Q1115" s="2">
        <f t="shared" si="104"/>
        <v>9277</v>
      </c>
      <c r="R1115" s="2">
        <f t="shared" si="105"/>
        <v>0</v>
      </c>
      <c r="S1115" s="2">
        <f t="shared" si="106"/>
        <v>0</v>
      </c>
    </row>
    <row r="1116" spans="1:19" x14ac:dyDescent="0.35">
      <c r="A1116" s="2">
        <v>1115</v>
      </c>
      <c r="B1116" s="2" t="s">
        <v>299</v>
      </c>
      <c r="C1116" s="2" t="str">
        <f t="shared" si="107"/>
        <v>SPS21XXX</v>
      </c>
      <c r="D1116" s="2" t="s">
        <v>18</v>
      </c>
      <c r="E1116" s="2">
        <v>2630</v>
      </c>
      <c r="F1116" s="2">
        <v>1</v>
      </c>
      <c r="G1116" s="2">
        <v>2.86</v>
      </c>
      <c r="H1116" s="2">
        <v>1</v>
      </c>
      <c r="I1116" s="2">
        <v>0</v>
      </c>
      <c r="J1116" s="2">
        <v>0</v>
      </c>
      <c r="K1116" s="2">
        <v>0</v>
      </c>
      <c r="L1116" s="2">
        <v>1</v>
      </c>
      <c r="M1116" s="2">
        <v>0</v>
      </c>
      <c r="N1116" s="2">
        <v>0</v>
      </c>
      <c r="O1116" s="2">
        <f t="shared" si="102"/>
        <v>2630</v>
      </c>
      <c r="P1116" s="2">
        <f t="shared" si="103"/>
        <v>2630</v>
      </c>
      <c r="Q1116" s="2">
        <f t="shared" si="104"/>
        <v>2630</v>
      </c>
      <c r="R1116" s="2">
        <f t="shared" si="105"/>
        <v>0</v>
      </c>
      <c r="S1116" s="2">
        <f t="shared" si="106"/>
        <v>0</v>
      </c>
    </row>
    <row r="1117" spans="1:19" x14ac:dyDescent="0.35">
      <c r="A1117" s="2">
        <v>1116</v>
      </c>
      <c r="B1117" s="2" t="s">
        <v>299</v>
      </c>
      <c r="C1117" s="2" t="str">
        <f t="shared" si="107"/>
        <v>SPS21XXX</v>
      </c>
      <c r="D1117" s="2" t="s">
        <v>19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f t="shared" si="102"/>
        <v>0</v>
      </c>
      <c r="P1117" s="2">
        <f t="shared" si="103"/>
        <v>0</v>
      </c>
      <c r="Q1117" s="2">
        <f t="shared" si="104"/>
        <v>0</v>
      </c>
      <c r="R1117" s="2">
        <f t="shared" si="105"/>
        <v>0</v>
      </c>
      <c r="S1117" s="2">
        <f t="shared" si="106"/>
        <v>0</v>
      </c>
    </row>
    <row r="1118" spans="1:19" x14ac:dyDescent="0.35">
      <c r="A1118" s="2">
        <v>1117</v>
      </c>
      <c r="B1118" s="2" t="s">
        <v>365</v>
      </c>
      <c r="C1118" s="2" t="str">
        <f t="shared" si="107"/>
        <v>SPS21XXX</v>
      </c>
      <c r="D1118" s="2" t="s">
        <v>12</v>
      </c>
      <c r="O1118" s="2">
        <f t="shared" si="102"/>
        <v>0</v>
      </c>
      <c r="P1118" s="2">
        <f t="shared" si="103"/>
        <v>0</v>
      </c>
      <c r="Q1118" s="2">
        <f t="shared" si="104"/>
        <v>0</v>
      </c>
      <c r="R1118" s="2">
        <f t="shared" si="105"/>
        <v>0</v>
      </c>
      <c r="S1118" s="2">
        <f t="shared" si="106"/>
        <v>0</v>
      </c>
    </row>
    <row r="1119" spans="1:19" x14ac:dyDescent="0.35">
      <c r="A1119" s="2">
        <v>1118</v>
      </c>
      <c r="B1119" s="2" t="s">
        <v>365</v>
      </c>
      <c r="C1119" s="2" t="str">
        <f t="shared" si="107"/>
        <v>SPS21XXX</v>
      </c>
      <c r="D1119" s="2" t="s">
        <v>13</v>
      </c>
      <c r="O1119" s="2">
        <f t="shared" si="102"/>
        <v>0</v>
      </c>
      <c r="P1119" s="2">
        <f t="shared" si="103"/>
        <v>0</v>
      </c>
      <c r="Q1119" s="2">
        <f t="shared" si="104"/>
        <v>0</v>
      </c>
      <c r="R1119" s="2">
        <f t="shared" si="105"/>
        <v>0</v>
      </c>
      <c r="S1119" s="2">
        <f t="shared" si="106"/>
        <v>0</v>
      </c>
    </row>
    <row r="1120" spans="1:19" x14ac:dyDescent="0.35">
      <c r="A1120" s="2">
        <v>1119</v>
      </c>
      <c r="B1120" s="2" t="s">
        <v>365</v>
      </c>
      <c r="C1120" s="2" t="str">
        <f t="shared" si="107"/>
        <v>SPS21XXX</v>
      </c>
      <c r="D1120" s="2" t="s">
        <v>14</v>
      </c>
      <c r="O1120" s="2">
        <f t="shared" si="102"/>
        <v>0</v>
      </c>
      <c r="P1120" s="2">
        <f t="shared" si="103"/>
        <v>0</v>
      </c>
      <c r="Q1120" s="2">
        <f t="shared" si="104"/>
        <v>0</v>
      </c>
      <c r="R1120" s="2">
        <f t="shared" si="105"/>
        <v>0</v>
      </c>
      <c r="S1120" s="2">
        <f t="shared" si="106"/>
        <v>0</v>
      </c>
    </row>
    <row r="1121" spans="1:19" x14ac:dyDescent="0.35">
      <c r="A1121" s="2">
        <v>1120</v>
      </c>
      <c r="B1121" s="2" t="s">
        <v>365</v>
      </c>
      <c r="C1121" s="2" t="str">
        <f t="shared" si="107"/>
        <v>SPS21XXX</v>
      </c>
      <c r="D1121" s="2" t="s">
        <v>15</v>
      </c>
      <c r="O1121" s="2">
        <f t="shared" si="102"/>
        <v>0</v>
      </c>
      <c r="P1121" s="2">
        <f t="shared" si="103"/>
        <v>0</v>
      </c>
      <c r="Q1121" s="2">
        <f t="shared" si="104"/>
        <v>0</v>
      </c>
      <c r="R1121" s="2">
        <f t="shared" si="105"/>
        <v>0</v>
      </c>
      <c r="S1121" s="2">
        <f t="shared" si="106"/>
        <v>0</v>
      </c>
    </row>
    <row r="1122" spans="1:19" x14ac:dyDescent="0.35">
      <c r="A1122" s="2">
        <v>1121</v>
      </c>
      <c r="B1122" s="2" t="s">
        <v>365</v>
      </c>
      <c r="C1122" s="2" t="str">
        <f t="shared" si="107"/>
        <v>SPS21XXX</v>
      </c>
      <c r="D1122" s="2" t="s">
        <v>537</v>
      </c>
      <c r="O1122" s="2">
        <f t="shared" si="102"/>
        <v>0</v>
      </c>
      <c r="P1122" s="2">
        <f t="shared" si="103"/>
        <v>0</v>
      </c>
      <c r="Q1122" s="2">
        <f t="shared" si="104"/>
        <v>0</v>
      </c>
      <c r="R1122" s="2">
        <f t="shared" si="105"/>
        <v>0</v>
      </c>
      <c r="S1122" s="2">
        <f t="shared" si="106"/>
        <v>0</v>
      </c>
    </row>
    <row r="1123" spans="1:19" x14ac:dyDescent="0.35">
      <c r="A1123" s="2">
        <v>1122</v>
      </c>
      <c r="B1123" s="2" t="s">
        <v>365</v>
      </c>
      <c r="C1123" s="2" t="str">
        <f t="shared" si="107"/>
        <v>SPS21XXX</v>
      </c>
      <c r="D1123" s="2" t="s">
        <v>16</v>
      </c>
      <c r="E1123" s="2">
        <v>13578.04</v>
      </c>
      <c r="F1123" s="2">
        <v>2</v>
      </c>
      <c r="G1123" s="2">
        <v>18.18</v>
      </c>
      <c r="I1123" s="2">
        <v>2</v>
      </c>
      <c r="O1123" s="2">
        <f t="shared" si="102"/>
        <v>27156.080000000002</v>
      </c>
      <c r="P1123" s="2">
        <f t="shared" si="103"/>
        <v>27156.080000000002</v>
      </c>
      <c r="Q1123" s="2">
        <f t="shared" si="104"/>
        <v>0</v>
      </c>
      <c r="R1123" s="2">
        <f t="shared" si="105"/>
        <v>0</v>
      </c>
      <c r="S1123" s="2">
        <f t="shared" si="106"/>
        <v>0</v>
      </c>
    </row>
    <row r="1124" spans="1:19" x14ac:dyDescent="0.35">
      <c r="A1124" s="2">
        <v>1123</v>
      </c>
      <c r="B1124" s="2" t="s">
        <v>365</v>
      </c>
      <c r="C1124" s="2" t="str">
        <f t="shared" si="107"/>
        <v>SPS21XXX</v>
      </c>
      <c r="D1124" s="2" t="s">
        <v>17</v>
      </c>
      <c r="E1124" s="2">
        <v>6636.48</v>
      </c>
      <c r="F1124" s="2">
        <v>4</v>
      </c>
      <c r="G1124" s="2">
        <v>36.36</v>
      </c>
      <c r="I1124" s="2">
        <v>4</v>
      </c>
      <c r="L1124" s="2">
        <v>1</v>
      </c>
      <c r="O1124" s="2">
        <f t="shared" si="102"/>
        <v>26545.919999999998</v>
      </c>
      <c r="P1124" s="2">
        <f t="shared" si="103"/>
        <v>26545.919999999998</v>
      </c>
      <c r="Q1124" s="2">
        <f t="shared" si="104"/>
        <v>6636.48</v>
      </c>
      <c r="R1124" s="2">
        <f t="shared" si="105"/>
        <v>0</v>
      </c>
      <c r="S1124" s="2">
        <f t="shared" si="106"/>
        <v>0</v>
      </c>
    </row>
    <row r="1125" spans="1:19" x14ac:dyDescent="0.35">
      <c r="A1125" s="2">
        <v>1124</v>
      </c>
      <c r="B1125" s="2" t="s">
        <v>365</v>
      </c>
      <c r="C1125" s="2" t="str">
        <f t="shared" si="107"/>
        <v>SPS21XXX</v>
      </c>
      <c r="D1125" s="2" t="s">
        <v>18</v>
      </c>
      <c r="E1125" s="2">
        <v>4328.9799999999996</v>
      </c>
      <c r="F1125" s="2">
        <v>5</v>
      </c>
      <c r="G1125" s="2">
        <v>45.45</v>
      </c>
      <c r="H1125" s="2">
        <v>1</v>
      </c>
      <c r="I1125" s="2">
        <v>4</v>
      </c>
      <c r="L1125" s="2">
        <v>1</v>
      </c>
      <c r="M1125" s="2">
        <v>1</v>
      </c>
      <c r="O1125" s="2">
        <f t="shared" si="102"/>
        <v>21644.899999999998</v>
      </c>
      <c r="P1125" s="2">
        <f t="shared" si="103"/>
        <v>21644.899999999998</v>
      </c>
      <c r="Q1125" s="2">
        <f t="shared" si="104"/>
        <v>4328.9799999999996</v>
      </c>
      <c r="R1125" s="2">
        <f t="shared" si="105"/>
        <v>4328.9799999999996</v>
      </c>
      <c r="S1125" s="2">
        <f t="shared" si="106"/>
        <v>0</v>
      </c>
    </row>
    <row r="1126" spans="1:19" x14ac:dyDescent="0.35">
      <c r="A1126" s="2">
        <v>1125</v>
      </c>
      <c r="B1126" s="2" t="s">
        <v>365</v>
      </c>
      <c r="C1126" s="2" t="str">
        <f t="shared" si="107"/>
        <v>SPS21XXX</v>
      </c>
      <c r="D1126" s="2" t="s">
        <v>19</v>
      </c>
      <c r="O1126" s="2">
        <f t="shared" si="102"/>
        <v>0</v>
      </c>
      <c r="P1126" s="2">
        <f t="shared" si="103"/>
        <v>0</v>
      </c>
      <c r="Q1126" s="2">
        <f t="shared" si="104"/>
        <v>0</v>
      </c>
      <c r="R1126" s="2">
        <f t="shared" si="105"/>
        <v>0</v>
      </c>
      <c r="S1126" s="2">
        <f t="shared" si="106"/>
        <v>0</v>
      </c>
    </row>
    <row r="1127" spans="1:19" x14ac:dyDescent="0.35">
      <c r="A1127" s="2">
        <v>1127</v>
      </c>
      <c r="B1127" s="2" t="s">
        <v>366</v>
      </c>
      <c r="C1127" s="2" t="str">
        <f t="shared" si="107"/>
        <v>SPS21XXX</v>
      </c>
      <c r="D1127" s="2" t="s">
        <v>12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f t="shared" si="102"/>
        <v>0</v>
      </c>
      <c r="P1127" s="2">
        <f t="shared" si="103"/>
        <v>0</v>
      </c>
      <c r="Q1127" s="2">
        <f t="shared" si="104"/>
        <v>0</v>
      </c>
      <c r="R1127" s="2">
        <f t="shared" si="105"/>
        <v>0</v>
      </c>
      <c r="S1127" s="2">
        <f t="shared" si="106"/>
        <v>0</v>
      </c>
    </row>
    <row r="1128" spans="1:19" x14ac:dyDescent="0.35">
      <c r="A1128" s="2">
        <v>1128</v>
      </c>
      <c r="B1128" s="2" t="s">
        <v>366</v>
      </c>
      <c r="C1128" s="2" t="str">
        <f t="shared" si="107"/>
        <v>SPS21XXX</v>
      </c>
      <c r="D1128" s="2" t="s">
        <v>13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f t="shared" si="102"/>
        <v>0</v>
      </c>
      <c r="P1128" s="2">
        <f t="shared" si="103"/>
        <v>0</v>
      </c>
      <c r="Q1128" s="2">
        <f t="shared" si="104"/>
        <v>0</v>
      </c>
      <c r="R1128" s="2">
        <f t="shared" si="105"/>
        <v>0</v>
      </c>
      <c r="S1128" s="2">
        <f t="shared" si="106"/>
        <v>0</v>
      </c>
    </row>
    <row r="1129" spans="1:19" x14ac:dyDescent="0.35">
      <c r="A1129" s="2">
        <v>1129</v>
      </c>
      <c r="B1129" s="2" t="s">
        <v>366</v>
      </c>
      <c r="C1129" s="2" t="str">
        <f t="shared" si="107"/>
        <v>SPS21XXX</v>
      </c>
      <c r="D1129" s="2" t="s">
        <v>14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f t="shared" si="102"/>
        <v>0</v>
      </c>
      <c r="P1129" s="2">
        <f t="shared" si="103"/>
        <v>0</v>
      </c>
      <c r="Q1129" s="2">
        <f t="shared" si="104"/>
        <v>0</v>
      </c>
      <c r="R1129" s="2">
        <f t="shared" si="105"/>
        <v>0</v>
      </c>
      <c r="S1129" s="2">
        <f t="shared" si="106"/>
        <v>0</v>
      </c>
    </row>
    <row r="1130" spans="1:19" x14ac:dyDescent="0.35">
      <c r="A1130" s="2">
        <v>1130</v>
      </c>
      <c r="B1130" s="2" t="s">
        <v>366</v>
      </c>
      <c r="C1130" s="2" t="str">
        <f t="shared" si="107"/>
        <v>SPS21XXX</v>
      </c>
      <c r="D1130" s="2" t="s">
        <v>15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f t="shared" si="102"/>
        <v>0</v>
      </c>
      <c r="P1130" s="2">
        <f t="shared" si="103"/>
        <v>0</v>
      </c>
      <c r="Q1130" s="2">
        <f t="shared" si="104"/>
        <v>0</v>
      </c>
      <c r="R1130" s="2">
        <f t="shared" si="105"/>
        <v>0</v>
      </c>
      <c r="S1130" s="2">
        <f t="shared" si="106"/>
        <v>0</v>
      </c>
    </row>
    <row r="1131" spans="1:19" x14ac:dyDescent="0.35">
      <c r="A1131" s="2">
        <v>1131</v>
      </c>
      <c r="B1131" s="2" t="s">
        <v>366</v>
      </c>
      <c r="C1131" s="2" t="str">
        <f t="shared" si="107"/>
        <v>SPS21XXX</v>
      </c>
      <c r="D1131" s="2" t="s">
        <v>537</v>
      </c>
      <c r="E1131" s="2">
        <v>14778</v>
      </c>
      <c r="F1131" s="2">
        <v>1</v>
      </c>
      <c r="G1131" s="2">
        <v>3</v>
      </c>
      <c r="H1131" s="2">
        <v>0</v>
      </c>
      <c r="I1131" s="2">
        <v>1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f t="shared" si="102"/>
        <v>14778</v>
      </c>
      <c r="P1131" s="2">
        <f t="shared" si="103"/>
        <v>14778</v>
      </c>
      <c r="Q1131" s="2">
        <f t="shared" si="104"/>
        <v>0</v>
      </c>
      <c r="R1131" s="2">
        <f t="shared" si="105"/>
        <v>0</v>
      </c>
      <c r="S1131" s="2">
        <f t="shared" si="106"/>
        <v>0</v>
      </c>
    </row>
    <row r="1132" spans="1:19" x14ac:dyDescent="0.35">
      <c r="A1132" s="2">
        <v>1126</v>
      </c>
      <c r="B1132" s="2" t="s">
        <v>366</v>
      </c>
      <c r="C1132" s="2" t="str">
        <f t="shared" si="107"/>
        <v>SPS21XXX</v>
      </c>
      <c r="D1132" s="2" t="s">
        <v>16</v>
      </c>
      <c r="E1132" s="2">
        <v>85388</v>
      </c>
      <c r="F1132" s="2">
        <v>1</v>
      </c>
      <c r="G1132" s="2">
        <v>3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f t="shared" si="102"/>
        <v>85388</v>
      </c>
      <c r="P1132" s="2">
        <f t="shared" si="103"/>
        <v>0</v>
      </c>
      <c r="Q1132" s="2">
        <f t="shared" si="104"/>
        <v>0</v>
      </c>
      <c r="R1132" s="2">
        <f t="shared" si="105"/>
        <v>0</v>
      </c>
      <c r="S1132" s="2">
        <f t="shared" si="106"/>
        <v>0</v>
      </c>
    </row>
    <row r="1133" spans="1:19" x14ac:dyDescent="0.35">
      <c r="A1133" s="2">
        <v>1132</v>
      </c>
      <c r="B1133" s="2" t="s">
        <v>366</v>
      </c>
      <c r="C1133" s="2" t="str">
        <f t="shared" si="107"/>
        <v>SPS21XXX</v>
      </c>
      <c r="D1133" s="2" t="s">
        <v>17</v>
      </c>
      <c r="E1133" s="2">
        <v>6103</v>
      </c>
      <c r="F1133" s="2">
        <v>2</v>
      </c>
      <c r="G1133" s="2">
        <v>6</v>
      </c>
      <c r="H1133" s="2">
        <v>0</v>
      </c>
      <c r="I1133" s="2">
        <v>1</v>
      </c>
      <c r="J1133" s="2">
        <v>0</v>
      </c>
      <c r="K1133" s="2">
        <v>0</v>
      </c>
      <c r="L1133" s="2">
        <v>1</v>
      </c>
      <c r="M1133" s="2">
        <v>0</v>
      </c>
      <c r="N1133" s="2">
        <v>0</v>
      </c>
      <c r="O1133" s="2">
        <f t="shared" si="102"/>
        <v>12206</v>
      </c>
      <c r="P1133" s="2">
        <f t="shared" si="103"/>
        <v>6103</v>
      </c>
      <c r="Q1133" s="2">
        <f t="shared" si="104"/>
        <v>6103</v>
      </c>
      <c r="R1133" s="2">
        <f t="shared" si="105"/>
        <v>0</v>
      </c>
      <c r="S1133" s="2">
        <f t="shared" si="106"/>
        <v>0</v>
      </c>
    </row>
    <row r="1134" spans="1:19" x14ac:dyDescent="0.35">
      <c r="A1134" s="2">
        <v>1133</v>
      </c>
      <c r="B1134" s="2" t="s">
        <v>366</v>
      </c>
      <c r="C1134" s="2" t="str">
        <f t="shared" si="107"/>
        <v>SPS21XXX</v>
      </c>
      <c r="D1134" s="2" t="s">
        <v>18</v>
      </c>
      <c r="E1134" s="2">
        <v>3533</v>
      </c>
      <c r="F1134" s="2">
        <v>10</v>
      </c>
      <c r="G1134" s="2">
        <v>29</v>
      </c>
      <c r="H1134" s="2">
        <v>8</v>
      </c>
      <c r="I1134" s="2">
        <v>1</v>
      </c>
      <c r="J1134" s="2">
        <v>0</v>
      </c>
      <c r="K1134" s="2">
        <v>0</v>
      </c>
      <c r="L1134" s="2">
        <v>0</v>
      </c>
      <c r="M1134" s="2">
        <v>1</v>
      </c>
      <c r="N1134" s="2">
        <v>0</v>
      </c>
      <c r="O1134" s="2">
        <f t="shared" si="102"/>
        <v>35330</v>
      </c>
      <c r="P1134" s="2">
        <f t="shared" si="103"/>
        <v>31797</v>
      </c>
      <c r="Q1134" s="2">
        <f t="shared" si="104"/>
        <v>0</v>
      </c>
      <c r="R1134" s="2">
        <f t="shared" si="105"/>
        <v>3533</v>
      </c>
      <c r="S1134" s="2">
        <f t="shared" si="106"/>
        <v>0</v>
      </c>
    </row>
    <row r="1135" spans="1:19" x14ac:dyDescent="0.35">
      <c r="A1135" s="2">
        <v>1134</v>
      </c>
      <c r="B1135" s="2" t="s">
        <v>366</v>
      </c>
      <c r="C1135" s="2" t="str">
        <f t="shared" si="107"/>
        <v>SPS21XXX</v>
      </c>
      <c r="D1135" s="2" t="s">
        <v>19</v>
      </c>
      <c r="E1135" s="2">
        <v>1157</v>
      </c>
      <c r="F1135" s="2">
        <v>20</v>
      </c>
      <c r="G1135" s="2">
        <v>59</v>
      </c>
      <c r="H1135" s="2">
        <v>16</v>
      </c>
      <c r="I1135" s="2">
        <v>2</v>
      </c>
      <c r="J1135" s="2">
        <v>0</v>
      </c>
      <c r="K1135" s="2">
        <v>0</v>
      </c>
      <c r="L1135" s="2">
        <v>0</v>
      </c>
      <c r="M1135" s="2">
        <v>1</v>
      </c>
      <c r="N1135" s="2">
        <v>0</v>
      </c>
      <c r="O1135" s="2">
        <f t="shared" si="102"/>
        <v>23140</v>
      </c>
      <c r="P1135" s="2">
        <f t="shared" si="103"/>
        <v>20826</v>
      </c>
      <c r="Q1135" s="2">
        <f t="shared" si="104"/>
        <v>0</v>
      </c>
      <c r="R1135" s="2">
        <f t="shared" si="105"/>
        <v>1157</v>
      </c>
      <c r="S1135" s="2">
        <f t="shared" si="106"/>
        <v>0</v>
      </c>
    </row>
    <row r="1136" spans="1:19" x14ac:dyDescent="0.35">
      <c r="A1136" s="2">
        <v>1135</v>
      </c>
      <c r="B1136" s="2" t="s">
        <v>453</v>
      </c>
      <c r="C1136" s="2" t="str">
        <f t="shared" si="107"/>
        <v>SPS21XXX</v>
      </c>
      <c r="D1136" s="2" t="s">
        <v>12</v>
      </c>
      <c r="O1136" s="2">
        <f t="shared" si="102"/>
        <v>0</v>
      </c>
      <c r="P1136" s="2">
        <f t="shared" si="103"/>
        <v>0</v>
      </c>
      <c r="Q1136" s="2">
        <f t="shared" si="104"/>
        <v>0</v>
      </c>
      <c r="R1136" s="2">
        <f t="shared" si="105"/>
        <v>0</v>
      </c>
      <c r="S1136" s="2">
        <f t="shared" si="106"/>
        <v>0</v>
      </c>
    </row>
    <row r="1137" spans="1:19" x14ac:dyDescent="0.35">
      <c r="A1137" s="2">
        <v>1136</v>
      </c>
      <c r="B1137" s="2" t="s">
        <v>453</v>
      </c>
      <c r="C1137" s="2" t="str">
        <f t="shared" si="107"/>
        <v>SPS21XXX</v>
      </c>
      <c r="D1137" s="2" t="s">
        <v>13</v>
      </c>
      <c r="O1137" s="2">
        <f t="shared" si="102"/>
        <v>0</v>
      </c>
      <c r="P1137" s="2">
        <f t="shared" si="103"/>
        <v>0</v>
      </c>
      <c r="Q1137" s="2">
        <f t="shared" si="104"/>
        <v>0</v>
      </c>
      <c r="R1137" s="2">
        <f t="shared" si="105"/>
        <v>0</v>
      </c>
      <c r="S1137" s="2">
        <f t="shared" si="106"/>
        <v>0</v>
      </c>
    </row>
    <row r="1138" spans="1:19" x14ac:dyDescent="0.35">
      <c r="A1138" s="2">
        <v>1137</v>
      </c>
      <c r="B1138" s="2" t="s">
        <v>453</v>
      </c>
      <c r="C1138" s="2" t="str">
        <f t="shared" si="107"/>
        <v>SPS21XXX</v>
      </c>
      <c r="D1138" s="2" t="s">
        <v>14</v>
      </c>
      <c r="O1138" s="2">
        <f t="shared" si="102"/>
        <v>0</v>
      </c>
      <c r="P1138" s="2">
        <f t="shared" si="103"/>
        <v>0</v>
      </c>
      <c r="Q1138" s="2">
        <f t="shared" si="104"/>
        <v>0</v>
      </c>
      <c r="R1138" s="2">
        <f t="shared" si="105"/>
        <v>0</v>
      </c>
      <c r="S1138" s="2">
        <f t="shared" si="106"/>
        <v>0</v>
      </c>
    </row>
    <row r="1139" spans="1:19" x14ac:dyDescent="0.35">
      <c r="A1139" s="2">
        <v>1138</v>
      </c>
      <c r="B1139" s="2" t="s">
        <v>453</v>
      </c>
      <c r="C1139" s="2" t="str">
        <f t="shared" si="107"/>
        <v>SPS21XXX</v>
      </c>
      <c r="D1139" s="2" t="s">
        <v>15</v>
      </c>
      <c r="O1139" s="2">
        <f t="shared" si="102"/>
        <v>0</v>
      </c>
      <c r="P1139" s="2">
        <f t="shared" si="103"/>
        <v>0</v>
      </c>
      <c r="Q1139" s="2">
        <f t="shared" si="104"/>
        <v>0</v>
      </c>
      <c r="R1139" s="2">
        <f t="shared" si="105"/>
        <v>0</v>
      </c>
      <c r="S1139" s="2">
        <f t="shared" si="106"/>
        <v>0</v>
      </c>
    </row>
    <row r="1140" spans="1:19" x14ac:dyDescent="0.35">
      <c r="A1140" s="2">
        <v>1139</v>
      </c>
      <c r="B1140" s="2" t="s">
        <v>453</v>
      </c>
      <c r="C1140" s="2" t="str">
        <f t="shared" si="107"/>
        <v>SPS21XXX</v>
      </c>
      <c r="D1140" s="2" t="s">
        <v>537</v>
      </c>
      <c r="O1140" s="2">
        <f t="shared" si="102"/>
        <v>0</v>
      </c>
      <c r="P1140" s="2">
        <f t="shared" si="103"/>
        <v>0</v>
      </c>
      <c r="Q1140" s="2">
        <f t="shared" si="104"/>
        <v>0</v>
      </c>
      <c r="R1140" s="2">
        <f t="shared" si="105"/>
        <v>0</v>
      </c>
      <c r="S1140" s="2">
        <f t="shared" si="106"/>
        <v>0</v>
      </c>
    </row>
    <row r="1141" spans="1:19" x14ac:dyDescent="0.35">
      <c r="A1141" s="2">
        <v>1140</v>
      </c>
      <c r="B1141" s="2" t="s">
        <v>453</v>
      </c>
      <c r="C1141" s="2" t="str">
        <f t="shared" si="107"/>
        <v>SPS21XXX</v>
      </c>
      <c r="D1141" s="2" t="s">
        <v>16</v>
      </c>
      <c r="O1141" s="2">
        <f t="shared" si="102"/>
        <v>0</v>
      </c>
      <c r="P1141" s="2">
        <f t="shared" si="103"/>
        <v>0</v>
      </c>
      <c r="Q1141" s="2">
        <f t="shared" si="104"/>
        <v>0</v>
      </c>
      <c r="R1141" s="2">
        <f t="shared" si="105"/>
        <v>0</v>
      </c>
      <c r="S1141" s="2">
        <f t="shared" si="106"/>
        <v>0</v>
      </c>
    </row>
    <row r="1142" spans="1:19" x14ac:dyDescent="0.35">
      <c r="A1142" s="2">
        <v>1141</v>
      </c>
      <c r="B1142" s="2" t="s">
        <v>453</v>
      </c>
      <c r="C1142" s="2" t="str">
        <f t="shared" si="107"/>
        <v>SPS21XXX</v>
      </c>
      <c r="D1142" s="2" t="s">
        <v>17</v>
      </c>
      <c r="O1142" s="2">
        <f t="shared" si="102"/>
        <v>0</v>
      </c>
      <c r="P1142" s="2">
        <f t="shared" si="103"/>
        <v>0</v>
      </c>
      <c r="Q1142" s="2">
        <f t="shared" si="104"/>
        <v>0</v>
      </c>
      <c r="R1142" s="2">
        <f t="shared" si="105"/>
        <v>0</v>
      </c>
      <c r="S1142" s="2">
        <f t="shared" si="106"/>
        <v>0</v>
      </c>
    </row>
    <row r="1143" spans="1:19" x14ac:dyDescent="0.35">
      <c r="A1143" s="2">
        <v>1142</v>
      </c>
      <c r="B1143" s="2" t="s">
        <v>453</v>
      </c>
      <c r="C1143" s="2" t="str">
        <f t="shared" si="107"/>
        <v>SPS21XXX</v>
      </c>
      <c r="D1143" s="2" t="s">
        <v>18</v>
      </c>
      <c r="O1143" s="2">
        <f t="shared" si="102"/>
        <v>0</v>
      </c>
      <c r="P1143" s="2">
        <f t="shared" si="103"/>
        <v>0</v>
      </c>
      <c r="Q1143" s="2">
        <f t="shared" si="104"/>
        <v>0</v>
      </c>
      <c r="R1143" s="2">
        <f t="shared" si="105"/>
        <v>0</v>
      </c>
      <c r="S1143" s="2">
        <f t="shared" si="106"/>
        <v>0</v>
      </c>
    </row>
    <row r="1144" spans="1:19" x14ac:dyDescent="0.35">
      <c r="A1144" s="2">
        <v>1143</v>
      </c>
      <c r="B1144" s="2" t="s">
        <v>453</v>
      </c>
      <c r="C1144" s="2" t="str">
        <f t="shared" si="107"/>
        <v>SPS21XXX</v>
      </c>
      <c r="D1144" s="2" t="s">
        <v>19</v>
      </c>
      <c r="O1144" s="2">
        <f t="shared" si="102"/>
        <v>0</v>
      </c>
      <c r="P1144" s="2">
        <f t="shared" si="103"/>
        <v>0</v>
      </c>
      <c r="Q1144" s="2">
        <f t="shared" si="104"/>
        <v>0</v>
      </c>
      <c r="R1144" s="2">
        <f t="shared" si="105"/>
        <v>0</v>
      </c>
      <c r="S1144" s="2">
        <f t="shared" si="106"/>
        <v>0</v>
      </c>
    </row>
    <row r="1145" spans="1:19" x14ac:dyDescent="0.35">
      <c r="A1145" s="2">
        <v>1144</v>
      </c>
      <c r="B1145" s="2" t="s">
        <v>454</v>
      </c>
      <c r="C1145" s="2" t="str">
        <f t="shared" si="107"/>
        <v>SPS21XXX</v>
      </c>
      <c r="D1145" s="2" t="s">
        <v>12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f t="shared" si="102"/>
        <v>0</v>
      </c>
      <c r="P1145" s="2">
        <f t="shared" si="103"/>
        <v>0</v>
      </c>
      <c r="Q1145" s="2">
        <f t="shared" si="104"/>
        <v>0</v>
      </c>
      <c r="R1145" s="2">
        <f t="shared" si="105"/>
        <v>0</v>
      </c>
      <c r="S1145" s="2">
        <f t="shared" si="106"/>
        <v>0</v>
      </c>
    </row>
    <row r="1146" spans="1:19" x14ac:dyDescent="0.35">
      <c r="A1146" s="2">
        <v>1145</v>
      </c>
      <c r="B1146" s="2" t="s">
        <v>454</v>
      </c>
      <c r="C1146" s="2" t="str">
        <f t="shared" si="107"/>
        <v>SPS21XXX</v>
      </c>
      <c r="D1146" s="2" t="s">
        <v>13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f t="shared" si="102"/>
        <v>0</v>
      </c>
      <c r="P1146" s="2">
        <f t="shared" si="103"/>
        <v>0</v>
      </c>
      <c r="Q1146" s="2">
        <f t="shared" si="104"/>
        <v>0</v>
      </c>
      <c r="R1146" s="2">
        <f t="shared" si="105"/>
        <v>0</v>
      </c>
      <c r="S1146" s="2">
        <f t="shared" si="106"/>
        <v>0</v>
      </c>
    </row>
    <row r="1147" spans="1:19" x14ac:dyDescent="0.35">
      <c r="A1147" s="2">
        <v>1146</v>
      </c>
      <c r="B1147" s="2" t="s">
        <v>454</v>
      </c>
      <c r="C1147" s="2" t="str">
        <f t="shared" si="107"/>
        <v>SPS21XXX</v>
      </c>
      <c r="D1147" s="2" t="s">
        <v>14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f t="shared" si="102"/>
        <v>0</v>
      </c>
      <c r="P1147" s="2">
        <f t="shared" si="103"/>
        <v>0</v>
      </c>
      <c r="Q1147" s="2">
        <f t="shared" si="104"/>
        <v>0</v>
      </c>
      <c r="R1147" s="2">
        <f t="shared" si="105"/>
        <v>0</v>
      </c>
      <c r="S1147" s="2">
        <f t="shared" si="106"/>
        <v>0</v>
      </c>
    </row>
    <row r="1148" spans="1:19" x14ac:dyDescent="0.35">
      <c r="A1148" s="2">
        <v>1147</v>
      </c>
      <c r="B1148" s="2" t="s">
        <v>454</v>
      </c>
      <c r="C1148" s="2" t="str">
        <f t="shared" si="107"/>
        <v>SPS21XXX</v>
      </c>
      <c r="D1148" s="2" t="s">
        <v>15</v>
      </c>
      <c r="E1148" s="2">
        <v>23061</v>
      </c>
      <c r="F1148" s="2">
        <v>1</v>
      </c>
      <c r="G1148" s="2">
        <v>13</v>
      </c>
      <c r="H1148" s="2">
        <v>0</v>
      </c>
      <c r="I1148" s="2">
        <v>1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f t="shared" si="102"/>
        <v>23061</v>
      </c>
      <c r="P1148" s="2">
        <f t="shared" si="103"/>
        <v>23061</v>
      </c>
      <c r="Q1148" s="2">
        <f t="shared" si="104"/>
        <v>0</v>
      </c>
      <c r="R1148" s="2">
        <f t="shared" si="105"/>
        <v>0</v>
      </c>
      <c r="S1148" s="2">
        <f t="shared" si="106"/>
        <v>0</v>
      </c>
    </row>
    <row r="1149" spans="1:19" x14ac:dyDescent="0.35">
      <c r="A1149" s="2">
        <v>1149</v>
      </c>
      <c r="B1149" s="2" t="s">
        <v>454</v>
      </c>
      <c r="C1149" s="2" t="str">
        <f t="shared" si="107"/>
        <v>SPS21XXX</v>
      </c>
      <c r="D1149" s="2" t="s">
        <v>537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f t="shared" si="102"/>
        <v>0</v>
      </c>
      <c r="P1149" s="2">
        <f t="shared" si="103"/>
        <v>0</v>
      </c>
      <c r="Q1149" s="2">
        <f t="shared" si="104"/>
        <v>0</v>
      </c>
      <c r="R1149" s="2">
        <f t="shared" si="105"/>
        <v>0</v>
      </c>
      <c r="S1149" s="2">
        <f t="shared" si="106"/>
        <v>0</v>
      </c>
    </row>
    <row r="1150" spans="1:19" x14ac:dyDescent="0.35">
      <c r="A1150" s="2">
        <v>1151</v>
      </c>
      <c r="B1150" s="2" t="s">
        <v>454</v>
      </c>
      <c r="C1150" s="2" t="str">
        <f t="shared" si="107"/>
        <v>SPS21XXX</v>
      </c>
      <c r="D1150" s="2" t="s">
        <v>16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f t="shared" si="102"/>
        <v>0</v>
      </c>
      <c r="P1150" s="2">
        <f t="shared" si="103"/>
        <v>0</v>
      </c>
      <c r="Q1150" s="2">
        <f t="shared" si="104"/>
        <v>0</v>
      </c>
      <c r="R1150" s="2">
        <f t="shared" si="105"/>
        <v>0</v>
      </c>
      <c r="S1150" s="2">
        <f t="shared" si="106"/>
        <v>0</v>
      </c>
    </row>
    <row r="1151" spans="1:19" x14ac:dyDescent="0.35">
      <c r="A1151" s="2">
        <v>1152</v>
      </c>
      <c r="B1151" s="2" t="s">
        <v>454</v>
      </c>
      <c r="C1151" s="2" t="str">
        <f t="shared" si="107"/>
        <v>SPS21XXX</v>
      </c>
      <c r="D1151" s="2" t="s">
        <v>17</v>
      </c>
      <c r="E1151" s="2">
        <v>2245</v>
      </c>
      <c r="F1151" s="2">
        <v>2</v>
      </c>
      <c r="G1151" s="2">
        <v>25</v>
      </c>
      <c r="H1151" s="2">
        <v>0</v>
      </c>
      <c r="I1151" s="2">
        <v>1</v>
      </c>
      <c r="J1151" s="2">
        <v>0</v>
      </c>
      <c r="K1151" s="2">
        <v>0</v>
      </c>
      <c r="L1151" s="2">
        <v>0</v>
      </c>
      <c r="M1151" s="2">
        <v>1</v>
      </c>
      <c r="N1151" s="2">
        <v>0</v>
      </c>
      <c r="O1151" s="2">
        <f t="shared" si="102"/>
        <v>4490</v>
      </c>
      <c r="P1151" s="2">
        <f t="shared" si="103"/>
        <v>2245</v>
      </c>
      <c r="Q1151" s="2">
        <f t="shared" si="104"/>
        <v>0</v>
      </c>
      <c r="R1151" s="2">
        <f t="shared" si="105"/>
        <v>2245</v>
      </c>
      <c r="S1151" s="2">
        <f t="shared" si="106"/>
        <v>0</v>
      </c>
    </row>
    <row r="1152" spans="1:19" x14ac:dyDescent="0.35">
      <c r="A1152" s="2">
        <v>1148</v>
      </c>
      <c r="B1152" s="2" t="s">
        <v>454</v>
      </c>
      <c r="C1152" s="2" t="str">
        <f t="shared" si="107"/>
        <v>SPS21XXX</v>
      </c>
      <c r="D1152" s="2" t="s">
        <v>18</v>
      </c>
      <c r="E1152" s="2">
        <v>18003</v>
      </c>
      <c r="F1152" s="2">
        <v>2</v>
      </c>
      <c r="G1152" s="2">
        <v>25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2</v>
      </c>
      <c r="N1152" s="2">
        <v>0</v>
      </c>
      <c r="O1152" s="2">
        <f t="shared" si="102"/>
        <v>36006</v>
      </c>
      <c r="P1152" s="2">
        <f t="shared" si="103"/>
        <v>0</v>
      </c>
      <c r="Q1152" s="2">
        <f t="shared" si="104"/>
        <v>0</v>
      </c>
      <c r="R1152" s="2">
        <f t="shared" si="105"/>
        <v>36006</v>
      </c>
      <c r="S1152" s="2">
        <f t="shared" si="106"/>
        <v>0</v>
      </c>
    </row>
    <row r="1153" spans="1:19" x14ac:dyDescent="0.35">
      <c r="A1153" s="2">
        <v>1150</v>
      </c>
      <c r="B1153" s="2" t="s">
        <v>454</v>
      </c>
      <c r="C1153" s="2" t="str">
        <f t="shared" si="107"/>
        <v>SPS21XXX</v>
      </c>
      <c r="D1153" s="2" t="s">
        <v>19</v>
      </c>
      <c r="E1153" s="2">
        <v>7666</v>
      </c>
      <c r="F1153" s="2">
        <v>3</v>
      </c>
      <c r="G1153" s="2">
        <v>38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1</v>
      </c>
      <c r="N1153" s="2">
        <v>0</v>
      </c>
      <c r="O1153" s="2">
        <f t="shared" si="102"/>
        <v>22998</v>
      </c>
      <c r="P1153" s="2">
        <f t="shared" si="103"/>
        <v>0</v>
      </c>
      <c r="Q1153" s="2">
        <f t="shared" si="104"/>
        <v>0</v>
      </c>
      <c r="R1153" s="2">
        <f t="shared" si="105"/>
        <v>7666</v>
      </c>
      <c r="S1153" s="2">
        <f t="shared" si="106"/>
        <v>0</v>
      </c>
    </row>
    <row r="1154" spans="1:19" x14ac:dyDescent="0.35">
      <c r="A1154" s="2">
        <v>1153</v>
      </c>
      <c r="B1154" s="2" t="s">
        <v>455</v>
      </c>
      <c r="C1154" s="2" t="str">
        <f t="shared" si="107"/>
        <v>SPS21XXX</v>
      </c>
      <c r="D1154" s="2" t="s">
        <v>12</v>
      </c>
      <c r="O1154" s="2">
        <f t="shared" ref="O1154:O1217" si="108">F1154*$E1154</f>
        <v>0</v>
      </c>
      <c r="P1154" s="2">
        <f t="shared" ref="P1154:P1217" si="109">SUM(H1154:K1154)*$E1154</f>
        <v>0</v>
      </c>
      <c r="Q1154" s="2">
        <f t="shared" ref="Q1154:Q1217" si="110">L1154*$E1154</f>
        <v>0</v>
      </c>
      <c r="R1154" s="2">
        <f t="shared" ref="R1154:R1217" si="111">M1154*$E1154</f>
        <v>0</v>
      </c>
      <c r="S1154" s="2">
        <f t="shared" ref="S1154:S1217" si="112">N1154*$E1154</f>
        <v>0</v>
      </c>
    </row>
    <row r="1155" spans="1:19" x14ac:dyDescent="0.35">
      <c r="A1155" s="2">
        <v>1154</v>
      </c>
      <c r="B1155" s="2" t="s">
        <v>455</v>
      </c>
      <c r="C1155" s="2" t="str">
        <f t="shared" ref="C1155:C1218" si="113">REPLACE(B1155,6,3,"XXX")</f>
        <v>SPS21XXX</v>
      </c>
      <c r="D1155" s="2" t="s">
        <v>13</v>
      </c>
      <c r="O1155" s="2">
        <f t="shared" si="108"/>
        <v>0</v>
      </c>
      <c r="P1155" s="2">
        <f t="shared" si="109"/>
        <v>0</v>
      </c>
      <c r="Q1155" s="2">
        <f t="shared" si="110"/>
        <v>0</v>
      </c>
      <c r="R1155" s="2">
        <f t="shared" si="111"/>
        <v>0</v>
      </c>
      <c r="S1155" s="2">
        <f t="shared" si="112"/>
        <v>0</v>
      </c>
    </row>
    <row r="1156" spans="1:19" x14ac:dyDescent="0.35">
      <c r="A1156" s="2">
        <v>1155</v>
      </c>
      <c r="B1156" s="2" t="s">
        <v>455</v>
      </c>
      <c r="C1156" s="2" t="str">
        <f t="shared" si="113"/>
        <v>SPS21XXX</v>
      </c>
      <c r="D1156" s="2" t="s">
        <v>14</v>
      </c>
      <c r="O1156" s="2">
        <f t="shared" si="108"/>
        <v>0</v>
      </c>
      <c r="P1156" s="2">
        <f t="shared" si="109"/>
        <v>0</v>
      </c>
      <c r="Q1156" s="2">
        <f t="shared" si="110"/>
        <v>0</v>
      </c>
      <c r="R1156" s="2">
        <f t="shared" si="111"/>
        <v>0</v>
      </c>
      <c r="S1156" s="2">
        <f t="shared" si="112"/>
        <v>0</v>
      </c>
    </row>
    <row r="1157" spans="1:19" x14ac:dyDescent="0.35">
      <c r="A1157" s="2">
        <v>1156</v>
      </c>
      <c r="B1157" s="2" t="s">
        <v>455</v>
      </c>
      <c r="C1157" s="2" t="str">
        <f t="shared" si="113"/>
        <v>SPS21XXX</v>
      </c>
      <c r="D1157" s="2" t="s">
        <v>15</v>
      </c>
      <c r="O1157" s="2">
        <f t="shared" si="108"/>
        <v>0</v>
      </c>
      <c r="P1157" s="2">
        <f t="shared" si="109"/>
        <v>0</v>
      </c>
      <c r="Q1157" s="2">
        <f t="shared" si="110"/>
        <v>0</v>
      </c>
      <c r="R1157" s="2">
        <f t="shared" si="111"/>
        <v>0</v>
      </c>
      <c r="S1157" s="2">
        <f t="shared" si="112"/>
        <v>0</v>
      </c>
    </row>
    <row r="1158" spans="1:19" x14ac:dyDescent="0.35">
      <c r="A1158" s="2">
        <v>1157</v>
      </c>
      <c r="B1158" s="2" t="s">
        <v>455</v>
      </c>
      <c r="C1158" s="2" t="str">
        <f t="shared" si="113"/>
        <v>SPS21XXX</v>
      </c>
      <c r="D1158" s="2" t="s">
        <v>537</v>
      </c>
      <c r="O1158" s="2">
        <f t="shared" si="108"/>
        <v>0</v>
      </c>
      <c r="P1158" s="2">
        <f t="shared" si="109"/>
        <v>0</v>
      </c>
      <c r="Q1158" s="2">
        <f t="shared" si="110"/>
        <v>0</v>
      </c>
      <c r="R1158" s="2">
        <f t="shared" si="111"/>
        <v>0</v>
      </c>
      <c r="S1158" s="2">
        <f t="shared" si="112"/>
        <v>0</v>
      </c>
    </row>
    <row r="1159" spans="1:19" x14ac:dyDescent="0.35">
      <c r="A1159" s="2">
        <v>1158</v>
      </c>
      <c r="B1159" s="2" t="s">
        <v>455</v>
      </c>
      <c r="C1159" s="2" t="str">
        <f t="shared" si="113"/>
        <v>SPS21XXX</v>
      </c>
      <c r="D1159" s="2" t="s">
        <v>16</v>
      </c>
      <c r="O1159" s="2">
        <f t="shared" si="108"/>
        <v>0</v>
      </c>
      <c r="P1159" s="2">
        <f t="shared" si="109"/>
        <v>0</v>
      </c>
      <c r="Q1159" s="2">
        <f t="shared" si="110"/>
        <v>0</v>
      </c>
      <c r="R1159" s="2">
        <f t="shared" si="111"/>
        <v>0</v>
      </c>
      <c r="S1159" s="2">
        <f t="shared" si="112"/>
        <v>0</v>
      </c>
    </row>
    <row r="1160" spans="1:19" x14ac:dyDescent="0.35">
      <c r="A1160" s="2">
        <v>1159</v>
      </c>
      <c r="B1160" s="2" t="s">
        <v>455</v>
      </c>
      <c r="C1160" s="2" t="str">
        <f t="shared" si="113"/>
        <v>SPS21XXX</v>
      </c>
      <c r="D1160" s="2" t="s">
        <v>17</v>
      </c>
      <c r="O1160" s="2">
        <f t="shared" si="108"/>
        <v>0</v>
      </c>
      <c r="P1160" s="2">
        <f t="shared" si="109"/>
        <v>0</v>
      </c>
      <c r="Q1160" s="2">
        <f t="shared" si="110"/>
        <v>0</v>
      </c>
      <c r="R1160" s="2">
        <f t="shared" si="111"/>
        <v>0</v>
      </c>
      <c r="S1160" s="2">
        <f t="shared" si="112"/>
        <v>0</v>
      </c>
    </row>
    <row r="1161" spans="1:19" x14ac:dyDescent="0.35">
      <c r="A1161" s="2">
        <v>1160</v>
      </c>
      <c r="B1161" s="2" t="s">
        <v>455</v>
      </c>
      <c r="C1161" s="2" t="str">
        <f t="shared" si="113"/>
        <v>SPS21XXX</v>
      </c>
      <c r="D1161" s="2" t="s">
        <v>18</v>
      </c>
      <c r="O1161" s="2">
        <f t="shared" si="108"/>
        <v>0</v>
      </c>
      <c r="P1161" s="2">
        <f t="shared" si="109"/>
        <v>0</v>
      </c>
      <c r="Q1161" s="2">
        <f t="shared" si="110"/>
        <v>0</v>
      </c>
      <c r="R1161" s="2">
        <f t="shared" si="111"/>
        <v>0</v>
      </c>
      <c r="S1161" s="2">
        <f t="shared" si="112"/>
        <v>0</v>
      </c>
    </row>
    <row r="1162" spans="1:19" x14ac:dyDescent="0.35">
      <c r="A1162" s="2">
        <v>1161</v>
      </c>
      <c r="B1162" s="2" t="s">
        <v>455</v>
      </c>
      <c r="C1162" s="2" t="str">
        <f t="shared" si="113"/>
        <v>SPS21XXX</v>
      </c>
      <c r="D1162" s="2" t="s">
        <v>19</v>
      </c>
      <c r="O1162" s="2">
        <f t="shared" si="108"/>
        <v>0</v>
      </c>
      <c r="P1162" s="2">
        <f t="shared" si="109"/>
        <v>0</v>
      </c>
      <c r="Q1162" s="2">
        <f t="shared" si="110"/>
        <v>0</v>
      </c>
      <c r="R1162" s="2">
        <f t="shared" si="111"/>
        <v>0</v>
      </c>
      <c r="S1162" s="2">
        <f t="shared" si="112"/>
        <v>0</v>
      </c>
    </row>
    <row r="1163" spans="1:19" x14ac:dyDescent="0.35">
      <c r="A1163" s="2">
        <v>1164</v>
      </c>
      <c r="B1163" s="2" t="s">
        <v>457</v>
      </c>
      <c r="C1163" s="2" t="str">
        <f t="shared" si="113"/>
        <v>SPS21XXX</v>
      </c>
      <c r="D1163" s="2" t="s">
        <v>12</v>
      </c>
      <c r="E1163" s="2">
        <v>45000</v>
      </c>
      <c r="F1163" s="2">
        <v>9</v>
      </c>
      <c r="G1163" s="2">
        <v>9</v>
      </c>
      <c r="H1163" s="2">
        <v>75</v>
      </c>
      <c r="I1163" s="2">
        <v>7</v>
      </c>
      <c r="J1163" s="2">
        <v>0</v>
      </c>
      <c r="K1163" s="2">
        <v>2</v>
      </c>
      <c r="L1163" s="2">
        <v>0</v>
      </c>
      <c r="M1163" s="2">
        <v>0</v>
      </c>
      <c r="N1163" s="2">
        <v>0</v>
      </c>
      <c r="O1163" s="2">
        <f t="shared" si="108"/>
        <v>405000</v>
      </c>
      <c r="P1163" s="2">
        <f t="shared" si="109"/>
        <v>3780000</v>
      </c>
      <c r="Q1163" s="2">
        <f t="shared" si="110"/>
        <v>0</v>
      </c>
      <c r="R1163" s="2">
        <f t="shared" si="111"/>
        <v>0</v>
      </c>
      <c r="S1163" s="2">
        <f t="shared" si="112"/>
        <v>0</v>
      </c>
    </row>
    <row r="1164" spans="1:19" x14ac:dyDescent="0.35">
      <c r="A1164" s="2">
        <v>1163</v>
      </c>
      <c r="B1164" s="2" t="s">
        <v>457</v>
      </c>
      <c r="C1164" s="2" t="str">
        <f t="shared" si="113"/>
        <v>SPS21XXX</v>
      </c>
      <c r="D1164" s="2" t="s">
        <v>13</v>
      </c>
      <c r="E1164" s="2">
        <v>56250</v>
      </c>
      <c r="F1164" s="2">
        <v>3</v>
      </c>
      <c r="G1164" s="2">
        <v>25</v>
      </c>
      <c r="H1164" s="2">
        <v>2</v>
      </c>
      <c r="I1164" s="2">
        <v>1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f t="shared" si="108"/>
        <v>168750</v>
      </c>
      <c r="P1164" s="2">
        <f t="shared" si="109"/>
        <v>168750</v>
      </c>
      <c r="Q1164" s="2">
        <f t="shared" si="110"/>
        <v>0</v>
      </c>
      <c r="R1164" s="2">
        <f t="shared" si="111"/>
        <v>0</v>
      </c>
      <c r="S1164" s="2">
        <f t="shared" si="112"/>
        <v>0</v>
      </c>
    </row>
    <row r="1165" spans="1:19" x14ac:dyDescent="0.35">
      <c r="A1165" s="2">
        <v>1165</v>
      </c>
      <c r="B1165" s="2" t="s">
        <v>457</v>
      </c>
      <c r="C1165" s="2" t="str">
        <f t="shared" si="113"/>
        <v>SPS21XXX</v>
      </c>
      <c r="D1165" s="2" t="s">
        <v>14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f t="shared" si="108"/>
        <v>0</v>
      </c>
      <c r="P1165" s="2">
        <f t="shared" si="109"/>
        <v>0</v>
      </c>
      <c r="Q1165" s="2">
        <f t="shared" si="110"/>
        <v>0</v>
      </c>
      <c r="R1165" s="2">
        <f t="shared" si="111"/>
        <v>0</v>
      </c>
      <c r="S1165" s="2">
        <f t="shared" si="112"/>
        <v>0</v>
      </c>
    </row>
    <row r="1166" spans="1:19" x14ac:dyDescent="0.35">
      <c r="A1166" s="2">
        <v>1166</v>
      </c>
      <c r="B1166" s="2" t="s">
        <v>457</v>
      </c>
      <c r="C1166" s="2" t="str">
        <f t="shared" si="113"/>
        <v>SPS21XXX</v>
      </c>
      <c r="D1166" s="2" t="s">
        <v>15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f t="shared" si="108"/>
        <v>0</v>
      </c>
      <c r="P1166" s="2">
        <f t="shared" si="109"/>
        <v>0</v>
      </c>
      <c r="Q1166" s="2">
        <f t="shared" si="110"/>
        <v>0</v>
      </c>
      <c r="R1166" s="2">
        <f t="shared" si="111"/>
        <v>0</v>
      </c>
      <c r="S1166" s="2">
        <f t="shared" si="112"/>
        <v>0</v>
      </c>
    </row>
    <row r="1167" spans="1:19" x14ac:dyDescent="0.35">
      <c r="A1167" s="2">
        <v>1167</v>
      </c>
      <c r="B1167" s="2" t="s">
        <v>457</v>
      </c>
      <c r="C1167" s="2" t="str">
        <f t="shared" si="113"/>
        <v>SPS21XXX</v>
      </c>
      <c r="D1167" s="2" t="s">
        <v>537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f t="shared" si="108"/>
        <v>0</v>
      </c>
      <c r="P1167" s="2">
        <f t="shared" si="109"/>
        <v>0</v>
      </c>
      <c r="Q1167" s="2">
        <f t="shared" si="110"/>
        <v>0</v>
      </c>
      <c r="R1167" s="2">
        <f t="shared" si="111"/>
        <v>0</v>
      </c>
      <c r="S1167" s="2">
        <f t="shared" si="112"/>
        <v>0</v>
      </c>
    </row>
    <row r="1168" spans="1:19" x14ac:dyDescent="0.35">
      <c r="A1168" s="2">
        <v>1168</v>
      </c>
      <c r="B1168" s="2" t="s">
        <v>457</v>
      </c>
      <c r="C1168" s="2" t="str">
        <f t="shared" si="113"/>
        <v>SPS21XXX</v>
      </c>
      <c r="D1168" s="2" t="s">
        <v>16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f t="shared" si="108"/>
        <v>0</v>
      </c>
      <c r="P1168" s="2">
        <f t="shared" si="109"/>
        <v>0</v>
      </c>
      <c r="Q1168" s="2">
        <f t="shared" si="110"/>
        <v>0</v>
      </c>
      <c r="R1168" s="2">
        <f t="shared" si="111"/>
        <v>0</v>
      </c>
      <c r="S1168" s="2">
        <f t="shared" si="112"/>
        <v>0</v>
      </c>
    </row>
    <row r="1169" spans="1:19" x14ac:dyDescent="0.35">
      <c r="A1169" s="2">
        <v>1169</v>
      </c>
      <c r="B1169" s="2" t="s">
        <v>457</v>
      </c>
      <c r="C1169" s="2" t="str">
        <f t="shared" si="113"/>
        <v>SPS21XXX</v>
      </c>
      <c r="D1169" s="2" t="s">
        <v>17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f t="shared" si="108"/>
        <v>0</v>
      </c>
      <c r="P1169" s="2">
        <f t="shared" si="109"/>
        <v>0</v>
      </c>
      <c r="Q1169" s="2">
        <f t="shared" si="110"/>
        <v>0</v>
      </c>
      <c r="R1169" s="2">
        <f t="shared" si="111"/>
        <v>0</v>
      </c>
      <c r="S1169" s="2">
        <f t="shared" si="112"/>
        <v>0</v>
      </c>
    </row>
    <row r="1170" spans="1:19" x14ac:dyDescent="0.35">
      <c r="A1170" s="2">
        <v>1170</v>
      </c>
      <c r="B1170" s="2" t="s">
        <v>457</v>
      </c>
      <c r="C1170" s="2" t="str">
        <f t="shared" si="113"/>
        <v>SPS21XXX</v>
      </c>
      <c r="D1170" s="2" t="s">
        <v>18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f t="shared" si="108"/>
        <v>0</v>
      </c>
      <c r="P1170" s="2">
        <f t="shared" si="109"/>
        <v>0</v>
      </c>
      <c r="Q1170" s="2">
        <f t="shared" si="110"/>
        <v>0</v>
      </c>
      <c r="R1170" s="2">
        <f t="shared" si="111"/>
        <v>0</v>
      </c>
      <c r="S1170" s="2">
        <f t="shared" si="112"/>
        <v>0</v>
      </c>
    </row>
    <row r="1171" spans="1:19" x14ac:dyDescent="0.35">
      <c r="A1171" s="2">
        <v>1162</v>
      </c>
      <c r="B1171" s="2" t="s">
        <v>457</v>
      </c>
      <c r="C1171" s="2" t="str">
        <f t="shared" si="113"/>
        <v>SPS21XXX</v>
      </c>
      <c r="D1171" s="2" t="s">
        <v>19</v>
      </c>
      <c r="E1171" s="2">
        <v>3000</v>
      </c>
      <c r="F1171" s="2">
        <v>1</v>
      </c>
      <c r="G1171" s="2">
        <v>8.33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f t="shared" si="108"/>
        <v>3000</v>
      </c>
      <c r="P1171" s="2">
        <f t="shared" si="109"/>
        <v>0</v>
      </c>
      <c r="Q1171" s="2">
        <f t="shared" si="110"/>
        <v>0</v>
      </c>
      <c r="R1171" s="2">
        <f t="shared" si="111"/>
        <v>0</v>
      </c>
      <c r="S1171" s="2">
        <f t="shared" si="112"/>
        <v>0</v>
      </c>
    </row>
    <row r="1172" spans="1:19" x14ac:dyDescent="0.35">
      <c r="A1172" s="2">
        <v>1171</v>
      </c>
      <c r="B1172" s="2" t="s">
        <v>458</v>
      </c>
      <c r="C1172" s="2" t="str">
        <f t="shared" si="113"/>
        <v>SPS21XXX</v>
      </c>
      <c r="D1172" s="2" t="s">
        <v>12</v>
      </c>
      <c r="O1172" s="2">
        <f t="shared" si="108"/>
        <v>0</v>
      </c>
      <c r="P1172" s="2">
        <f t="shared" si="109"/>
        <v>0</v>
      </c>
      <c r="Q1172" s="2">
        <f t="shared" si="110"/>
        <v>0</v>
      </c>
      <c r="R1172" s="2">
        <f t="shared" si="111"/>
        <v>0</v>
      </c>
      <c r="S1172" s="2">
        <f t="shared" si="112"/>
        <v>0</v>
      </c>
    </row>
    <row r="1173" spans="1:19" x14ac:dyDescent="0.35">
      <c r="A1173" s="2">
        <v>1172</v>
      </c>
      <c r="B1173" s="2" t="s">
        <v>458</v>
      </c>
      <c r="C1173" s="2" t="str">
        <f t="shared" si="113"/>
        <v>SPS21XXX</v>
      </c>
      <c r="D1173" s="2" t="s">
        <v>13</v>
      </c>
      <c r="O1173" s="2">
        <f t="shared" si="108"/>
        <v>0</v>
      </c>
      <c r="P1173" s="2">
        <f t="shared" si="109"/>
        <v>0</v>
      </c>
      <c r="Q1173" s="2">
        <f t="shared" si="110"/>
        <v>0</v>
      </c>
      <c r="R1173" s="2">
        <f t="shared" si="111"/>
        <v>0</v>
      </c>
      <c r="S1173" s="2">
        <f t="shared" si="112"/>
        <v>0</v>
      </c>
    </row>
    <row r="1174" spans="1:19" x14ac:dyDescent="0.35">
      <c r="A1174" s="2">
        <v>1173</v>
      </c>
      <c r="B1174" s="2" t="s">
        <v>458</v>
      </c>
      <c r="C1174" s="2" t="str">
        <f t="shared" si="113"/>
        <v>SPS21XXX</v>
      </c>
      <c r="D1174" s="2" t="s">
        <v>14</v>
      </c>
      <c r="O1174" s="2">
        <f t="shared" si="108"/>
        <v>0</v>
      </c>
      <c r="P1174" s="2">
        <f t="shared" si="109"/>
        <v>0</v>
      </c>
      <c r="Q1174" s="2">
        <f t="shared" si="110"/>
        <v>0</v>
      </c>
      <c r="R1174" s="2">
        <f t="shared" si="111"/>
        <v>0</v>
      </c>
      <c r="S1174" s="2">
        <f t="shared" si="112"/>
        <v>0</v>
      </c>
    </row>
    <row r="1175" spans="1:19" x14ac:dyDescent="0.35">
      <c r="A1175" s="2">
        <v>1174</v>
      </c>
      <c r="B1175" s="2" t="s">
        <v>458</v>
      </c>
      <c r="C1175" s="2" t="str">
        <f t="shared" si="113"/>
        <v>SPS21XXX</v>
      </c>
      <c r="D1175" s="2" t="s">
        <v>15</v>
      </c>
      <c r="O1175" s="2">
        <f t="shared" si="108"/>
        <v>0</v>
      </c>
      <c r="P1175" s="2">
        <f t="shared" si="109"/>
        <v>0</v>
      </c>
      <c r="Q1175" s="2">
        <f t="shared" si="110"/>
        <v>0</v>
      </c>
      <c r="R1175" s="2">
        <f t="shared" si="111"/>
        <v>0</v>
      </c>
      <c r="S1175" s="2">
        <f t="shared" si="112"/>
        <v>0</v>
      </c>
    </row>
    <row r="1176" spans="1:19" x14ac:dyDescent="0.35">
      <c r="A1176" s="2">
        <v>1175</v>
      </c>
      <c r="B1176" s="2" t="s">
        <v>458</v>
      </c>
      <c r="C1176" s="2" t="str">
        <f t="shared" si="113"/>
        <v>SPS21XXX</v>
      </c>
      <c r="D1176" s="2" t="s">
        <v>537</v>
      </c>
      <c r="O1176" s="2">
        <f t="shared" si="108"/>
        <v>0</v>
      </c>
      <c r="P1176" s="2">
        <f t="shared" si="109"/>
        <v>0</v>
      </c>
      <c r="Q1176" s="2">
        <f t="shared" si="110"/>
        <v>0</v>
      </c>
      <c r="R1176" s="2">
        <f t="shared" si="111"/>
        <v>0</v>
      </c>
      <c r="S1176" s="2">
        <f t="shared" si="112"/>
        <v>0</v>
      </c>
    </row>
    <row r="1177" spans="1:19" x14ac:dyDescent="0.35">
      <c r="A1177" s="2">
        <v>1176</v>
      </c>
      <c r="B1177" s="2" t="s">
        <v>458</v>
      </c>
      <c r="C1177" s="2" t="str">
        <f t="shared" si="113"/>
        <v>SPS21XXX</v>
      </c>
      <c r="D1177" s="2" t="s">
        <v>16</v>
      </c>
      <c r="O1177" s="2">
        <f t="shared" si="108"/>
        <v>0</v>
      </c>
      <c r="P1177" s="2">
        <f t="shared" si="109"/>
        <v>0</v>
      </c>
      <c r="Q1177" s="2">
        <f t="shared" si="110"/>
        <v>0</v>
      </c>
      <c r="R1177" s="2">
        <f t="shared" si="111"/>
        <v>0</v>
      </c>
      <c r="S1177" s="2">
        <f t="shared" si="112"/>
        <v>0</v>
      </c>
    </row>
    <row r="1178" spans="1:19" x14ac:dyDescent="0.35">
      <c r="A1178" s="2">
        <v>1177</v>
      </c>
      <c r="B1178" s="2" t="s">
        <v>458</v>
      </c>
      <c r="C1178" s="2" t="str">
        <f t="shared" si="113"/>
        <v>SPS21XXX</v>
      </c>
      <c r="D1178" s="2" t="s">
        <v>17</v>
      </c>
      <c r="O1178" s="2">
        <f t="shared" si="108"/>
        <v>0</v>
      </c>
      <c r="P1178" s="2">
        <f t="shared" si="109"/>
        <v>0</v>
      </c>
      <c r="Q1178" s="2">
        <f t="shared" si="110"/>
        <v>0</v>
      </c>
      <c r="R1178" s="2">
        <f t="shared" si="111"/>
        <v>0</v>
      </c>
      <c r="S1178" s="2">
        <f t="shared" si="112"/>
        <v>0</v>
      </c>
    </row>
    <row r="1179" spans="1:19" x14ac:dyDescent="0.35">
      <c r="A1179" s="2">
        <v>1178</v>
      </c>
      <c r="B1179" s="2" t="s">
        <v>458</v>
      </c>
      <c r="C1179" s="2" t="str">
        <f t="shared" si="113"/>
        <v>SPS21XXX</v>
      </c>
      <c r="D1179" s="2" t="s">
        <v>18</v>
      </c>
      <c r="O1179" s="2">
        <f t="shared" si="108"/>
        <v>0</v>
      </c>
      <c r="P1179" s="2">
        <f t="shared" si="109"/>
        <v>0</v>
      </c>
      <c r="Q1179" s="2">
        <f t="shared" si="110"/>
        <v>0</v>
      </c>
      <c r="R1179" s="2">
        <f t="shared" si="111"/>
        <v>0</v>
      </c>
      <c r="S1179" s="2">
        <f t="shared" si="112"/>
        <v>0</v>
      </c>
    </row>
    <row r="1180" spans="1:19" x14ac:dyDescent="0.35">
      <c r="A1180" s="2">
        <v>1179</v>
      </c>
      <c r="B1180" s="2" t="s">
        <v>458</v>
      </c>
      <c r="C1180" s="2" t="str">
        <f t="shared" si="113"/>
        <v>SPS21XXX</v>
      </c>
      <c r="D1180" s="2" t="s">
        <v>19</v>
      </c>
      <c r="O1180" s="2">
        <f t="shared" si="108"/>
        <v>0</v>
      </c>
      <c r="P1180" s="2">
        <f t="shared" si="109"/>
        <v>0</v>
      </c>
      <c r="Q1180" s="2">
        <f t="shared" si="110"/>
        <v>0</v>
      </c>
      <c r="R1180" s="2">
        <f t="shared" si="111"/>
        <v>0</v>
      </c>
      <c r="S1180" s="2">
        <f t="shared" si="112"/>
        <v>0</v>
      </c>
    </row>
    <row r="1181" spans="1:19" x14ac:dyDescent="0.35">
      <c r="A1181" s="2">
        <v>1180</v>
      </c>
      <c r="B1181" s="2" t="s">
        <v>459</v>
      </c>
      <c r="C1181" s="2" t="str">
        <f t="shared" si="113"/>
        <v>SPS21XXX</v>
      </c>
      <c r="D1181" s="2" t="s">
        <v>12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f t="shared" si="108"/>
        <v>0</v>
      </c>
      <c r="P1181" s="2">
        <f t="shared" si="109"/>
        <v>0</v>
      </c>
      <c r="Q1181" s="2">
        <f t="shared" si="110"/>
        <v>0</v>
      </c>
      <c r="R1181" s="2">
        <f t="shared" si="111"/>
        <v>0</v>
      </c>
      <c r="S1181" s="2">
        <f t="shared" si="112"/>
        <v>0</v>
      </c>
    </row>
    <row r="1182" spans="1:19" x14ac:dyDescent="0.35">
      <c r="A1182" s="2">
        <v>1181</v>
      </c>
      <c r="B1182" s="2" t="s">
        <v>459</v>
      </c>
      <c r="C1182" s="2" t="str">
        <f t="shared" si="113"/>
        <v>SPS21XXX</v>
      </c>
      <c r="D1182" s="2" t="s">
        <v>13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f t="shared" si="108"/>
        <v>0</v>
      </c>
      <c r="P1182" s="2">
        <f t="shared" si="109"/>
        <v>0</v>
      </c>
      <c r="Q1182" s="2">
        <f t="shared" si="110"/>
        <v>0</v>
      </c>
      <c r="R1182" s="2">
        <f t="shared" si="111"/>
        <v>0</v>
      </c>
      <c r="S1182" s="2">
        <f t="shared" si="112"/>
        <v>0</v>
      </c>
    </row>
    <row r="1183" spans="1:19" x14ac:dyDescent="0.35">
      <c r="A1183" s="2">
        <v>1182</v>
      </c>
      <c r="B1183" s="2" t="s">
        <v>459</v>
      </c>
      <c r="C1183" s="2" t="str">
        <f t="shared" si="113"/>
        <v>SPS21XXX</v>
      </c>
      <c r="D1183" s="2" t="s">
        <v>14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f t="shared" si="108"/>
        <v>0</v>
      </c>
      <c r="P1183" s="2">
        <f t="shared" si="109"/>
        <v>0</v>
      </c>
      <c r="Q1183" s="2">
        <f t="shared" si="110"/>
        <v>0</v>
      </c>
      <c r="R1183" s="2">
        <f t="shared" si="111"/>
        <v>0</v>
      </c>
      <c r="S1183" s="2">
        <f t="shared" si="112"/>
        <v>0</v>
      </c>
    </row>
    <row r="1184" spans="1:19" x14ac:dyDescent="0.35">
      <c r="A1184" s="2">
        <v>1183</v>
      </c>
      <c r="B1184" s="2" t="s">
        <v>459</v>
      </c>
      <c r="C1184" s="2" t="str">
        <f t="shared" si="113"/>
        <v>SPS21XXX</v>
      </c>
      <c r="D1184" s="2" t="s">
        <v>15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f t="shared" si="108"/>
        <v>0</v>
      </c>
      <c r="P1184" s="2">
        <f t="shared" si="109"/>
        <v>0</v>
      </c>
      <c r="Q1184" s="2">
        <f t="shared" si="110"/>
        <v>0</v>
      </c>
      <c r="R1184" s="2">
        <f t="shared" si="111"/>
        <v>0</v>
      </c>
      <c r="S1184" s="2">
        <f t="shared" si="112"/>
        <v>0</v>
      </c>
    </row>
    <row r="1185" spans="1:19" x14ac:dyDescent="0.35">
      <c r="A1185" s="2">
        <v>1184</v>
      </c>
      <c r="B1185" s="2" t="s">
        <v>459</v>
      </c>
      <c r="C1185" s="2" t="str">
        <f t="shared" si="113"/>
        <v>SPS21XXX</v>
      </c>
      <c r="D1185" s="2" t="s">
        <v>537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f t="shared" si="108"/>
        <v>0</v>
      </c>
      <c r="P1185" s="2">
        <f t="shared" si="109"/>
        <v>0</v>
      </c>
      <c r="Q1185" s="2">
        <f t="shared" si="110"/>
        <v>0</v>
      </c>
      <c r="R1185" s="2">
        <f t="shared" si="111"/>
        <v>0</v>
      </c>
      <c r="S1185" s="2">
        <f t="shared" si="112"/>
        <v>0</v>
      </c>
    </row>
    <row r="1186" spans="1:19" x14ac:dyDescent="0.35">
      <c r="A1186" s="2">
        <v>1185</v>
      </c>
      <c r="B1186" s="2" t="s">
        <v>459</v>
      </c>
      <c r="C1186" s="2" t="str">
        <f t="shared" si="113"/>
        <v>SPS21XXX</v>
      </c>
      <c r="D1186" s="2" t="s">
        <v>16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f t="shared" si="108"/>
        <v>0</v>
      </c>
      <c r="P1186" s="2">
        <f t="shared" si="109"/>
        <v>0</v>
      </c>
      <c r="Q1186" s="2">
        <f t="shared" si="110"/>
        <v>0</v>
      </c>
      <c r="R1186" s="2">
        <f t="shared" si="111"/>
        <v>0</v>
      </c>
      <c r="S1186" s="2">
        <f t="shared" si="112"/>
        <v>0</v>
      </c>
    </row>
    <row r="1187" spans="1:19" x14ac:dyDescent="0.35">
      <c r="A1187" s="2">
        <v>1186</v>
      </c>
      <c r="B1187" s="2" t="s">
        <v>459</v>
      </c>
      <c r="C1187" s="2" t="str">
        <f t="shared" si="113"/>
        <v>SPS21XXX</v>
      </c>
      <c r="D1187" s="2" t="s">
        <v>17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f t="shared" si="108"/>
        <v>0</v>
      </c>
      <c r="P1187" s="2">
        <f t="shared" si="109"/>
        <v>0</v>
      </c>
      <c r="Q1187" s="2">
        <f t="shared" si="110"/>
        <v>0</v>
      </c>
      <c r="R1187" s="2">
        <f t="shared" si="111"/>
        <v>0</v>
      </c>
      <c r="S1187" s="2">
        <f t="shared" si="112"/>
        <v>0</v>
      </c>
    </row>
    <row r="1188" spans="1:19" x14ac:dyDescent="0.35">
      <c r="A1188" s="2">
        <v>1187</v>
      </c>
      <c r="B1188" s="2" t="s">
        <v>459</v>
      </c>
      <c r="C1188" s="2" t="str">
        <f t="shared" si="113"/>
        <v>SPS21XXX</v>
      </c>
      <c r="D1188" s="2" t="s">
        <v>18</v>
      </c>
      <c r="E1188" s="2">
        <v>4000</v>
      </c>
      <c r="F1188" s="2">
        <v>6</v>
      </c>
      <c r="G1188" s="2">
        <v>100</v>
      </c>
      <c r="H1188" s="2">
        <v>1</v>
      </c>
      <c r="I1188" s="2">
        <v>2</v>
      </c>
      <c r="J1188" s="2">
        <v>3</v>
      </c>
      <c r="K1188" s="2">
        <v>0</v>
      </c>
      <c r="L1188" s="2">
        <v>5</v>
      </c>
      <c r="M1188" s="2">
        <v>2</v>
      </c>
      <c r="N1188" s="2">
        <v>0</v>
      </c>
      <c r="O1188" s="2">
        <f t="shared" si="108"/>
        <v>24000</v>
      </c>
      <c r="P1188" s="2">
        <f t="shared" si="109"/>
        <v>24000</v>
      </c>
      <c r="Q1188" s="2">
        <f t="shared" si="110"/>
        <v>20000</v>
      </c>
      <c r="R1188" s="2">
        <f t="shared" si="111"/>
        <v>8000</v>
      </c>
      <c r="S1188" s="2">
        <f t="shared" si="112"/>
        <v>0</v>
      </c>
    </row>
    <row r="1189" spans="1:19" x14ac:dyDescent="0.35">
      <c r="A1189" s="2">
        <v>1188</v>
      </c>
      <c r="B1189" s="2" t="s">
        <v>459</v>
      </c>
      <c r="C1189" s="2" t="str">
        <f t="shared" si="113"/>
        <v>SPS21XXX</v>
      </c>
      <c r="D1189" s="2" t="s">
        <v>19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f t="shared" si="108"/>
        <v>0</v>
      </c>
      <c r="P1189" s="2">
        <f t="shared" si="109"/>
        <v>0</v>
      </c>
      <c r="Q1189" s="2">
        <f t="shared" si="110"/>
        <v>0</v>
      </c>
      <c r="R1189" s="2">
        <f t="shared" si="111"/>
        <v>0</v>
      </c>
      <c r="S1189" s="2">
        <f t="shared" si="112"/>
        <v>0</v>
      </c>
    </row>
    <row r="1190" spans="1:19" x14ac:dyDescent="0.35">
      <c r="A1190" s="2">
        <v>1189</v>
      </c>
      <c r="B1190" s="2" t="s">
        <v>460</v>
      </c>
      <c r="C1190" s="2" t="str">
        <f t="shared" si="113"/>
        <v>SPS21XXX</v>
      </c>
      <c r="D1190" s="2" t="s">
        <v>12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f t="shared" si="108"/>
        <v>0</v>
      </c>
      <c r="P1190" s="2">
        <f t="shared" si="109"/>
        <v>0</v>
      </c>
      <c r="Q1190" s="2">
        <f t="shared" si="110"/>
        <v>0</v>
      </c>
      <c r="R1190" s="2">
        <f t="shared" si="111"/>
        <v>0</v>
      </c>
      <c r="S1190" s="2">
        <f t="shared" si="112"/>
        <v>0</v>
      </c>
    </row>
    <row r="1191" spans="1:19" x14ac:dyDescent="0.35">
      <c r="A1191" s="2">
        <v>1190</v>
      </c>
      <c r="B1191" s="2" t="s">
        <v>460</v>
      </c>
      <c r="C1191" s="2" t="str">
        <f t="shared" si="113"/>
        <v>SPS21XXX</v>
      </c>
      <c r="D1191" s="2" t="s">
        <v>13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f t="shared" si="108"/>
        <v>0</v>
      </c>
      <c r="P1191" s="2">
        <f t="shared" si="109"/>
        <v>0</v>
      </c>
      <c r="Q1191" s="2">
        <f t="shared" si="110"/>
        <v>0</v>
      </c>
      <c r="R1191" s="2">
        <f t="shared" si="111"/>
        <v>0</v>
      </c>
      <c r="S1191" s="2">
        <f t="shared" si="112"/>
        <v>0</v>
      </c>
    </row>
    <row r="1192" spans="1:19" x14ac:dyDescent="0.35">
      <c r="A1192" s="2">
        <v>1191</v>
      </c>
      <c r="B1192" s="2" t="s">
        <v>460</v>
      </c>
      <c r="C1192" s="2" t="str">
        <f t="shared" si="113"/>
        <v>SPS21XXX</v>
      </c>
      <c r="D1192" s="2" t="s">
        <v>14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f t="shared" si="108"/>
        <v>0</v>
      </c>
      <c r="P1192" s="2">
        <f t="shared" si="109"/>
        <v>0</v>
      </c>
      <c r="Q1192" s="2">
        <f t="shared" si="110"/>
        <v>0</v>
      </c>
      <c r="R1192" s="2">
        <f t="shared" si="111"/>
        <v>0</v>
      </c>
      <c r="S1192" s="2">
        <f t="shared" si="112"/>
        <v>0</v>
      </c>
    </row>
    <row r="1193" spans="1:19" x14ac:dyDescent="0.35">
      <c r="A1193" s="2">
        <v>1192</v>
      </c>
      <c r="B1193" s="2" t="s">
        <v>460</v>
      </c>
      <c r="C1193" s="2" t="str">
        <f t="shared" si="113"/>
        <v>SPS21XXX</v>
      </c>
      <c r="D1193" s="2" t="s">
        <v>15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f t="shared" si="108"/>
        <v>0</v>
      </c>
      <c r="P1193" s="2">
        <f t="shared" si="109"/>
        <v>0</v>
      </c>
      <c r="Q1193" s="2">
        <f t="shared" si="110"/>
        <v>0</v>
      </c>
      <c r="R1193" s="2">
        <f t="shared" si="111"/>
        <v>0</v>
      </c>
      <c r="S1193" s="2">
        <f t="shared" si="112"/>
        <v>0</v>
      </c>
    </row>
    <row r="1194" spans="1:19" x14ac:dyDescent="0.35">
      <c r="A1194" s="2">
        <v>1193</v>
      </c>
      <c r="B1194" s="2" t="s">
        <v>460</v>
      </c>
      <c r="C1194" s="2" t="str">
        <f t="shared" si="113"/>
        <v>SPS21XXX</v>
      </c>
      <c r="D1194" s="2" t="s">
        <v>537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f t="shared" si="108"/>
        <v>0</v>
      </c>
      <c r="P1194" s="2">
        <f t="shared" si="109"/>
        <v>0</v>
      </c>
      <c r="Q1194" s="2">
        <f t="shared" si="110"/>
        <v>0</v>
      </c>
      <c r="R1194" s="2">
        <f t="shared" si="111"/>
        <v>0</v>
      </c>
      <c r="S1194" s="2">
        <f t="shared" si="112"/>
        <v>0</v>
      </c>
    </row>
    <row r="1195" spans="1:19" x14ac:dyDescent="0.35">
      <c r="A1195" s="2">
        <v>1194</v>
      </c>
      <c r="B1195" s="2" t="s">
        <v>460</v>
      </c>
      <c r="C1195" s="2" t="str">
        <f t="shared" si="113"/>
        <v>SPS21XXX</v>
      </c>
      <c r="D1195" s="2" t="s">
        <v>16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f t="shared" si="108"/>
        <v>0</v>
      </c>
      <c r="P1195" s="2">
        <f t="shared" si="109"/>
        <v>0</v>
      </c>
      <c r="Q1195" s="2">
        <f t="shared" si="110"/>
        <v>0</v>
      </c>
      <c r="R1195" s="2">
        <f t="shared" si="111"/>
        <v>0</v>
      </c>
      <c r="S1195" s="2">
        <f t="shared" si="112"/>
        <v>0</v>
      </c>
    </row>
    <row r="1196" spans="1:19" x14ac:dyDescent="0.35">
      <c r="A1196" s="2">
        <v>1195</v>
      </c>
      <c r="B1196" s="2" t="s">
        <v>460</v>
      </c>
      <c r="C1196" s="2" t="str">
        <f t="shared" si="113"/>
        <v>SPS21XXX</v>
      </c>
      <c r="D1196" s="2" t="s">
        <v>17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f t="shared" si="108"/>
        <v>0</v>
      </c>
      <c r="P1196" s="2">
        <f t="shared" si="109"/>
        <v>0</v>
      </c>
      <c r="Q1196" s="2">
        <f t="shared" si="110"/>
        <v>0</v>
      </c>
      <c r="R1196" s="2">
        <f t="shared" si="111"/>
        <v>0</v>
      </c>
      <c r="S1196" s="2">
        <f t="shared" si="112"/>
        <v>0</v>
      </c>
    </row>
    <row r="1197" spans="1:19" x14ac:dyDescent="0.35">
      <c r="A1197" s="2">
        <v>1196</v>
      </c>
      <c r="B1197" s="2" t="s">
        <v>460</v>
      </c>
      <c r="C1197" s="2" t="str">
        <f t="shared" si="113"/>
        <v>SPS21XXX</v>
      </c>
      <c r="D1197" s="2" t="s">
        <v>18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f t="shared" si="108"/>
        <v>0</v>
      </c>
      <c r="P1197" s="2">
        <f t="shared" si="109"/>
        <v>0</v>
      </c>
      <c r="Q1197" s="2">
        <f t="shared" si="110"/>
        <v>0</v>
      </c>
      <c r="R1197" s="2">
        <f t="shared" si="111"/>
        <v>0</v>
      </c>
      <c r="S1197" s="2">
        <f t="shared" si="112"/>
        <v>0</v>
      </c>
    </row>
    <row r="1198" spans="1:19" x14ac:dyDescent="0.35">
      <c r="A1198" s="2">
        <v>1197</v>
      </c>
      <c r="B1198" s="2" t="s">
        <v>460</v>
      </c>
      <c r="C1198" s="2" t="str">
        <f t="shared" si="113"/>
        <v>SPS21XXX</v>
      </c>
      <c r="D1198" s="2" t="s">
        <v>19</v>
      </c>
      <c r="E1198" s="2">
        <v>1800</v>
      </c>
      <c r="F1198" s="2">
        <v>2</v>
      </c>
      <c r="G1198" s="2">
        <v>100</v>
      </c>
      <c r="H1198" s="2">
        <v>0</v>
      </c>
      <c r="I1198" s="2">
        <v>2</v>
      </c>
      <c r="J1198" s="2">
        <v>0</v>
      </c>
      <c r="K1198" s="2">
        <v>0</v>
      </c>
      <c r="L1198" s="2">
        <v>0</v>
      </c>
      <c r="M1198" s="2">
        <v>1</v>
      </c>
      <c r="N1198" s="2">
        <v>1</v>
      </c>
      <c r="O1198" s="2">
        <f t="shared" si="108"/>
        <v>3600</v>
      </c>
      <c r="P1198" s="2">
        <f t="shared" si="109"/>
        <v>3600</v>
      </c>
      <c r="Q1198" s="2">
        <f t="shared" si="110"/>
        <v>0</v>
      </c>
      <c r="R1198" s="2">
        <f t="shared" si="111"/>
        <v>1800</v>
      </c>
      <c r="S1198" s="2">
        <f t="shared" si="112"/>
        <v>1800</v>
      </c>
    </row>
    <row r="1199" spans="1:19" x14ac:dyDescent="0.35">
      <c r="A1199" s="2">
        <v>1198</v>
      </c>
      <c r="B1199" s="2" t="s">
        <v>368</v>
      </c>
      <c r="C1199" s="2" t="str">
        <f t="shared" si="113"/>
        <v>SPS21XXX</v>
      </c>
      <c r="D1199" s="2" t="s">
        <v>12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f t="shared" si="108"/>
        <v>0</v>
      </c>
      <c r="P1199" s="2">
        <f t="shared" si="109"/>
        <v>0</v>
      </c>
      <c r="Q1199" s="2">
        <f t="shared" si="110"/>
        <v>0</v>
      </c>
      <c r="R1199" s="2">
        <f t="shared" si="111"/>
        <v>0</v>
      </c>
      <c r="S1199" s="2">
        <f t="shared" si="112"/>
        <v>0</v>
      </c>
    </row>
    <row r="1200" spans="1:19" x14ac:dyDescent="0.35">
      <c r="A1200" s="2">
        <v>1199</v>
      </c>
      <c r="B1200" s="2" t="s">
        <v>368</v>
      </c>
      <c r="C1200" s="2" t="str">
        <f t="shared" si="113"/>
        <v>SPS21XXX</v>
      </c>
      <c r="D1200" s="2" t="s">
        <v>13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f t="shared" si="108"/>
        <v>0</v>
      </c>
      <c r="P1200" s="2">
        <f t="shared" si="109"/>
        <v>0</v>
      </c>
      <c r="Q1200" s="2">
        <f t="shared" si="110"/>
        <v>0</v>
      </c>
      <c r="R1200" s="2">
        <f t="shared" si="111"/>
        <v>0</v>
      </c>
      <c r="S1200" s="2">
        <f t="shared" si="112"/>
        <v>0</v>
      </c>
    </row>
    <row r="1201" spans="1:19" x14ac:dyDescent="0.35">
      <c r="A1201" s="2">
        <v>1200</v>
      </c>
      <c r="B1201" s="2" t="s">
        <v>368</v>
      </c>
      <c r="C1201" s="2" t="str">
        <f t="shared" si="113"/>
        <v>SPS21XXX</v>
      </c>
      <c r="D1201" s="2" t="s">
        <v>14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f t="shared" si="108"/>
        <v>0</v>
      </c>
      <c r="P1201" s="2">
        <f t="shared" si="109"/>
        <v>0</v>
      </c>
      <c r="Q1201" s="2">
        <f t="shared" si="110"/>
        <v>0</v>
      </c>
      <c r="R1201" s="2">
        <f t="shared" si="111"/>
        <v>0</v>
      </c>
      <c r="S1201" s="2">
        <f t="shared" si="112"/>
        <v>0</v>
      </c>
    </row>
    <row r="1202" spans="1:19" x14ac:dyDescent="0.35">
      <c r="A1202" s="2">
        <v>1201</v>
      </c>
      <c r="B1202" s="2" t="s">
        <v>368</v>
      </c>
      <c r="C1202" s="2" t="str">
        <f t="shared" si="113"/>
        <v>SPS21XXX</v>
      </c>
      <c r="D1202" s="2" t="s">
        <v>15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f t="shared" si="108"/>
        <v>0</v>
      </c>
      <c r="P1202" s="2">
        <f t="shared" si="109"/>
        <v>0</v>
      </c>
      <c r="Q1202" s="2">
        <f t="shared" si="110"/>
        <v>0</v>
      </c>
      <c r="R1202" s="2">
        <f t="shared" si="111"/>
        <v>0</v>
      </c>
      <c r="S1202" s="2">
        <f t="shared" si="112"/>
        <v>0</v>
      </c>
    </row>
    <row r="1203" spans="1:19" x14ac:dyDescent="0.35">
      <c r="A1203" s="2">
        <v>1202</v>
      </c>
      <c r="B1203" s="2" t="s">
        <v>368</v>
      </c>
      <c r="C1203" s="2" t="str">
        <f t="shared" si="113"/>
        <v>SPS21XXX</v>
      </c>
      <c r="D1203" s="2" t="s">
        <v>537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f t="shared" si="108"/>
        <v>0</v>
      </c>
      <c r="P1203" s="2">
        <f t="shared" si="109"/>
        <v>0</v>
      </c>
      <c r="Q1203" s="2">
        <f t="shared" si="110"/>
        <v>0</v>
      </c>
      <c r="R1203" s="2">
        <f t="shared" si="111"/>
        <v>0</v>
      </c>
      <c r="S1203" s="2">
        <f t="shared" si="112"/>
        <v>0</v>
      </c>
    </row>
    <row r="1204" spans="1:19" x14ac:dyDescent="0.35">
      <c r="A1204" s="2">
        <v>1203</v>
      </c>
      <c r="B1204" s="2" t="s">
        <v>368</v>
      </c>
      <c r="C1204" s="2" t="str">
        <f t="shared" si="113"/>
        <v>SPS21XXX</v>
      </c>
      <c r="D1204" s="2" t="s">
        <v>16</v>
      </c>
      <c r="E1204" s="2">
        <v>12500</v>
      </c>
      <c r="F1204" s="2">
        <v>1</v>
      </c>
      <c r="G1204" s="2">
        <v>25</v>
      </c>
      <c r="H1204" s="2">
        <v>0</v>
      </c>
      <c r="I1204" s="2">
        <v>1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f t="shared" si="108"/>
        <v>12500</v>
      </c>
      <c r="P1204" s="2">
        <f t="shared" si="109"/>
        <v>12500</v>
      </c>
      <c r="Q1204" s="2">
        <f t="shared" si="110"/>
        <v>0</v>
      </c>
      <c r="R1204" s="2">
        <f t="shared" si="111"/>
        <v>0</v>
      </c>
      <c r="S1204" s="2">
        <f t="shared" si="112"/>
        <v>0</v>
      </c>
    </row>
    <row r="1205" spans="1:19" x14ac:dyDescent="0.35">
      <c r="A1205" s="2">
        <v>1204</v>
      </c>
      <c r="B1205" s="2" t="s">
        <v>368</v>
      </c>
      <c r="C1205" s="2" t="str">
        <f t="shared" si="113"/>
        <v>SPS21XXX</v>
      </c>
      <c r="D1205" s="2" t="s">
        <v>17</v>
      </c>
      <c r="E1205" s="2">
        <v>7500</v>
      </c>
      <c r="F1205" s="2">
        <v>1</v>
      </c>
      <c r="G1205" s="2">
        <v>25</v>
      </c>
      <c r="H1205" s="2">
        <v>0</v>
      </c>
      <c r="I1205" s="2">
        <v>1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f t="shared" si="108"/>
        <v>7500</v>
      </c>
      <c r="P1205" s="2">
        <f t="shared" si="109"/>
        <v>7500</v>
      </c>
      <c r="Q1205" s="2">
        <f t="shared" si="110"/>
        <v>0</v>
      </c>
      <c r="R1205" s="2">
        <f t="shared" si="111"/>
        <v>0</v>
      </c>
      <c r="S1205" s="2">
        <f t="shared" si="112"/>
        <v>0</v>
      </c>
    </row>
    <row r="1206" spans="1:19" x14ac:dyDescent="0.35">
      <c r="A1206" s="2">
        <v>1205</v>
      </c>
      <c r="B1206" s="2" t="s">
        <v>368</v>
      </c>
      <c r="C1206" s="2" t="str">
        <f t="shared" si="113"/>
        <v>SPS21XXX</v>
      </c>
      <c r="D1206" s="2" t="s">
        <v>18</v>
      </c>
      <c r="E1206" s="2">
        <v>3000</v>
      </c>
      <c r="F1206" s="2">
        <v>1</v>
      </c>
      <c r="G1206" s="2">
        <v>25</v>
      </c>
      <c r="H1206" s="2">
        <v>0</v>
      </c>
      <c r="I1206" s="2">
        <v>1</v>
      </c>
      <c r="J1206" s="2">
        <v>0</v>
      </c>
      <c r="K1206" s="2">
        <v>0</v>
      </c>
      <c r="L1206" s="2">
        <v>1</v>
      </c>
      <c r="M1206" s="2">
        <v>1</v>
      </c>
      <c r="N1206" s="2">
        <v>0</v>
      </c>
      <c r="O1206" s="2">
        <f t="shared" si="108"/>
        <v>3000</v>
      </c>
      <c r="P1206" s="2">
        <f t="shared" si="109"/>
        <v>3000</v>
      </c>
      <c r="Q1206" s="2">
        <f t="shared" si="110"/>
        <v>3000</v>
      </c>
      <c r="R1206" s="2">
        <f t="shared" si="111"/>
        <v>3000</v>
      </c>
      <c r="S1206" s="2">
        <f t="shared" si="112"/>
        <v>0</v>
      </c>
    </row>
    <row r="1207" spans="1:19" x14ac:dyDescent="0.35">
      <c r="A1207" s="2">
        <v>1206</v>
      </c>
      <c r="B1207" s="2" t="s">
        <v>368</v>
      </c>
      <c r="C1207" s="2" t="str">
        <f t="shared" si="113"/>
        <v>SPS21XXX</v>
      </c>
      <c r="D1207" s="2" t="s">
        <v>19</v>
      </c>
      <c r="E1207" s="2">
        <v>1000</v>
      </c>
      <c r="F1207" s="2">
        <v>1</v>
      </c>
      <c r="G1207" s="2">
        <v>25</v>
      </c>
      <c r="H1207" s="2">
        <v>0</v>
      </c>
      <c r="I1207" s="2">
        <v>1</v>
      </c>
      <c r="J1207" s="2">
        <v>0</v>
      </c>
      <c r="K1207" s="2">
        <v>0</v>
      </c>
      <c r="L1207" s="2">
        <v>1</v>
      </c>
      <c r="M1207" s="2">
        <v>0</v>
      </c>
      <c r="N1207" s="2">
        <v>1</v>
      </c>
      <c r="O1207" s="2">
        <f t="shared" si="108"/>
        <v>1000</v>
      </c>
      <c r="P1207" s="2">
        <f t="shared" si="109"/>
        <v>1000</v>
      </c>
      <c r="Q1207" s="2">
        <f t="shared" si="110"/>
        <v>1000</v>
      </c>
      <c r="R1207" s="2">
        <f t="shared" si="111"/>
        <v>0</v>
      </c>
      <c r="S1207" s="2">
        <f t="shared" si="112"/>
        <v>1000</v>
      </c>
    </row>
    <row r="1208" spans="1:19" x14ac:dyDescent="0.35">
      <c r="A1208" s="2">
        <v>1207</v>
      </c>
      <c r="B1208" s="2" t="s">
        <v>461</v>
      </c>
      <c r="C1208" s="2" t="str">
        <f t="shared" si="113"/>
        <v>SPS21XXX</v>
      </c>
      <c r="D1208" s="2" t="s">
        <v>12</v>
      </c>
      <c r="O1208" s="2">
        <f t="shared" si="108"/>
        <v>0</v>
      </c>
      <c r="P1208" s="2">
        <f t="shared" si="109"/>
        <v>0</v>
      </c>
      <c r="Q1208" s="2">
        <f t="shared" si="110"/>
        <v>0</v>
      </c>
      <c r="R1208" s="2">
        <f t="shared" si="111"/>
        <v>0</v>
      </c>
      <c r="S1208" s="2">
        <f t="shared" si="112"/>
        <v>0</v>
      </c>
    </row>
    <row r="1209" spans="1:19" x14ac:dyDescent="0.35">
      <c r="A1209" s="2">
        <v>1208</v>
      </c>
      <c r="B1209" s="2" t="s">
        <v>461</v>
      </c>
      <c r="C1209" s="2" t="str">
        <f t="shared" si="113"/>
        <v>SPS21XXX</v>
      </c>
      <c r="D1209" s="2" t="s">
        <v>13</v>
      </c>
      <c r="O1209" s="2">
        <f t="shared" si="108"/>
        <v>0</v>
      </c>
      <c r="P1209" s="2">
        <f t="shared" si="109"/>
        <v>0</v>
      </c>
      <c r="Q1209" s="2">
        <f t="shared" si="110"/>
        <v>0</v>
      </c>
      <c r="R1209" s="2">
        <f t="shared" si="111"/>
        <v>0</v>
      </c>
      <c r="S1209" s="2">
        <f t="shared" si="112"/>
        <v>0</v>
      </c>
    </row>
    <row r="1210" spans="1:19" x14ac:dyDescent="0.35">
      <c r="A1210" s="2">
        <v>1209</v>
      </c>
      <c r="B1210" s="2" t="s">
        <v>461</v>
      </c>
      <c r="C1210" s="2" t="str">
        <f t="shared" si="113"/>
        <v>SPS21XXX</v>
      </c>
      <c r="D1210" s="2" t="s">
        <v>14</v>
      </c>
      <c r="O1210" s="2">
        <f t="shared" si="108"/>
        <v>0</v>
      </c>
      <c r="P1210" s="2">
        <f t="shared" si="109"/>
        <v>0</v>
      </c>
      <c r="Q1210" s="2">
        <f t="shared" si="110"/>
        <v>0</v>
      </c>
      <c r="R1210" s="2">
        <f t="shared" si="111"/>
        <v>0</v>
      </c>
      <c r="S1210" s="2">
        <f t="shared" si="112"/>
        <v>0</v>
      </c>
    </row>
    <row r="1211" spans="1:19" x14ac:dyDescent="0.35">
      <c r="A1211" s="2">
        <v>1210</v>
      </c>
      <c r="B1211" s="2" t="s">
        <v>461</v>
      </c>
      <c r="C1211" s="2" t="str">
        <f t="shared" si="113"/>
        <v>SPS21XXX</v>
      </c>
      <c r="D1211" s="2" t="s">
        <v>15</v>
      </c>
      <c r="O1211" s="2">
        <f t="shared" si="108"/>
        <v>0</v>
      </c>
      <c r="P1211" s="2">
        <f t="shared" si="109"/>
        <v>0</v>
      </c>
      <c r="Q1211" s="2">
        <f t="shared" si="110"/>
        <v>0</v>
      </c>
      <c r="R1211" s="2">
        <f t="shared" si="111"/>
        <v>0</v>
      </c>
      <c r="S1211" s="2">
        <f t="shared" si="112"/>
        <v>0</v>
      </c>
    </row>
    <row r="1212" spans="1:19" x14ac:dyDescent="0.35">
      <c r="A1212" s="2">
        <v>1211</v>
      </c>
      <c r="B1212" s="2" t="s">
        <v>461</v>
      </c>
      <c r="C1212" s="2" t="str">
        <f t="shared" si="113"/>
        <v>SPS21XXX</v>
      </c>
      <c r="D1212" s="2" t="s">
        <v>537</v>
      </c>
      <c r="O1212" s="2">
        <f t="shared" si="108"/>
        <v>0</v>
      </c>
      <c r="P1212" s="2">
        <f t="shared" si="109"/>
        <v>0</v>
      </c>
      <c r="Q1212" s="2">
        <f t="shared" si="110"/>
        <v>0</v>
      </c>
      <c r="R1212" s="2">
        <f t="shared" si="111"/>
        <v>0</v>
      </c>
      <c r="S1212" s="2">
        <f t="shared" si="112"/>
        <v>0</v>
      </c>
    </row>
    <row r="1213" spans="1:19" x14ac:dyDescent="0.35">
      <c r="A1213" s="2">
        <v>1212</v>
      </c>
      <c r="B1213" s="2" t="s">
        <v>461</v>
      </c>
      <c r="C1213" s="2" t="str">
        <f t="shared" si="113"/>
        <v>SPS21XXX</v>
      </c>
      <c r="D1213" s="2" t="s">
        <v>16</v>
      </c>
      <c r="O1213" s="2">
        <f t="shared" si="108"/>
        <v>0</v>
      </c>
      <c r="P1213" s="2">
        <f t="shared" si="109"/>
        <v>0</v>
      </c>
      <c r="Q1213" s="2">
        <f t="shared" si="110"/>
        <v>0</v>
      </c>
      <c r="R1213" s="2">
        <f t="shared" si="111"/>
        <v>0</v>
      </c>
      <c r="S1213" s="2">
        <f t="shared" si="112"/>
        <v>0</v>
      </c>
    </row>
    <row r="1214" spans="1:19" x14ac:dyDescent="0.35">
      <c r="A1214" s="2">
        <v>1213</v>
      </c>
      <c r="B1214" s="2" t="s">
        <v>461</v>
      </c>
      <c r="C1214" s="2" t="str">
        <f t="shared" si="113"/>
        <v>SPS21XXX</v>
      </c>
      <c r="D1214" s="2" t="s">
        <v>17</v>
      </c>
      <c r="O1214" s="2">
        <f t="shared" si="108"/>
        <v>0</v>
      </c>
      <c r="P1214" s="2">
        <f t="shared" si="109"/>
        <v>0</v>
      </c>
      <c r="Q1214" s="2">
        <f t="shared" si="110"/>
        <v>0</v>
      </c>
      <c r="R1214" s="2">
        <f t="shared" si="111"/>
        <v>0</v>
      </c>
      <c r="S1214" s="2">
        <f t="shared" si="112"/>
        <v>0</v>
      </c>
    </row>
    <row r="1215" spans="1:19" x14ac:dyDescent="0.35">
      <c r="A1215" s="2">
        <v>1214</v>
      </c>
      <c r="B1215" s="2" t="s">
        <v>461</v>
      </c>
      <c r="C1215" s="2" t="str">
        <f t="shared" si="113"/>
        <v>SPS21XXX</v>
      </c>
      <c r="D1215" s="2" t="s">
        <v>18</v>
      </c>
      <c r="O1215" s="2">
        <f t="shared" si="108"/>
        <v>0</v>
      </c>
      <c r="P1215" s="2">
        <f t="shared" si="109"/>
        <v>0</v>
      </c>
      <c r="Q1215" s="2">
        <f t="shared" si="110"/>
        <v>0</v>
      </c>
      <c r="R1215" s="2">
        <f t="shared" si="111"/>
        <v>0</v>
      </c>
      <c r="S1215" s="2">
        <f t="shared" si="112"/>
        <v>0</v>
      </c>
    </row>
    <row r="1216" spans="1:19" x14ac:dyDescent="0.35">
      <c r="A1216" s="2">
        <v>1215</v>
      </c>
      <c r="B1216" s="2" t="s">
        <v>461</v>
      </c>
      <c r="C1216" s="2" t="str">
        <f t="shared" si="113"/>
        <v>SPS21XXX</v>
      </c>
      <c r="D1216" s="2" t="s">
        <v>19</v>
      </c>
      <c r="O1216" s="2">
        <f t="shared" si="108"/>
        <v>0</v>
      </c>
      <c r="P1216" s="2">
        <f t="shared" si="109"/>
        <v>0</v>
      </c>
      <c r="Q1216" s="2">
        <f t="shared" si="110"/>
        <v>0</v>
      </c>
      <c r="R1216" s="2">
        <f t="shared" si="111"/>
        <v>0</v>
      </c>
      <c r="S1216" s="2">
        <f t="shared" si="112"/>
        <v>0</v>
      </c>
    </row>
    <row r="1217" spans="1:19" x14ac:dyDescent="0.35">
      <c r="A1217" s="2">
        <v>1216</v>
      </c>
      <c r="B1217" s="2" t="s">
        <v>369</v>
      </c>
      <c r="C1217" s="2" t="str">
        <f t="shared" si="113"/>
        <v>SPS21XXX</v>
      </c>
      <c r="D1217" s="2" t="s">
        <v>12</v>
      </c>
      <c r="O1217" s="2">
        <f t="shared" si="108"/>
        <v>0</v>
      </c>
      <c r="P1217" s="2">
        <f t="shared" si="109"/>
        <v>0</v>
      </c>
      <c r="Q1217" s="2">
        <f t="shared" si="110"/>
        <v>0</v>
      </c>
      <c r="R1217" s="2">
        <f t="shared" si="111"/>
        <v>0</v>
      </c>
      <c r="S1217" s="2">
        <f t="shared" si="112"/>
        <v>0</v>
      </c>
    </row>
    <row r="1218" spans="1:19" x14ac:dyDescent="0.35">
      <c r="A1218" s="2">
        <v>1217</v>
      </c>
      <c r="B1218" s="2" t="s">
        <v>369</v>
      </c>
      <c r="C1218" s="2" t="str">
        <f t="shared" si="113"/>
        <v>SPS21XXX</v>
      </c>
      <c r="D1218" s="2" t="s">
        <v>13</v>
      </c>
      <c r="O1218" s="2">
        <f t="shared" ref="O1218:O1281" si="114">F1218*$E1218</f>
        <v>0</v>
      </c>
      <c r="P1218" s="2">
        <f t="shared" ref="P1218:P1281" si="115">SUM(H1218:K1218)*$E1218</f>
        <v>0</v>
      </c>
      <c r="Q1218" s="2">
        <f t="shared" ref="Q1218:Q1281" si="116">L1218*$E1218</f>
        <v>0</v>
      </c>
      <c r="R1218" s="2">
        <f t="shared" ref="R1218:R1281" si="117">M1218*$E1218</f>
        <v>0</v>
      </c>
      <c r="S1218" s="2">
        <f t="shared" ref="S1218:S1281" si="118">N1218*$E1218</f>
        <v>0</v>
      </c>
    </row>
    <row r="1219" spans="1:19" x14ac:dyDescent="0.35">
      <c r="A1219" s="2">
        <v>1218</v>
      </c>
      <c r="B1219" s="2" t="s">
        <v>369</v>
      </c>
      <c r="C1219" s="2" t="str">
        <f t="shared" ref="C1219:C1282" si="119">REPLACE(B1219,6,3,"XXX")</f>
        <v>SPS21XXX</v>
      </c>
      <c r="D1219" s="2" t="s">
        <v>14</v>
      </c>
      <c r="O1219" s="2">
        <f t="shared" si="114"/>
        <v>0</v>
      </c>
      <c r="P1219" s="2">
        <f t="shared" si="115"/>
        <v>0</v>
      </c>
      <c r="Q1219" s="2">
        <f t="shared" si="116"/>
        <v>0</v>
      </c>
      <c r="R1219" s="2">
        <f t="shared" si="117"/>
        <v>0</v>
      </c>
      <c r="S1219" s="2">
        <f t="shared" si="118"/>
        <v>0</v>
      </c>
    </row>
    <row r="1220" spans="1:19" x14ac:dyDescent="0.35">
      <c r="A1220" s="2">
        <v>1219</v>
      </c>
      <c r="B1220" s="2" t="s">
        <v>369</v>
      </c>
      <c r="C1220" s="2" t="str">
        <f t="shared" si="119"/>
        <v>SPS21XXX</v>
      </c>
      <c r="D1220" s="2" t="s">
        <v>15</v>
      </c>
      <c r="O1220" s="2">
        <f t="shared" si="114"/>
        <v>0</v>
      </c>
      <c r="P1220" s="2">
        <f t="shared" si="115"/>
        <v>0</v>
      </c>
      <c r="Q1220" s="2">
        <f t="shared" si="116"/>
        <v>0</v>
      </c>
      <c r="R1220" s="2">
        <f t="shared" si="117"/>
        <v>0</v>
      </c>
      <c r="S1220" s="2">
        <f t="shared" si="118"/>
        <v>0</v>
      </c>
    </row>
    <row r="1221" spans="1:19" x14ac:dyDescent="0.35">
      <c r="A1221" s="2">
        <v>1220</v>
      </c>
      <c r="B1221" s="2" t="s">
        <v>369</v>
      </c>
      <c r="C1221" s="2" t="str">
        <f t="shared" si="119"/>
        <v>SPS21XXX</v>
      </c>
      <c r="D1221" s="2" t="s">
        <v>537</v>
      </c>
      <c r="O1221" s="2">
        <f t="shared" si="114"/>
        <v>0</v>
      </c>
      <c r="P1221" s="2">
        <f t="shared" si="115"/>
        <v>0</v>
      </c>
      <c r="Q1221" s="2">
        <f t="shared" si="116"/>
        <v>0</v>
      </c>
      <c r="R1221" s="2">
        <f t="shared" si="117"/>
        <v>0</v>
      </c>
      <c r="S1221" s="2">
        <f t="shared" si="118"/>
        <v>0</v>
      </c>
    </row>
    <row r="1222" spans="1:19" x14ac:dyDescent="0.35">
      <c r="A1222" s="2">
        <v>1221</v>
      </c>
      <c r="B1222" s="2" t="s">
        <v>369</v>
      </c>
      <c r="C1222" s="2" t="str">
        <f t="shared" si="119"/>
        <v>SPS21XXX</v>
      </c>
      <c r="D1222" s="2" t="s">
        <v>16</v>
      </c>
      <c r="O1222" s="2">
        <f t="shared" si="114"/>
        <v>0</v>
      </c>
      <c r="P1222" s="2">
        <f t="shared" si="115"/>
        <v>0</v>
      </c>
      <c r="Q1222" s="2">
        <f t="shared" si="116"/>
        <v>0</v>
      </c>
      <c r="R1222" s="2">
        <f t="shared" si="117"/>
        <v>0</v>
      </c>
      <c r="S1222" s="2">
        <f t="shared" si="118"/>
        <v>0</v>
      </c>
    </row>
    <row r="1223" spans="1:19" x14ac:dyDescent="0.35">
      <c r="A1223" s="2">
        <v>1222</v>
      </c>
      <c r="B1223" s="2" t="s">
        <v>369</v>
      </c>
      <c r="C1223" s="2" t="str">
        <f t="shared" si="119"/>
        <v>SPS21XXX</v>
      </c>
      <c r="D1223" s="2" t="s">
        <v>17</v>
      </c>
      <c r="O1223" s="2">
        <f t="shared" si="114"/>
        <v>0</v>
      </c>
      <c r="P1223" s="2">
        <f t="shared" si="115"/>
        <v>0</v>
      </c>
      <c r="Q1223" s="2">
        <f t="shared" si="116"/>
        <v>0</v>
      </c>
      <c r="R1223" s="2">
        <f t="shared" si="117"/>
        <v>0</v>
      </c>
      <c r="S1223" s="2">
        <f t="shared" si="118"/>
        <v>0</v>
      </c>
    </row>
    <row r="1224" spans="1:19" x14ac:dyDescent="0.35">
      <c r="A1224" s="2">
        <v>1223</v>
      </c>
      <c r="B1224" s="2" t="s">
        <v>369</v>
      </c>
      <c r="C1224" s="2" t="str">
        <f t="shared" si="119"/>
        <v>SPS21XXX</v>
      </c>
      <c r="D1224" s="2" t="s">
        <v>18</v>
      </c>
      <c r="O1224" s="2">
        <f t="shared" si="114"/>
        <v>0</v>
      </c>
      <c r="P1224" s="2">
        <f t="shared" si="115"/>
        <v>0</v>
      </c>
      <c r="Q1224" s="2">
        <f t="shared" si="116"/>
        <v>0</v>
      </c>
      <c r="R1224" s="2">
        <f t="shared" si="117"/>
        <v>0</v>
      </c>
      <c r="S1224" s="2">
        <f t="shared" si="118"/>
        <v>0</v>
      </c>
    </row>
    <row r="1225" spans="1:19" x14ac:dyDescent="0.35">
      <c r="A1225" s="2">
        <v>1224</v>
      </c>
      <c r="B1225" s="2" t="s">
        <v>369</v>
      </c>
      <c r="C1225" s="2" t="str">
        <f t="shared" si="119"/>
        <v>SPS21XXX</v>
      </c>
      <c r="D1225" s="2" t="s">
        <v>19</v>
      </c>
      <c r="E1225" s="2">
        <v>519</v>
      </c>
      <c r="F1225" s="2">
        <v>3</v>
      </c>
      <c r="G1225" s="2">
        <v>100</v>
      </c>
      <c r="I1225" s="2">
        <v>3</v>
      </c>
      <c r="L1225" s="2">
        <v>1</v>
      </c>
      <c r="N1225" s="2">
        <v>2</v>
      </c>
      <c r="O1225" s="2">
        <f t="shared" si="114"/>
        <v>1557</v>
      </c>
      <c r="P1225" s="2">
        <f t="shared" si="115"/>
        <v>1557</v>
      </c>
      <c r="Q1225" s="2">
        <f t="shared" si="116"/>
        <v>519</v>
      </c>
      <c r="R1225" s="2">
        <f t="shared" si="117"/>
        <v>0</v>
      </c>
      <c r="S1225" s="2">
        <f t="shared" si="118"/>
        <v>1038</v>
      </c>
    </row>
    <row r="1226" spans="1:19" x14ac:dyDescent="0.35">
      <c r="A1226" s="2">
        <v>1225</v>
      </c>
      <c r="B1226" s="2" t="s">
        <v>370</v>
      </c>
      <c r="C1226" s="2" t="str">
        <f t="shared" si="119"/>
        <v>SPS21XXX</v>
      </c>
      <c r="D1226" s="2" t="s">
        <v>12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f t="shared" si="114"/>
        <v>0</v>
      </c>
      <c r="P1226" s="2">
        <f t="shared" si="115"/>
        <v>0</v>
      </c>
      <c r="Q1226" s="2">
        <f t="shared" si="116"/>
        <v>0</v>
      </c>
      <c r="R1226" s="2">
        <f t="shared" si="117"/>
        <v>0</v>
      </c>
      <c r="S1226" s="2">
        <f t="shared" si="118"/>
        <v>0</v>
      </c>
    </row>
    <row r="1227" spans="1:19" x14ac:dyDescent="0.35">
      <c r="A1227" s="2">
        <v>1226</v>
      </c>
      <c r="B1227" s="2" t="s">
        <v>370</v>
      </c>
      <c r="C1227" s="2" t="str">
        <f t="shared" si="119"/>
        <v>SPS21XXX</v>
      </c>
      <c r="D1227" s="2" t="s">
        <v>13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f t="shared" si="114"/>
        <v>0</v>
      </c>
      <c r="P1227" s="2">
        <f t="shared" si="115"/>
        <v>0</v>
      </c>
      <c r="Q1227" s="2">
        <f t="shared" si="116"/>
        <v>0</v>
      </c>
      <c r="R1227" s="2">
        <f t="shared" si="117"/>
        <v>0</v>
      </c>
      <c r="S1227" s="2">
        <f t="shared" si="118"/>
        <v>0</v>
      </c>
    </row>
    <row r="1228" spans="1:19" x14ac:dyDescent="0.35">
      <c r="A1228" s="2">
        <v>1227</v>
      </c>
      <c r="B1228" s="2" t="s">
        <v>370</v>
      </c>
      <c r="C1228" s="2" t="str">
        <f t="shared" si="119"/>
        <v>SPS21XXX</v>
      </c>
      <c r="D1228" s="2" t="s">
        <v>14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f t="shared" si="114"/>
        <v>0</v>
      </c>
      <c r="P1228" s="2">
        <f t="shared" si="115"/>
        <v>0</v>
      </c>
      <c r="Q1228" s="2">
        <f t="shared" si="116"/>
        <v>0</v>
      </c>
      <c r="R1228" s="2">
        <f t="shared" si="117"/>
        <v>0</v>
      </c>
      <c r="S1228" s="2">
        <f t="shared" si="118"/>
        <v>0</v>
      </c>
    </row>
    <row r="1229" spans="1:19" x14ac:dyDescent="0.35">
      <c r="A1229" s="2">
        <v>1228</v>
      </c>
      <c r="B1229" s="2" t="s">
        <v>370</v>
      </c>
      <c r="C1229" s="2" t="str">
        <f t="shared" si="119"/>
        <v>SPS21XXX</v>
      </c>
      <c r="D1229" s="2" t="s">
        <v>15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f t="shared" si="114"/>
        <v>0</v>
      </c>
      <c r="P1229" s="2">
        <f t="shared" si="115"/>
        <v>0</v>
      </c>
      <c r="Q1229" s="2">
        <f t="shared" si="116"/>
        <v>0</v>
      </c>
      <c r="R1229" s="2">
        <f t="shared" si="117"/>
        <v>0</v>
      </c>
      <c r="S1229" s="2">
        <f t="shared" si="118"/>
        <v>0</v>
      </c>
    </row>
    <row r="1230" spans="1:19" x14ac:dyDescent="0.35">
      <c r="A1230" s="2">
        <v>1229</v>
      </c>
      <c r="B1230" s="2" t="s">
        <v>370</v>
      </c>
      <c r="C1230" s="2" t="str">
        <f t="shared" si="119"/>
        <v>SPS21XXX</v>
      </c>
      <c r="D1230" s="2" t="s">
        <v>537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f t="shared" si="114"/>
        <v>0</v>
      </c>
      <c r="P1230" s="2">
        <f t="shared" si="115"/>
        <v>0</v>
      </c>
      <c r="Q1230" s="2">
        <f t="shared" si="116"/>
        <v>0</v>
      </c>
      <c r="R1230" s="2">
        <f t="shared" si="117"/>
        <v>0</v>
      </c>
      <c r="S1230" s="2">
        <f t="shared" si="118"/>
        <v>0</v>
      </c>
    </row>
    <row r="1231" spans="1:19" x14ac:dyDescent="0.35">
      <c r="A1231" s="2">
        <v>1230</v>
      </c>
      <c r="B1231" s="2" t="s">
        <v>370</v>
      </c>
      <c r="C1231" s="2" t="str">
        <f t="shared" si="119"/>
        <v>SPS21XXX</v>
      </c>
      <c r="D1231" s="2" t="s">
        <v>16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f t="shared" si="114"/>
        <v>0</v>
      </c>
      <c r="P1231" s="2">
        <f t="shared" si="115"/>
        <v>0</v>
      </c>
      <c r="Q1231" s="2">
        <f t="shared" si="116"/>
        <v>0</v>
      </c>
      <c r="R1231" s="2">
        <f t="shared" si="117"/>
        <v>0</v>
      </c>
      <c r="S1231" s="2">
        <f t="shared" si="118"/>
        <v>0</v>
      </c>
    </row>
    <row r="1232" spans="1:19" x14ac:dyDescent="0.35">
      <c r="A1232" s="2">
        <v>1231</v>
      </c>
      <c r="B1232" s="2" t="s">
        <v>370</v>
      </c>
      <c r="C1232" s="2" t="str">
        <f t="shared" si="119"/>
        <v>SPS21XXX</v>
      </c>
      <c r="D1232" s="2" t="s">
        <v>17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f t="shared" si="114"/>
        <v>0</v>
      </c>
      <c r="P1232" s="2">
        <f t="shared" si="115"/>
        <v>0</v>
      </c>
      <c r="Q1232" s="2">
        <f t="shared" si="116"/>
        <v>0</v>
      </c>
      <c r="R1232" s="2">
        <f t="shared" si="117"/>
        <v>0</v>
      </c>
      <c r="S1232" s="2">
        <f t="shared" si="118"/>
        <v>0</v>
      </c>
    </row>
    <row r="1233" spans="1:19" x14ac:dyDescent="0.35">
      <c r="A1233" s="2">
        <v>1232</v>
      </c>
      <c r="B1233" s="2" t="s">
        <v>370</v>
      </c>
      <c r="C1233" s="2" t="str">
        <f t="shared" si="119"/>
        <v>SPS21XXX</v>
      </c>
      <c r="D1233" s="2" t="s">
        <v>18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f t="shared" si="114"/>
        <v>0</v>
      </c>
      <c r="P1233" s="2">
        <f t="shared" si="115"/>
        <v>0</v>
      </c>
      <c r="Q1233" s="2">
        <f t="shared" si="116"/>
        <v>0</v>
      </c>
      <c r="R1233" s="2">
        <f t="shared" si="117"/>
        <v>0</v>
      </c>
      <c r="S1233" s="2">
        <f t="shared" si="118"/>
        <v>0</v>
      </c>
    </row>
    <row r="1234" spans="1:19" x14ac:dyDescent="0.35">
      <c r="A1234" s="2">
        <v>1233</v>
      </c>
      <c r="B1234" s="2" t="s">
        <v>370</v>
      </c>
      <c r="C1234" s="2" t="str">
        <f t="shared" si="119"/>
        <v>SPS21XXX</v>
      </c>
      <c r="D1234" s="2" t="s">
        <v>19</v>
      </c>
      <c r="E1234" s="2">
        <v>2000</v>
      </c>
      <c r="F1234" s="2">
        <v>1</v>
      </c>
      <c r="G1234" s="2">
        <v>100</v>
      </c>
      <c r="H1234" s="2">
        <v>0</v>
      </c>
      <c r="I1234" s="2">
        <v>1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f t="shared" si="114"/>
        <v>2000</v>
      </c>
      <c r="P1234" s="2">
        <f t="shared" si="115"/>
        <v>2000</v>
      </c>
      <c r="Q1234" s="2">
        <f t="shared" si="116"/>
        <v>0</v>
      </c>
      <c r="R1234" s="2">
        <f t="shared" si="117"/>
        <v>0</v>
      </c>
      <c r="S1234" s="2">
        <f t="shared" si="118"/>
        <v>0</v>
      </c>
    </row>
    <row r="1235" spans="1:19" x14ac:dyDescent="0.35">
      <c r="A1235" s="2">
        <v>1234</v>
      </c>
      <c r="B1235" s="2" t="s">
        <v>372</v>
      </c>
      <c r="C1235" s="2" t="str">
        <f t="shared" si="119"/>
        <v>SPS21XXX</v>
      </c>
      <c r="D1235" s="2" t="s">
        <v>12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f t="shared" si="114"/>
        <v>0</v>
      </c>
      <c r="P1235" s="2">
        <f t="shared" si="115"/>
        <v>0</v>
      </c>
      <c r="Q1235" s="2">
        <f t="shared" si="116"/>
        <v>0</v>
      </c>
      <c r="R1235" s="2">
        <f t="shared" si="117"/>
        <v>0</v>
      </c>
      <c r="S1235" s="2">
        <f t="shared" si="118"/>
        <v>0</v>
      </c>
    </row>
    <row r="1236" spans="1:19" x14ac:dyDescent="0.35">
      <c r="A1236" s="2">
        <v>1235</v>
      </c>
      <c r="B1236" s="2" t="s">
        <v>372</v>
      </c>
      <c r="C1236" s="2" t="str">
        <f t="shared" si="119"/>
        <v>SPS21XXX</v>
      </c>
      <c r="D1236" s="2" t="s">
        <v>13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f t="shared" si="114"/>
        <v>0</v>
      </c>
      <c r="P1236" s="2">
        <f t="shared" si="115"/>
        <v>0</v>
      </c>
      <c r="Q1236" s="2">
        <f t="shared" si="116"/>
        <v>0</v>
      </c>
      <c r="R1236" s="2">
        <f t="shared" si="117"/>
        <v>0</v>
      </c>
      <c r="S1236" s="2">
        <f t="shared" si="118"/>
        <v>0</v>
      </c>
    </row>
    <row r="1237" spans="1:19" x14ac:dyDescent="0.35">
      <c r="A1237" s="2">
        <v>1236</v>
      </c>
      <c r="B1237" s="2" t="s">
        <v>372</v>
      </c>
      <c r="C1237" s="2" t="str">
        <f t="shared" si="119"/>
        <v>SPS21XXX</v>
      </c>
      <c r="D1237" s="2" t="s">
        <v>14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f t="shared" si="114"/>
        <v>0</v>
      </c>
      <c r="P1237" s="2">
        <f t="shared" si="115"/>
        <v>0</v>
      </c>
      <c r="Q1237" s="2">
        <f t="shared" si="116"/>
        <v>0</v>
      </c>
      <c r="R1237" s="2">
        <f t="shared" si="117"/>
        <v>0</v>
      </c>
      <c r="S1237" s="2">
        <f t="shared" si="118"/>
        <v>0</v>
      </c>
    </row>
    <row r="1238" spans="1:19" x14ac:dyDescent="0.35">
      <c r="A1238" s="2">
        <v>1237</v>
      </c>
      <c r="B1238" s="2" t="s">
        <v>372</v>
      </c>
      <c r="C1238" s="2" t="str">
        <f t="shared" si="119"/>
        <v>SPS21XXX</v>
      </c>
      <c r="D1238" s="2" t="s">
        <v>15</v>
      </c>
      <c r="E1238" s="2">
        <v>0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f t="shared" si="114"/>
        <v>0</v>
      </c>
      <c r="P1238" s="2">
        <f t="shared" si="115"/>
        <v>0</v>
      </c>
      <c r="Q1238" s="2">
        <f t="shared" si="116"/>
        <v>0</v>
      </c>
      <c r="R1238" s="2">
        <f t="shared" si="117"/>
        <v>0</v>
      </c>
      <c r="S1238" s="2">
        <f t="shared" si="118"/>
        <v>0</v>
      </c>
    </row>
    <row r="1239" spans="1:19" x14ac:dyDescent="0.35">
      <c r="A1239" s="2">
        <v>1238</v>
      </c>
      <c r="B1239" s="2" t="s">
        <v>372</v>
      </c>
      <c r="C1239" s="2" t="str">
        <f t="shared" si="119"/>
        <v>SPS21XXX</v>
      </c>
      <c r="D1239" s="2" t="s">
        <v>537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f t="shared" si="114"/>
        <v>0</v>
      </c>
      <c r="P1239" s="2">
        <f t="shared" si="115"/>
        <v>0</v>
      </c>
      <c r="Q1239" s="2">
        <f t="shared" si="116"/>
        <v>0</v>
      </c>
      <c r="R1239" s="2">
        <f t="shared" si="117"/>
        <v>0</v>
      </c>
      <c r="S1239" s="2">
        <f t="shared" si="118"/>
        <v>0</v>
      </c>
    </row>
    <row r="1240" spans="1:19" x14ac:dyDescent="0.35">
      <c r="A1240" s="2">
        <v>1239</v>
      </c>
      <c r="B1240" s="2" t="s">
        <v>372</v>
      </c>
      <c r="C1240" s="2" t="str">
        <f t="shared" si="119"/>
        <v>SPS21XXX</v>
      </c>
      <c r="D1240" s="2" t="s">
        <v>16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f t="shared" si="114"/>
        <v>0</v>
      </c>
      <c r="P1240" s="2">
        <f t="shared" si="115"/>
        <v>0</v>
      </c>
      <c r="Q1240" s="2">
        <f t="shared" si="116"/>
        <v>0</v>
      </c>
      <c r="R1240" s="2">
        <f t="shared" si="117"/>
        <v>0</v>
      </c>
      <c r="S1240" s="2">
        <f t="shared" si="118"/>
        <v>0</v>
      </c>
    </row>
    <row r="1241" spans="1:19" x14ac:dyDescent="0.35">
      <c r="A1241" s="2">
        <v>1240</v>
      </c>
      <c r="B1241" s="2" t="s">
        <v>372</v>
      </c>
      <c r="C1241" s="2" t="str">
        <f t="shared" si="119"/>
        <v>SPS21XXX</v>
      </c>
      <c r="D1241" s="2" t="s">
        <v>17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f t="shared" si="114"/>
        <v>0</v>
      </c>
      <c r="P1241" s="2">
        <f t="shared" si="115"/>
        <v>0</v>
      </c>
      <c r="Q1241" s="2">
        <f t="shared" si="116"/>
        <v>0</v>
      </c>
      <c r="R1241" s="2">
        <f t="shared" si="117"/>
        <v>0</v>
      </c>
      <c r="S1241" s="2">
        <f t="shared" si="118"/>
        <v>0</v>
      </c>
    </row>
    <row r="1242" spans="1:19" x14ac:dyDescent="0.35">
      <c r="A1242" s="2">
        <v>1241</v>
      </c>
      <c r="B1242" s="2" t="s">
        <v>372</v>
      </c>
      <c r="C1242" s="2" t="str">
        <f t="shared" si="119"/>
        <v>SPS21XXX</v>
      </c>
      <c r="D1242" s="2" t="s">
        <v>18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f t="shared" si="114"/>
        <v>0</v>
      </c>
      <c r="P1242" s="2">
        <f t="shared" si="115"/>
        <v>0</v>
      </c>
      <c r="Q1242" s="2">
        <f t="shared" si="116"/>
        <v>0</v>
      </c>
      <c r="R1242" s="2">
        <f t="shared" si="117"/>
        <v>0</v>
      </c>
      <c r="S1242" s="2">
        <f t="shared" si="118"/>
        <v>0</v>
      </c>
    </row>
    <row r="1243" spans="1:19" x14ac:dyDescent="0.35">
      <c r="A1243" s="2">
        <v>1242</v>
      </c>
      <c r="B1243" s="2" t="s">
        <v>372</v>
      </c>
      <c r="C1243" s="2" t="str">
        <f t="shared" si="119"/>
        <v>SPS21XXX</v>
      </c>
      <c r="D1243" s="2" t="s">
        <v>19</v>
      </c>
      <c r="E1243" s="2">
        <v>3500</v>
      </c>
      <c r="F1243" s="2">
        <v>3</v>
      </c>
      <c r="G1243" s="2">
        <v>100</v>
      </c>
      <c r="H1243" s="2">
        <v>0</v>
      </c>
      <c r="I1243" s="2">
        <v>3</v>
      </c>
      <c r="J1243" s="2">
        <v>0</v>
      </c>
      <c r="K1243" s="2">
        <v>0</v>
      </c>
      <c r="L1243" s="2">
        <v>1</v>
      </c>
      <c r="M1243" s="2">
        <v>0</v>
      </c>
      <c r="N1243" s="2">
        <v>0</v>
      </c>
      <c r="O1243" s="2">
        <f t="shared" si="114"/>
        <v>10500</v>
      </c>
      <c r="P1243" s="2">
        <f t="shared" si="115"/>
        <v>10500</v>
      </c>
      <c r="Q1243" s="2">
        <f t="shared" si="116"/>
        <v>3500</v>
      </c>
      <c r="R1243" s="2">
        <f t="shared" si="117"/>
        <v>0</v>
      </c>
      <c r="S1243" s="2">
        <f t="shared" si="118"/>
        <v>0</v>
      </c>
    </row>
    <row r="1244" spans="1:19" x14ac:dyDescent="0.35">
      <c r="A1244" s="2">
        <v>1243</v>
      </c>
      <c r="B1244" s="2" t="s">
        <v>300</v>
      </c>
      <c r="C1244" s="2" t="str">
        <f t="shared" si="119"/>
        <v>SPS21XXX</v>
      </c>
      <c r="D1244" s="2" t="s">
        <v>12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f t="shared" si="114"/>
        <v>0</v>
      </c>
      <c r="P1244" s="2">
        <f t="shared" si="115"/>
        <v>0</v>
      </c>
      <c r="Q1244" s="2">
        <f t="shared" si="116"/>
        <v>0</v>
      </c>
      <c r="R1244" s="2">
        <f t="shared" si="117"/>
        <v>0</v>
      </c>
      <c r="S1244" s="2">
        <f t="shared" si="118"/>
        <v>0</v>
      </c>
    </row>
    <row r="1245" spans="1:19" x14ac:dyDescent="0.35">
      <c r="A1245" s="2">
        <v>1244</v>
      </c>
      <c r="B1245" s="2" t="s">
        <v>300</v>
      </c>
      <c r="C1245" s="2" t="str">
        <f t="shared" si="119"/>
        <v>SPS21XXX</v>
      </c>
      <c r="D1245" s="2" t="s">
        <v>13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f t="shared" si="114"/>
        <v>0</v>
      </c>
      <c r="P1245" s="2">
        <f t="shared" si="115"/>
        <v>0</v>
      </c>
      <c r="Q1245" s="2">
        <f t="shared" si="116"/>
        <v>0</v>
      </c>
      <c r="R1245" s="2">
        <f t="shared" si="117"/>
        <v>0</v>
      </c>
      <c r="S1245" s="2">
        <f t="shared" si="118"/>
        <v>0</v>
      </c>
    </row>
    <row r="1246" spans="1:19" x14ac:dyDescent="0.35">
      <c r="A1246" s="2">
        <v>1245</v>
      </c>
      <c r="B1246" s="2" t="s">
        <v>300</v>
      </c>
      <c r="C1246" s="2" t="str">
        <f t="shared" si="119"/>
        <v>SPS21XXX</v>
      </c>
      <c r="D1246" s="2" t="s">
        <v>14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f t="shared" si="114"/>
        <v>0</v>
      </c>
      <c r="P1246" s="2">
        <f t="shared" si="115"/>
        <v>0</v>
      </c>
      <c r="Q1246" s="2">
        <f t="shared" si="116"/>
        <v>0</v>
      </c>
      <c r="R1246" s="2">
        <f t="shared" si="117"/>
        <v>0</v>
      </c>
      <c r="S1246" s="2">
        <f t="shared" si="118"/>
        <v>0</v>
      </c>
    </row>
    <row r="1247" spans="1:19" x14ac:dyDescent="0.35">
      <c r="A1247" s="2">
        <v>1246</v>
      </c>
      <c r="B1247" s="2" t="s">
        <v>300</v>
      </c>
      <c r="C1247" s="2" t="str">
        <f t="shared" si="119"/>
        <v>SPS21XXX</v>
      </c>
      <c r="D1247" s="2" t="s">
        <v>15</v>
      </c>
      <c r="E1247" s="2">
        <v>23090.52</v>
      </c>
      <c r="F1247" s="2">
        <v>1</v>
      </c>
      <c r="G1247" s="2">
        <v>4.17</v>
      </c>
      <c r="H1247" s="2">
        <v>0</v>
      </c>
      <c r="I1247" s="2">
        <v>1</v>
      </c>
      <c r="J1247" s="2">
        <v>0</v>
      </c>
      <c r="K1247" s="2">
        <v>0</v>
      </c>
      <c r="L1247" s="2">
        <v>1</v>
      </c>
      <c r="M1247" s="2">
        <v>1</v>
      </c>
      <c r="N1247" s="2">
        <v>1</v>
      </c>
      <c r="O1247" s="2">
        <f t="shared" si="114"/>
        <v>23090.52</v>
      </c>
      <c r="P1247" s="2">
        <f t="shared" si="115"/>
        <v>23090.52</v>
      </c>
      <c r="Q1247" s="2">
        <f t="shared" si="116"/>
        <v>23090.52</v>
      </c>
      <c r="R1247" s="2">
        <f t="shared" si="117"/>
        <v>23090.52</v>
      </c>
      <c r="S1247" s="2">
        <f t="shared" si="118"/>
        <v>23090.52</v>
      </c>
    </row>
    <row r="1248" spans="1:19" x14ac:dyDescent="0.35">
      <c r="A1248" s="2">
        <v>1247</v>
      </c>
      <c r="B1248" s="2" t="s">
        <v>300</v>
      </c>
      <c r="C1248" s="2" t="str">
        <f t="shared" si="119"/>
        <v>SPS21XXX</v>
      </c>
      <c r="D1248" s="2" t="s">
        <v>537</v>
      </c>
      <c r="E1248" s="2">
        <v>17101.32</v>
      </c>
      <c r="F1248" s="2">
        <v>3</v>
      </c>
      <c r="G1248" s="2">
        <v>12.5</v>
      </c>
      <c r="H1248" s="2">
        <v>0</v>
      </c>
      <c r="I1248" s="2">
        <v>3</v>
      </c>
      <c r="J1248" s="2">
        <v>0</v>
      </c>
      <c r="K1248" s="2">
        <v>0</v>
      </c>
      <c r="L1248" s="2">
        <v>2</v>
      </c>
      <c r="M1248" s="2">
        <v>1</v>
      </c>
      <c r="N1248" s="2">
        <v>0</v>
      </c>
      <c r="O1248" s="2">
        <f t="shared" si="114"/>
        <v>51303.96</v>
      </c>
      <c r="P1248" s="2">
        <f t="shared" si="115"/>
        <v>51303.96</v>
      </c>
      <c r="Q1248" s="2">
        <f t="shared" si="116"/>
        <v>34202.639999999999</v>
      </c>
      <c r="R1248" s="2">
        <f t="shared" si="117"/>
        <v>17101.32</v>
      </c>
      <c r="S1248" s="2">
        <f t="shared" si="118"/>
        <v>0</v>
      </c>
    </row>
    <row r="1249" spans="1:19" x14ac:dyDescent="0.35">
      <c r="A1249" s="2">
        <v>1248</v>
      </c>
      <c r="B1249" s="2" t="s">
        <v>300</v>
      </c>
      <c r="C1249" s="2" t="str">
        <f t="shared" si="119"/>
        <v>SPS21XXX</v>
      </c>
      <c r="D1249" s="2" t="s">
        <v>16</v>
      </c>
      <c r="E1249" s="2">
        <v>11333.33</v>
      </c>
      <c r="F1249" s="2">
        <v>2</v>
      </c>
      <c r="G1249" s="2">
        <v>8</v>
      </c>
      <c r="H1249" s="2">
        <v>0</v>
      </c>
      <c r="I1249" s="2">
        <v>2</v>
      </c>
      <c r="J1249" s="2">
        <v>0</v>
      </c>
      <c r="K1249" s="2">
        <v>0</v>
      </c>
      <c r="L1249" s="2">
        <v>1</v>
      </c>
      <c r="M1249" s="2">
        <v>0</v>
      </c>
      <c r="N1249" s="2">
        <v>0</v>
      </c>
      <c r="O1249" s="2">
        <f t="shared" si="114"/>
        <v>22666.66</v>
      </c>
      <c r="P1249" s="2">
        <f t="shared" si="115"/>
        <v>22666.66</v>
      </c>
      <c r="Q1249" s="2">
        <f t="shared" si="116"/>
        <v>11333.33</v>
      </c>
      <c r="R1249" s="2">
        <f t="shared" si="117"/>
        <v>0</v>
      </c>
      <c r="S1249" s="2">
        <f t="shared" si="118"/>
        <v>0</v>
      </c>
    </row>
    <row r="1250" spans="1:19" x14ac:dyDescent="0.35">
      <c r="A1250" s="2">
        <v>1249</v>
      </c>
      <c r="B1250" s="2" t="s">
        <v>300</v>
      </c>
      <c r="C1250" s="2" t="str">
        <f t="shared" si="119"/>
        <v>SPS21XXX</v>
      </c>
      <c r="D1250" s="2" t="s">
        <v>17</v>
      </c>
      <c r="E1250" s="2">
        <v>7194.7</v>
      </c>
      <c r="F1250" s="2">
        <v>4</v>
      </c>
      <c r="G1250" s="2">
        <v>17</v>
      </c>
      <c r="H1250" s="2">
        <v>0</v>
      </c>
      <c r="I1250" s="2">
        <v>3</v>
      </c>
      <c r="J1250" s="2">
        <v>1</v>
      </c>
      <c r="K1250" s="2">
        <v>0</v>
      </c>
      <c r="L1250" s="2">
        <v>2</v>
      </c>
      <c r="M1250" s="2">
        <v>2</v>
      </c>
      <c r="N1250" s="2">
        <v>0</v>
      </c>
      <c r="O1250" s="2">
        <f t="shared" si="114"/>
        <v>28778.799999999999</v>
      </c>
      <c r="P1250" s="2">
        <f t="shared" si="115"/>
        <v>28778.799999999999</v>
      </c>
      <c r="Q1250" s="2">
        <f t="shared" si="116"/>
        <v>14389.4</v>
      </c>
      <c r="R1250" s="2">
        <f t="shared" si="117"/>
        <v>14389.4</v>
      </c>
      <c r="S1250" s="2">
        <f t="shared" si="118"/>
        <v>0</v>
      </c>
    </row>
    <row r="1251" spans="1:19" x14ac:dyDescent="0.35">
      <c r="A1251" s="2">
        <v>1250</v>
      </c>
      <c r="B1251" s="2" t="s">
        <v>300</v>
      </c>
      <c r="C1251" s="2" t="str">
        <f t="shared" si="119"/>
        <v>SPS21XXX</v>
      </c>
      <c r="D1251" s="2" t="s">
        <v>18</v>
      </c>
      <c r="E1251" s="2">
        <v>3800.84</v>
      </c>
      <c r="F1251" s="2">
        <v>4</v>
      </c>
      <c r="G1251" s="2">
        <v>16.670000000000002</v>
      </c>
      <c r="H1251" s="2">
        <v>3</v>
      </c>
      <c r="I1251" s="2">
        <v>1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f t="shared" si="114"/>
        <v>15203.36</v>
      </c>
      <c r="P1251" s="2">
        <f t="shared" si="115"/>
        <v>15203.36</v>
      </c>
      <c r="Q1251" s="2">
        <f t="shared" si="116"/>
        <v>0</v>
      </c>
      <c r="R1251" s="2">
        <f t="shared" si="117"/>
        <v>0</v>
      </c>
      <c r="S1251" s="2">
        <f t="shared" si="118"/>
        <v>0</v>
      </c>
    </row>
    <row r="1252" spans="1:19" x14ac:dyDescent="0.35">
      <c r="A1252" s="2">
        <v>1251</v>
      </c>
      <c r="B1252" s="2" t="s">
        <v>300</v>
      </c>
      <c r="C1252" s="2" t="str">
        <f t="shared" si="119"/>
        <v>SPS21XXX</v>
      </c>
      <c r="D1252" s="2" t="s">
        <v>19</v>
      </c>
      <c r="E1252" s="2">
        <v>1162.1500000000001</v>
      </c>
      <c r="F1252" s="2">
        <v>10</v>
      </c>
      <c r="G1252" s="2">
        <v>41.67</v>
      </c>
      <c r="H1252" s="2">
        <v>2</v>
      </c>
      <c r="I1252" s="2">
        <v>8</v>
      </c>
      <c r="J1252" s="2">
        <v>0</v>
      </c>
      <c r="K1252" s="2">
        <v>0</v>
      </c>
      <c r="L1252" s="2">
        <v>2</v>
      </c>
      <c r="M1252" s="2">
        <v>1</v>
      </c>
      <c r="N1252" s="2">
        <v>1</v>
      </c>
      <c r="O1252" s="2">
        <f t="shared" si="114"/>
        <v>11621.5</v>
      </c>
      <c r="P1252" s="2">
        <f t="shared" si="115"/>
        <v>11621.5</v>
      </c>
      <c r="Q1252" s="2">
        <f t="shared" si="116"/>
        <v>2324.3000000000002</v>
      </c>
      <c r="R1252" s="2">
        <f t="shared" si="117"/>
        <v>1162.1500000000001</v>
      </c>
      <c r="S1252" s="2">
        <f t="shared" si="118"/>
        <v>1162.1500000000001</v>
      </c>
    </row>
    <row r="1253" spans="1:19" x14ac:dyDescent="0.35">
      <c r="A1253" s="2">
        <v>1256</v>
      </c>
      <c r="B1253" s="2" t="s">
        <v>301</v>
      </c>
      <c r="C1253" s="2" t="str">
        <f t="shared" si="119"/>
        <v>SPS21XXX</v>
      </c>
      <c r="D1253" s="2" t="s">
        <v>12</v>
      </c>
      <c r="E1253" s="2">
        <v>16742.13</v>
      </c>
      <c r="F1253" s="2">
        <v>11</v>
      </c>
      <c r="G1253" s="2">
        <v>6.96</v>
      </c>
      <c r="H1253" s="2">
        <v>7</v>
      </c>
      <c r="I1253" s="2">
        <v>2</v>
      </c>
      <c r="J1253" s="2">
        <v>0</v>
      </c>
      <c r="K1253" s="2">
        <v>0</v>
      </c>
      <c r="L1253" s="2">
        <v>0</v>
      </c>
      <c r="M1253" s="2">
        <v>2</v>
      </c>
      <c r="N1253" s="2">
        <v>0</v>
      </c>
      <c r="O1253" s="2">
        <f t="shared" si="114"/>
        <v>184163.43000000002</v>
      </c>
      <c r="P1253" s="2">
        <f t="shared" si="115"/>
        <v>150679.17000000001</v>
      </c>
      <c r="Q1253" s="2">
        <f t="shared" si="116"/>
        <v>0</v>
      </c>
      <c r="R1253" s="2">
        <f t="shared" si="117"/>
        <v>33484.26</v>
      </c>
      <c r="S1253" s="2">
        <f t="shared" si="118"/>
        <v>0</v>
      </c>
    </row>
    <row r="1254" spans="1:19" x14ac:dyDescent="0.35">
      <c r="A1254" s="2">
        <v>1255</v>
      </c>
      <c r="B1254" s="2" t="s">
        <v>301</v>
      </c>
      <c r="C1254" s="2" t="str">
        <f t="shared" si="119"/>
        <v>SPS21XXX</v>
      </c>
      <c r="D1254" s="2" t="s">
        <v>13</v>
      </c>
      <c r="E1254" s="2">
        <v>22178.74</v>
      </c>
      <c r="F1254" s="2">
        <v>9</v>
      </c>
      <c r="G1254" s="2">
        <v>5.7</v>
      </c>
      <c r="H1254" s="2">
        <v>6</v>
      </c>
      <c r="I1254" s="2">
        <v>0</v>
      </c>
      <c r="J1254" s="2">
        <v>0</v>
      </c>
      <c r="K1254" s="2">
        <v>0</v>
      </c>
      <c r="L1254" s="2">
        <v>0</v>
      </c>
      <c r="M1254" s="2">
        <v>1</v>
      </c>
      <c r="N1254" s="2">
        <v>0</v>
      </c>
      <c r="O1254" s="2">
        <f t="shared" si="114"/>
        <v>199608.66</v>
      </c>
      <c r="P1254" s="2">
        <f t="shared" si="115"/>
        <v>133072.44</v>
      </c>
      <c r="Q1254" s="2">
        <f t="shared" si="116"/>
        <v>0</v>
      </c>
      <c r="R1254" s="2">
        <f t="shared" si="117"/>
        <v>22178.74</v>
      </c>
      <c r="S1254" s="2">
        <f t="shared" si="118"/>
        <v>0</v>
      </c>
    </row>
    <row r="1255" spans="1:19" x14ac:dyDescent="0.35">
      <c r="A1255" s="2">
        <v>1258</v>
      </c>
      <c r="B1255" s="2" t="s">
        <v>301</v>
      </c>
      <c r="C1255" s="2" t="str">
        <f t="shared" si="119"/>
        <v>SPS21XXX</v>
      </c>
      <c r="D1255" s="2" t="s">
        <v>14</v>
      </c>
      <c r="E1255" s="2">
        <v>6390.51</v>
      </c>
      <c r="F1255" s="2">
        <v>46</v>
      </c>
      <c r="G1255" s="2">
        <v>29.11</v>
      </c>
      <c r="H1255" s="2">
        <v>26</v>
      </c>
      <c r="I1255" s="2">
        <v>17</v>
      </c>
      <c r="J1255" s="2">
        <v>0</v>
      </c>
      <c r="K1255" s="2">
        <v>0</v>
      </c>
      <c r="L1255" s="2">
        <v>3</v>
      </c>
      <c r="M1255" s="2">
        <v>17</v>
      </c>
      <c r="N1255" s="2">
        <v>0</v>
      </c>
      <c r="O1255" s="2">
        <f t="shared" si="114"/>
        <v>293963.46000000002</v>
      </c>
      <c r="P1255" s="2">
        <f t="shared" si="115"/>
        <v>274791.93</v>
      </c>
      <c r="Q1255" s="2">
        <f t="shared" si="116"/>
        <v>19171.53</v>
      </c>
      <c r="R1255" s="2">
        <f t="shared" si="117"/>
        <v>108638.67</v>
      </c>
      <c r="S1255" s="2">
        <f t="shared" si="118"/>
        <v>0</v>
      </c>
    </row>
    <row r="1256" spans="1:19" x14ac:dyDescent="0.35">
      <c r="A1256" s="2">
        <v>1253</v>
      </c>
      <c r="B1256" s="2" t="s">
        <v>301</v>
      </c>
      <c r="C1256" s="2" t="str">
        <f t="shared" si="119"/>
        <v>SPS21XXX</v>
      </c>
      <c r="D1256" s="2" t="s">
        <v>15</v>
      </c>
      <c r="E1256" s="2">
        <v>60188.09</v>
      </c>
      <c r="F1256" s="2">
        <v>7</v>
      </c>
      <c r="G1256" s="2">
        <v>4.43</v>
      </c>
      <c r="H1256" s="2">
        <v>1</v>
      </c>
      <c r="I1256" s="2">
        <v>2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f t="shared" si="114"/>
        <v>421316.63</v>
      </c>
      <c r="P1256" s="2">
        <f t="shared" si="115"/>
        <v>180564.27</v>
      </c>
      <c r="Q1256" s="2">
        <f t="shared" si="116"/>
        <v>0</v>
      </c>
      <c r="R1256" s="2">
        <f t="shared" si="117"/>
        <v>0</v>
      </c>
      <c r="S1256" s="2">
        <f t="shared" si="118"/>
        <v>0</v>
      </c>
    </row>
    <row r="1257" spans="1:19" x14ac:dyDescent="0.35">
      <c r="A1257" s="2">
        <v>1252</v>
      </c>
      <c r="B1257" s="2" t="s">
        <v>301</v>
      </c>
      <c r="C1257" s="2" t="str">
        <f t="shared" si="119"/>
        <v>SPS21XXX</v>
      </c>
      <c r="D1257" s="2" t="s">
        <v>537</v>
      </c>
      <c r="E1257" s="2">
        <v>117417.95</v>
      </c>
      <c r="F1257" s="2">
        <v>6</v>
      </c>
      <c r="G1257" s="2">
        <v>3.8</v>
      </c>
      <c r="H1257" s="2">
        <v>0</v>
      </c>
      <c r="I1257" s="2">
        <v>1</v>
      </c>
      <c r="J1257" s="2">
        <v>0</v>
      </c>
      <c r="K1257" s="2">
        <v>0</v>
      </c>
      <c r="L1257" s="2">
        <v>0</v>
      </c>
      <c r="M1257" s="2">
        <v>1</v>
      </c>
      <c r="N1257" s="2">
        <v>0</v>
      </c>
      <c r="O1257" s="2">
        <f t="shared" si="114"/>
        <v>704507.7</v>
      </c>
      <c r="P1257" s="2">
        <f t="shared" si="115"/>
        <v>117417.95</v>
      </c>
      <c r="Q1257" s="2">
        <f t="shared" si="116"/>
        <v>0</v>
      </c>
      <c r="R1257" s="2">
        <f t="shared" si="117"/>
        <v>117417.95</v>
      </c>
      <c r="S1257" s="2">
        <f t="shared" si="118"/>
        <v>0</v>
      </c>
    </row>
    <row r="1258" spans="1:19" x14ac:dyDescent="0.35">
      <c r="A1258" s="2">
        <v>1259</v>
      </c>
      <c r="B1258" s="2" t="s">
        <v>301</v>
      </c>
      <c r="C1258" s="2" t="str">
        <f t="shared" si="119"/>
        <v>SPS21XXX</v>
      </c>
      <c r="D1258" s="2" t="s">
        <v>16</v>
      </c>
      <c r="E1258" s="2">
        <v>3841.03</v>
      </c>
      <c r="F1258" s="2">
        <v>29</v>
      </c>
      <c r="G1258" s="2">
        <v>18.350000000000001</v>
      </c>
      <c r="H1258" s="2">
        <v>16</v>
      </c>
      <c r="I1258" s="2">
        <v>8</v>
      </c>
      <c r="J1258" s="2">
        <v>0</v>
      </c>
      <c r="K1258" s="2">
        <v>0</v>
      </c>
      <c r="L1258" s="2">
        <v>1</v>
      </c>
      <c r="M1258" s="2">
        <v>3</v>
      </c>
      <c r="N1258" s="2">
        <v>0</v>
      </c>
      <c r="O1258" s="2">
        <f t="shared" si="114"/>
        <v>111389.87000000001</v>
      </c>
      <c r="P1258" s="2">
        <f t="shared" si="115"/>
        <v>92184.72</v>
      </c>
      <c r="Q1258" s="2">
        <f t="shared" si="116"/>
        <v>3841.03</v>
      </c>
      <c r="R1258" s="2">
        <f t="shared" si="117"/>
        <v>11523.09</v>
      </c>
      <c r="S1258" s="2">
        <f t="shared" si="118"/>
        <v>0</v>
      </c>
    </row>
    <row r="1259" spans="1:19" x14ac:dyDescent="0.35">
      <c r="A1259" s="2">
        <v>1260</v>
      </c>
      <c r="B1259" s="2" t="s">
        <v>301</v>
      </c>
      <c r="C1259" s="2" t="str">
        <f t="shared" si="119"/>
        <v>SPS21XXX</v>
      </c>
      <c r="D1259" s="2" t="s">
        <v>17</v>
      </c>
      <c r="E1259" s="2">
        <v>1038.6099999999999</v>
      </c>
      <c r="F1259" s="2">
        <v>21</v>
      </c>
      <c r="G1259" s="2">
        <v>13.3</v>
      </c>
      <c r="H1259" s="2">
        <v>16</v>
      </c>
      <c r="I1259" s="2">
        <v>0</v>
      </c>
      <c r="J1259" s="2">
        <v>0</v>
      </c>
      <c r="K1259" s="2">
        <v>0</v>
      </c>
      <c r="L1259" s="2">
        <v>0</v>
      </c>
      <c r="M1259" s="2">
        <v>2</v>
      </c>
      <c r="N1259" s="2">
        <v>0</v>
      </c>
      <c r="O1259" s="2">
        <f t="shared" si="114"/>
        <v>21810.809999999998</v>
      </c>
      <c r="P1259" s="2">
        <f t="shared" si="115"/>
        <v>16617.759999999998</v>
      </c>
      <c r="Q1259" s="2">
        <f t="shared" si="116"/>
        <v>0</v>
      </c>
      <c r="R1259" s="2">
        <f t="shared" si="117"/>
        <v>2077.2199999999998</v>
      </c>
      <c r="S1259" s="2">
        <f t="shared" si="118"/>
        <v>0</v>
      </c>
    </row>
    <row r="1260" spans="1:19" x14ac:dyDescent="0.35">
      <c r="A1260" s="2">
        <v>1257</v>
      </c>
      <c r="B1260" s="2" t="s">
        <v>301</v>
      </c>
      <c r="C1260" s="2" t="str">
        <f t="shared" si="119"/>
        <v>SPS21XXX</v>
      </c>
      <c r="D1260" s="2" t="s">
        <v>18</v>
      </c>
      <c r="E1260" s="2">
        <v>12481.3</v>
      </c>
      <c r="F1260" s="2">
        <v>18</v>
      </c>
      <c r="G1260" s="2">
        <v>11.39</v>
      </c>
      <c r="H1260" s="2">
        <v>7</v>
      </c>
      <c r="I1260" s="2">
        <v>5</v>
      </c>
      <c r="J1260" s="2">
        <v>0</v>
      </c>
      <c r="K1260" s="2">
        <v>0</v>
      </c>
      <c r="L1260" s="2">
        <v>0</v>
      </c>
      <c r="M1260" s="2">
        <v>5</v>
      </c>
      <c r="N1260" s="2">
        <v>0</v>
      </c>
      <c r="O1260" s="2">
        <f t="shared" si="114"/>
        <v>224663.4</v>
      </c>
      <c r="P1260" s="2">
        <f t="shared" si="115"/>
        <v>149775.59999999998</v>
      </c>
      <c r="Q1260" s="2">
        <f t="shared" si="116"/>
        <v>0</v>
      </c>
      <c r="R1260" s="2">
        <f t="shared" si="117"/>
        <v>62406.5</v>
      </c>
      <c r="S1260" s="2">
        <f t="shared" si="118"/>
        <v>0</v>
      </c>
    </row>
    <row r="1261" spans="1:19" x14ac:dyDescent="0.35">
      <c r="A1261" s="2">
        <v>1254</v>
      </c>
      <c r="B1261" s="2" t="s">
        <v>301</v>
      </c>
      <c r="C1261" s="2" t="str">
        <f t="shared" si="119"/>
        <v>SPS21XXX</v>
      </c>
      <c r="D1261" s="2" t="s">
        <v>19</v>
      </c>
      <c r="E1261" s="2">
        <v>29787.87</v>
      </c>
      <c r="F1261" s="2">
        <v>11</v>
      </c>
      <c r="G1261" s="2">
        <v>6.96</v>
      </c>
      <c r="H1261" s="2">
        <v>1</v>
      </c>
      <c r="I1261" s="2">
        <v>3</v>
      </c>
      <c r="J1261" s="2">
        <v>0</v>
      </c>
      <c r="K1261" s="2">
        <v>0</v>
      </c>
      <c r="L1261" s="2">
        <v>1</v>
      </c>
      <c r="M1261" s="2">
        <v>3</v>
      </c>
      <c r="N1261" s="2">
        <v>0</v>
      </c>
      <c r="O1261" s="2">
        <f t="shared" si="114"/>
        <v>327666.57</v>
      </c>
      <c r="P1261" s="2">
        <f t="shared" si="115"/>
        <v>119151.48</v>
      </c>
      <c r="Q1261" s="2">
        <f t="shared" si="116"/>
        <v>29787.87</v>
      </c>
      <c r="R1261" s="2">
        <f t="shared" si="117"/>
        <v>89363.61</v>
      </c>
      <c r="S1261" s="2">
        <f t="shared" si="118"/>
        <v>0</v>
      </c>
    </row>
    <row r="1262" spans="1:19" x14ac:dyDescent="0.35">
      <c r="A1262" s="2">
        <v>1261</v>
      </c>
      <c r="B1262" s="2" t="s">
        <v>302</v>
      </c>
      <c r="C1262" s="2" t="str">
        <f t="shared" si="119"/>
        <v>SPS21XXX</v>
      </c>
      <c r="D1262" s="2" t="s">
        <v>12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f t="shared" si="114"/>
        <v>0</v>
      </c>
      <c r="P1262" s="2">
        <f t="shared" si="115"/>
        <v>0</v>
      </c>
      <c r="Q1262" s="2">
        <f t="shared" si="116"/>
        <v>0</v>
      </c>
      <c r="R1262" s="2">
        <f t="shared" si="117"/>
        <v>0</v>
      </c>
      <c r="S1262" s="2">
        <f t="shared" si="118"/>
        <v>0</v>
      </c>
    </row>
    <row r="1263" spans="1:19" x14ac:dyDescent="0.35">
      <c r="A1263" s="2">
        <v>1262</v>
      </c>
      <c r="B1263" s="2" t="s">
        <v>302</v>
      </c>
      <c r="C1263" s="2" t="str">
        <f t="shared" si="119"/>
        <v>SPS21XXX</v>
      </c>
      <c r="D1263" s="2" t="s">
        <v>13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f t="shared" si="114"/>
        <v>0</v>
      </c>
      <c r="P1263" s="2">
        <f t="shared" si="115"/>
        <v>0</v>
      </c>
      <c r="Q1263" s="2">
        <f t="shared" si="116"/>
        <v>0</v>
      </c>
      <c r="R1263" s="2">
        <f t="shared" si="117"/>
        <v>0</v>
      </c>
      <c r="S1263" s="2">
        <f t="shared" si="118"/>
        <v>0</v>
      </c>
    </row>
    <row r="1264" spans="1:19" x14ac:dyDescent="0.35">
      <c r="A1264" s="2">
        <v>1263</v>
      </c>
      <c r="B1264" s="2" t="s">
        <v>302</v>
      </c>
      <c r="C1264" s="2" t="str">
        <f t="shared" si="119"/>
        <v>SPS21XXX</v>
      </c>
      <c r="D1264" s="2" t="s">
        <v>14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f t="shared" si="114"/>
        <v>0</v>
      </c>
      <c r="P1264" s="2">
        <f t="shared" si="115"/>
        <v>0</v>
      </c>
      <c r="Q1264" s="2">
        <f t="shared" si="116"/>
        <v>0</v>
      </c>
      <c r="R1264" s="2">
        <f t="shared" si="117"/>
        <v>0</v>
      </c>
      <c r="S1264" s="2">
        <f t="shared" si="118"/>
        <v>0</v>
      </c>
    </row>
    <row r="1265" spans="1:19" x14ac:dyDescent="0.35">
      <c r="A1265" s="2">
        <v>1264</v>
      </c>
      <c r="B1265" s="2" t="s">
        <v>302</v>
      </c>
      <c r="C1265" s="2" t="str">
        <f t="shared" si="119"/>
        <v>SPS21XXX</v>
      </c>
      <c r="D1265" s="2" t="s">
        <v>15</v>
      </c>
      <c r="E1265" s="2">
        <v>23090.52</v>
      </c>
      <c r="F1265" s="2">
        <v>1</v>
      </c>
      <c r="G1265" s="2">
        <v>4</v>
      </c>
      <c r="H1265" s="2">
        <v>0</v>
      </c>
      <c r="I1265" s="2">
        <v>1</v>
      </c>
      <c r="J1265" s="2">
        <v>0</v>
      </c>
      <c r="K1265" s="2">
        <v>0</v>
      </c>
      <c r="L1265" s="2">
        <v>1</v>
      </c>
      <c r="M1265" s="2">
        <v>1</v>
      </c>
      <c r="N1265" s="2">
        <v>1</v>
      </c>
      <c r="O1265" s="2">
        <f t="shared" si="114"/>
        <v>23090.52</v>
      </c>
      <c r="P1265" s="2">
        <f t="shared" si="115"/>
        <v>23090.52</v>
      </c>
      <c r="Q1265" s="2">
        <f t="shared" si="116"/>
        <v>23090.52</v>
      </c>
      <c r="R1265" s="2">
        <f t="shared" si="117"/>
        <v>23090.52</v>
      </c>
      <c r="S1265" s="2">
        <f t="shared" si="118"/>
        <v>23090.52</v>
      </c>
    </row>
    <row r="1266" spans="1:19" x14ac:dyDescent="0.35">
      <c r="A1266" s="2">
        <v>1265</v>
      </c>
      <c r="B1266" s="2" t="s">
        <v>302</v>
      </c>
      <c r="C1266" s="2" t="str">
        <f t="shared" si="119"/>
        <v>SPS21XXX</v>
      </c>
      <c r="D1266" s="2" t="s">
        <v>537</v>
      </c>
      <c r="E1266" s="2">
        <v>17101.32</v>
      </c>
      <c r="F1266" s="2">
        <v>3</v>
      </c>
      <c r="G1266" s="2">
        <v>13</v>
      </c>
      <c r="H1266" s="2">
        <v>0</v>
      </c>
      <c r="I1266" s="2">
        <v>3</v>
      </c>
      <c r="J1266" s="2">
        <v>0</v>
      </c>
      <c r="K1266" s="2">
        <v>0</v>
      </c>
      <c r="L1266" s="2">
        <v>2</v>
      </c>
      <c r="M1266" s="2">
        <v>1</v>
      </c>
      <c r="N1266" s="2">
        <v>0</v>
      </c>
      <c r="O1266" s="2">
        <f t="shared" si="114"/>
        <v>51303.96</v>
      </c>
      <c r="P1266" s="2">
        <f t="shared" si="115"/>
        <v>51303.96</v>
      </c>
      <c r="Q1266" s="2">
        <f t="shared" si="116"/>
        <v>34202.639999999999</v>
      </c>
      <c r="R1266" s="2">
        <f t="shared" si="117"/>
        <v>17101.32</v>
      </c>
      <c r="S1266" s="2">
        <f t="shared" si="118"/>
        <v>0</v>
      </c>
    </row>
    <row r="1267" spans="1:19" x14ac:dyDescent="0.35">
      <c r="A1267" s="2">
        <v>1266</v>
      </c>
      <c r="B1267" s="2" t="s">
        <v>302</v>
      </c>
      <c r="C1267" s="2" t="str">
        <f t="shared" si="119"/>
        <v>SPS21XXX</v>
      </c>
      <c r="D1267" s="2" t="s">
        <v>16</v>
      </c>
      <c r="E1267" s="2">
        <v>11333.33</v>
      </c>
      <c r="F1267" s="2">
        <v>2</v>
      </c>
      <c r="G1267" s="2">
        <v>8</v>
      </c>
      <c r="H1267" s="2">
        <v>0</v>
      </c>
      <c r="I1267" s="2">
        <v>2</v>
      </c>
      <c r="J1267" s="2">
        <v>0</v>
      </c>
      <c r="K1267" s="2">
        <v>0</v>
      </c>
      <c r="L1267" s="2">
        <v>1</v>
      </c>
      <c r="M1267" s="2">
        <v>0</v>
      </c>
      <c r="N1267" s="2">
        <v>0</v>
      </c>
      <c r="O1267" s="2">
        <f t="shared" si="114"/>
        <v>22666.66</v>
      </c>
      <c r="P1267" s="2">
        <f t="shared" si="115"/>
        <v>22666.66</v>
      </c>
      <c r="Q1267" s="2">
        <f t="shared" si="116"/>
        <v>11333.33</v>
      </c>
      <c r="R1267" s="2">
        <f t="shared" si="117"/>
        <v>0</v>
      </c>
      <c r="S1267" s="2">
        <f t="shared" si="118"/>
        <v>0</v>
      </c>
    </row>
    <row r="1268" spans="1:19" x14ac:dyDescent="0.35">
      <c r="A1268" s="2">
        <v>1267</v>
      </c>
      <c r="B1268" s="2" t="s">
        <v>302</v>
      </c>
      <c r="C1268" s="2" t="str">
        <f t="shared" si="119"/>
        <v>SPS21XXX</v>
      </c>
      <c r="D1268" s="2" t="s">
        <v>17</v>
      </c>
      <c r="E1268" s="2">
        <v>6700.05</v>
      </c>
      <c r="F1268" s="2">
        <v>3</v>
      </c>
      <c r="G1268" s="2">
        <v>13</v>
      </c>
      <c r="H1268" s="2">
        <v>0</v>
      </c>
      <c r="I1268" s="2">
        <v>2</v>
      </c>
      <c r="J1268" s="2">
        <v>1</v>
      </c>
      <c r="K1268" s="2">
        <v>0</v>
      </c>
      <c r="L1268" s="2">
        <v>1</v>
      </c>
      <c r="M1268" s="2">
        <v>1</v>
      </c>
      <c r="N1268" s="2">
        <v>0</v>
      </c>
      <c r="O1268" s="2">
        <f t="shared" si="114"/>
        <v>20100.150000000001</v>
      </c>
      <c r="P1268" s="2">
        <f t="shared" si="115"/>
        <v>20100.150000000001</v>
      </c>
      <c r="Q1268" s="2">
        <f t="shared" si="116"/>
        <v>6700.05</v>
      </c>
      <c r="R1268" s="2">
        <f t="shared" si="117"/>
        <v>6700.05</v>
      </c>
      <c r="S1268" s="2">
        <f t="shared" si="118"/>
        <v>0</v>
      </c>
    </row>
    <row r="1269" spans="1:19" x14ac:dyDescent="0.35">
      <c r="A1269" s="2">
        <v>1268</v>
      </c>
      <c r="B1269" s="2" t="s">
        <v>302</v>
      </c>
      <c r="C1269" s="2" t="str">
        <f t="shared" si="119"/>
        <v>SPS21XXX</v>
      </c>
      <c r="D1269" s="2" t="s">
        <v>18</v>
      </c>
      <c r="E1269" s="2">
        <v>3800.84</v>
      </c>
      <c r="F1269" s="2">
        <v>4</v>
      </c>
      <c r="G1269" s="2">
        <v>17</v>
      </c>
      <c r="H1269" s="2">
        <v>3</v>
      </c>
      <c r="I1269" s="2">
        <v>1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f t="shared" si="114"/>
        <v>15203.36</v>
      </c>
      <c r="P1269" s="2">
        <f t="shared" si="115"/>
        <v>15203.36</v>
      </c>
      <c r="Q1269" s="2">
        <f t="shared" si="116"/>
        <v>0</v>
      </c>
      <c r="R1269" s="2">
        <f t="shared" si="117"/>
        <v>0</v>
      </c>
      <c r="S1269" s="2">
        <f t="shared" si="118"/>
        <v>0</v>
      </c>
    </row>
    <row r="1270" spans="1:19" x14ac:dyDescent="0.35">
      <c r="A1270" s="2">
        <v>1269</v>
      </c>
      <c r="B1270" s="2" t="s">
        <v>302</v>
      </c>
      <c r="C1270" s="2" t="str">
        <f t="shared" si="119"/>
        <v>SPS21XXX</v>
      </c>
      <c r="D1270" s="2" t="s">
        <v>19</v>
      </c>
      <c r="E1270" s="2">
        <v>1269.0999999999999</v>
      </c>
      <c r="F1270" s="2">
        <v>11</v>
      </c>
      <c r="G1270" s="2">
        <v>46</v>
      </c>
      <c r="H1270" s="2">
        <v>2</v>
      </c>
      <c r="I1270" s="2">
        <v>9</v>
      </c>
      <c r="J1270" s="2">
        <v>0</v>
      </c>
      <c r="K1270" s="2">
        <v>0</v>
      </c>
      <c r="L1270" s="2">
        <v>2</v>
      </c>
      <c r="M1270" s="2">
        <v>0</v>
      </c>
      <c r="N1270" s="2">
        <v>1</v>
      </c>
      <c r="O1270" s="2">
        <f t="shared" si="114"/>
        <v>13960.099999999999</v>
      </c>
      <c r="P1270" s="2">
        <f t="shared" si="115"/>
        <v>13960.099999999999</v>
      </c>
      <c r="Q1270" s="2">
        <f t="shared" si="116"/>
        <v>2538.1999999999998</v>
      </c>
      <c r="R1270" s="2">
        <f t="shared" si="117"/>
        <v>0</v>
      </c>
      <c r="S1270" s="2">
        <f t="shared" si="118"/>
        <v>1269.0999999999999</v>
      </c>
    </row>
    <row r="1271" spans="1:19" x14ac:dyDescent="0.35">
      <c r="A1271" s="2">
        <v>1270</v>
      </c>
      <c r="B1271" s="2" t="s">
        <v>303</v>
      </c>
      <c r="C1271" s="2" t="str">
        <f t="shared" si="119"/>
        <v>SPS21XXX</v>
      </c>
      <c r="D1271" s="2" t="s">
        <v>12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f t="shared" si="114"/>
        <v>0</v>
      </c>
      <c r="P1271" s="2">
        <f t="shared" si="115"/>
        <v>0</v>
      </c>
      <c r="Q1271" s="2">
        <f t="shared" si="116"/>
        <v>0</v>
      </c>
      <c r="R1271" s="2">
        <f t="shared" si="117"/>
        <v>0</v>
      </c>
      <c r="S1271" s="2">
        <f t="shared" si="118"/>
        <v>0</v>
      </c>
    </row>
    <row r="1272" spans="1:19" x14ac:dyDescent="0.35">
      <c r="A1272" s="2">
        <v>1271</v>
      </c>
      <c r="B1272" s="2" t="s">
        <v>303</v>
      </c>
      <c r="C1272" s="2" t="str">
        <f t="shared" si="119"/>
        <v>SPS21XXX</v>
      </c>
      <c r="D1272" s="2" t="s">
        <v>13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f t="shared" si="114"/>
        <v>0</v>
      </c>
      <c r="P1272" s="2">
        <f t="shared" si="115"/>
        <v>0</v>
      </c>
      <c r="Q1272" s="2">
        <f t="shared" si="116"/>
        <v>0</v>
      </c>
      <c r="R1272" s="2">
        <f t="shared" si="117"/>
        <v>0</v>
      </c>
      <c r="S1272" s="2">
        <f t="shared" si="118"/>
        <v>0</v>
      </c>
    </row>
    <row r="1273" spans="1:19" x14ac:dyDescent="0.35">
      <c r="A1273" s="2">
        <v>1272</v>
      </c>
      <c r="B1273" s="2" t="s">
        <v>303</v>
      </c>
      <c r="C1273" s="2" t="str">
        <f t="shared" si="119"/>
        <v>SPS21XXX</v>
      </c>
      <c r="D1273" s="2" t="s">
        <v>14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f t="shared" si="114"/>
        <v>0</v>
      </c>
      <c r="P1273" s="2">
        <f t="shared" si="115"/>
        <v>0</v>
      </c>
      <c r="Q1273" s="2">
        <f t="shared" si="116"/>
        <v>0</v>
      </c>
      <c r="R1273" s="2">
        <f t="shared" si="117"/>
        <v>0</v>
      </c>
      <c r="S1273" s="2">
        <f t="shared" si="118"/>
        <v>0</v>
      </c>
    </row>
    <row r="1274" spans="1:19" x14ac:dyDescent="0.35">
      <c r="A1274" s="2">
        <v>1273</v>
      </c>
      <c r="B1274" s="2" t="s">
        <v>303</v>
      </c>
      <c r="C1274" s="2" t="str">
        <f t="shared" si="119"/>
        <v>SPS21XXX</v>
      </c>
      <c r="D1274" s="2" t="s">
        <v>15</v>
      </c>
      <c r="E1274" s="2">
        <v>23090.52</v>
      </c>
      <c r="F1274" s="2">
        <v>1</v>
      </c>
      <c r="G1274" s="2">
        <v>4.3499999999999996</v>
      </c>
      <c r="H1274" s="2">
        <v>0</v>
      </c>
      <c r="I1274" s="2">
        <v>1</v>
      </c>
      <c r="J1274" s="2">
        <v>0</v>
      </c>
      <c r="K1274" s="2">
        <v>0</v>
      </c>
      <c r="L1274" s="2">
        <v>1</v>
      </c>
      <c r="M1274" s="2">
        <v>1</v>
      </c>
      <c r="N1274" s="2">
        <v>1</v>
      </c>
      <c r="O1274" s="2">
        <f t="shared" si="114"/>
        <v>23090.52</v>
      </c>
      <c r="P1274" s="2">
        <f t="shared" si="115"/>
        <v>23090.52</v>
      </c>
      <c r="Q1274" s="2">
        <f t="shared" si="116"/>
        <v>23090.52</v>
      </c>
      <c r="R1274" s="2">
        <f t="shared" si="117"/>
        <v>23090.52</v>
      </c>
      <c r="S1274" s="2">
        <f t="shared" si="118"/>
        <v>23090.52</v>
      </c>
    </row>
    <row r="1275" spans="1:19" x14ac:dyDescent="0.35">
      <c r="A1275" s="2">
        <v>1274</v>
      </c>
      <c r="B1275" s="2" t="s">
        <v>303</v>
      </c>
      <c r="C1275" s="2" t="str">
        <f t="shared" si="119"/>
        <v>SPS21XXX</v>
      </c>
      <c r="D1275" s="2" t="s">
        <v>537</v>
      </c>
      <c r="E1275" s="2">
        <v>17101.32</v>
      </c>
      <c r="F1275" s="2">
        <v>3</v>
      </c>
      <c r="G1275" s="2">
        <v>13.04</v>
      </c>
      <c r="H1275" s="2">
        <v>0</v>
      </c>
      <c r="I1275" s="2">
        <v>3</v>
      </c>
      <c r="J1275" s="2">
        <v>0</v>
      </c>
      <c r="K1275" s="2">
        <v>0</v>
      </c>
      <c r="L1275" s="2">
        <v>2</v>
      </c>
      <c r="M1275" s="2">
        <v>0</v>
      </c>
      <c r="N1275" s="2">
        <v>0</v>
      </c>
      <c r="O1275" s="2">
        <f t="shared" si="114"/>
        <v>51303.96</v>
      </c>
      <c r="P1275" s="2">
        <f t="shared" si="115"/>
        <v>51303.96</v>
      </c>
      <c r="Q1275" s="2">
        <f t="shared" si="116"/>
        <v>34202.639999999999</v>
      </c>
      <c r="R1275" s="2">
        <f t="shared" si="117"/>
        <v>0</v>
      </c>
      <c r="S1275" s="2">
        <f t="shared" si="118"/>
        <v>0</v>
      </c>
    </row>
    <row r="1276" spans="1:19" x14ac:dyDescent="0.35">
      <c r="A1276" s="2">
        <v>1275</v>
      </c>
      <c r="B1276" s="2" t="s">
        <v>303</v>
      </c>
      <c r="C1276" s="2" t="str">
        <f t="shared" si="119"/>
        <v>SPS21XXX</v>
      </c>
      <c r="D1276" s="2" t="s">
        <v>16</v>
      </c>
      <c r="E1276" s="2">
        <v>11333.33</v>
      </c>
      <c r="F1276" s="2">
        <v>2</v>
      </c>
      <c r="G1276" s="2">
        <v>9</v>
      </c>
      <c r="H1276" s="2">
        <v>0</v>
      </c>
      <c r="I1276" s="2">
        <v>2</v>
      </c>
      <c r="J1276" s="2">
        <v>0</v>
      </c>
      <c r="K1276" s="2">
        <v>0</v>
      </c>
      <c r="L1276" s="2">
        <v>1</v>
      </c>
      <c r="M1276" s="2">
        <v>1</v>
      </c>
      <c r="N1276" s="2">
        <v>0</v>
      </c>
      <c r="O1276" s="2">
        <f t="shared" si="114"/>
        <v>22666.66</v>
      </c>
      <c r="P1276" s="2">
        <f t="shared" si="115"/>
        <v>22666.66</v>
      </c>
      <c r="Q1276" s="2">
        <f t="shared" si="116"/>
        <v>11333.33</v>
      </c>
      <c r="R1276" s="2">
        <f t="shared" si="117"/>
        <v>11333.33</v>
      </c>
      <c r="S1276" s="2">
        <f t="shared" si="118"/>
        <v>0</v>
      </c>
    </row>
    <row r="1277" spans="1:19" x14ac:dyDescent="0.35">
      <c r="A1277" s="2">
        <v>1276</v>
      </c>
      <c r="B1277" s="2" t="s">
        <v>303</v>
      </c>
      <c r="C1277" s="2" t="str">
        <f t="shared" si="119"/>
        <v>SPS21XXX</v>
      </c>
      <c r="D1277" s="2" t="s">
        <v>17</v>
      </c>
      <c r="E1277" s="2">
        <v>6700.05</v>
      </c>
      <c r="F1277" s="2">
        <v>3</v>
      </c>
      <c r="G1277" s="2">
        <v>13</v>
      </c>
      <c r="H1277" s="2">
        <v>0</v>
      </c>
      <c r="I1277" s="2">
        <v>2</v>
      </c>
      <c r="J1277" s="2">
        <v>1</v>
      </c>
      <c r="K1277" s="2">
        <v>0</v>
      </c>
      <c r="L1277" s="2">
        <v>1</v>
      </c>
      <c r="M1277" s="2">
        <v>1</v>
      </c>
      <c r="N1277" s="2">
        <v>0</v>
      </c>
      <c r="O1277" s="2">
        <f t="shared" si="114"/>
        <v>20100.150000000001</v>
      </c>
      <c r="P1277" s="2">
        <f t="shared" si="115"/>
        <v>20100.150000000001</v>
      </c>
      <c r="Q1277" s="2">
        <f t="shared" si="116"/>
        <v>6700.05</v>
      </c>
      <c r="R1277" s="2">
        <f t="shared" si="117"/>
        <v>6700.05</v>
      </c>
      <c r="S1277" s="2">
        <f t="shared" si="118"/>
        <v>0</v>
      </c>
    </row>
    <row r="1278" spans="1:19" x14ac:dyDescent="0.35">
      <c r="A1278" s="2">
        <v>1277</v>
      </c>
      <c r="B1278" s="2" t="s">
        <v>303</v>
      </c>
      <c r="C1278" s="2" t="str">
        <f t="shared" si="119"/>
        <v>SPS21XXX</v>
      </c>
      <c r="D1278" s="2" t="s">
        <v>18</v>
      </c>
      <c r="E1278" s="2">
        <v>3800.84</v>
      </c>
      <c r="F1278" s="2">
        <v>4</v>
      </c>
      <c r="G1278" s="2">
        <v>17.39</v>
      </c>
      <c r="H1278" s="2">
        <v>3</v>
      </c>
      <c r="I1278" s="2">
        <v>1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f t="shared" si="114"/>
        <v>15203.36</v>
      </c>
      <c r="P1278" s="2">
        <f t="shared" si="115"/>
        <v>15203.36</v>
      </c>
      <c r="Q1278" s="2">
        <f t="shared" si="116"/>
        <v>0</v>
      </c>
      <c r="R1278" s="2">
        <f t="shared" si="117"/>
        <v>0</v>
      </c>
      <c r="S1278" s="2">
        <f t="shared" si="118"/>
        <v>0</v>
      </c>
    </row>
    <row r="1279" spans="1:19" x14ac:dyDescent="0.35">
      <c r="A1279" s="2">
        <v>1278</v>
      </c>
      <c r="B1279" s="2" t="s">
        <v>303</v>
      </c>
      <c r="C1279" s="2" t="str">
        <f t="shared" si="119"/>
        <v>SPS21XXX</v>
      </c>
      <c r="D1279" s="2" t="s">
        <v>19</v>
      </c>
      <c r="E1279" s="2">
        <v>1148.2</v>
      </c>
      <c r="F1279" s="2">
        <v>10</v>
      </c>
      <c r="G1279" s="2">
        <v>43.48</v>
      </c>
      <c r="H1279" s="2">
        <v>3</v>
      </c>
      <c r="I1279" s="2">
        <v>7</v>
      </c>
      <c r="J1279" s="2">
        <v>0</v>
      </c>
      <c r="K1279" s="2">
        <v>0</v>
      </c>
      <c r="L1279" s="2">
        <v>2</v>
      </c>
      <c r="M1279" s="2">
        <v>1</v>
      </c>
      <c r="N1279" s="2">
        <v>1</v>
      </c>
      <c r="O1279" s="2">
        <f t="shared" si="114"/>
        <v>11482</v>
      </c>
      <c r="P1279" s="2">
        <f t="shared" si="115"/>
        <v>11482</v>
      </c>
      <c r="Q1279" s="2">
        <f t="shared" si="116"/>
        <v>2296.4</v>
      </c>
      <c r="R1279" s="2">
        <f t="shared" si="117"/>
        <v>1148.2</v>
      </c>
      <c r="S1279" s="2">
        <f t="shared" si="118"/>
        <v>1148.2</v>
      </c>
    </row>
    <row r="1280" spans="1:19" x14ac:dyDescent="0.35">
      <c r="A1280" s="2">
        <v>1283</v>
      </c>
      <c r="B1280" s="2" t="s">
        <v>304</v>
      </c>
      <c r="C1280" s="2" t="str">
        <f t="shared" si="119"/>
        <v>SPS21XXX</v>
      </c>
      <c r="D1280" s="2" t="s">
        <v>12</v>
      </c>
      <c r="E1280" s="2">
        <v>17370.189999999999</v>
      </c>
      <c r="F1280" s="2">
        <v>20</v>
      </c>
      <c r="G1280" s="2">
        <v>4.83</v>
      </c>
      <c r="H1280" s="2">
        <v>14</v>
      </c>
      <c r="I1280" s="2">
        <v>6</v>
      </c>
      <c r="J1280" s="2">
        <v>0</v>
      </c>
      <c r="K1280" s="2">
        <v>0</v>
      </c>
      <c r="L1280" s="2">
        <v>5</v>
      </c>
      <c r="M1280" s="2">
        <v>3</v>
      </c>
      <c r="N1280" s="2">
        <v>0</v>
      </c>
      <c r="O1280" s="2">
        <f t="shared" si="114"/>
        <v>347403.8</v>
      </c>
      <c r="P1280" s="2">
        <f t="shared" si="115"/>
        <v>347403.8</v>
      </c>
      <c r="Q1280" s="2">
        <f t="shared" si="116"/>
        <v>86850.95</v>
      </c>
      <c r="R1280" s="2">
        <f t="shared" si="117"/>
        <v>52110.569999999992</v>
      </c>
      <c r="S1280" s="2">
        <f t="shared" si="118"/>
        <v>0</v>
      </c>
    </row>
    <row r="1281" spans="1:19" x14ac:dyDescent="0.35">
      <c r="A1281" s="2">
        <v>1284</v>
      </c>
      <c r="B1281" s="2" t="s">
        <v>304</v>
      </c>
      <c r="C1281" s="2" t="str">
        <f t="shared" si="119"/>
        <v>SPS21XXX</v>
      </c>
      <c r="D1281" s="2" t="s">
        <v>13</v>
      </c>
      <c r="E1281" s="2">
        <v>12007.85</v>
      </c>
      <c r="F1281" s="2">
        <v>99</v>
      </c>
      <c r="G1281" s="2">
        <v>23.91</v>
      </c>
      <c r="H1281" s="2">
        <v>38</v>
      </c>
      <c r="I1281" s="2">
        <v>61</v>
      </c>
      <c r="J1281" s="2">
        <v>0</v>
      </c>
      <c r="K1281" s="2">
        <v>0</v>
      </c>
      <c r="L1281" s="2">
        <v>19</v>
      </c>
      <c r="M1281" s="2">
        <v>26</v>
      </c>
      <c r="N1281" s="2">
        <v>2</v>
      </c>
      <c r="O1281" s="2">
        <f t="shared" si="114"/>
        <v>1188777.1500000001</v>
      </c>
      <c r="P1281" s="2">
        <f t="shared" si="115"/>
        <v>1188777.1500000001</v>
      </c>
      <c r="Q1281" s="2">
        <f t="shared" si="116"/>
        <v>228149.15</v>
      </c>
      <c r="R1281" s="2">
        <f t="shared" si="117"/>
        <v>312204.10000000003</v>
      </c>
      <c r="S1281" s="2">
        <f t="shared" si="118"/>
        <v>24015.7</v>
      </c>
    </row>
    <row r="1282" spans="1:19" x14ac:dyDescent="0.35">
      <c r="A1282" s="2">
        <v>1287</v>
      </c>
      <c r="B1282" s="2" t="s">
        <v>304</v>
      </c>
      <c r="C1282" s="2" t="str">
        <f t="shared" si="119"/>
        <v>SPS21XXX</v>
      </c>
      <c r="D1282" s="2" t="s">
        <v>14</v>
      </c>
      <c r="E1282" s="2">
        <v>1242.21</v>
      </c>
      <c r="F1282" s="2">
        <v>4</v>
      </c>
      <c r="G1282" s="2">
        <v>0.97</v>
      </c>
      <c r="H1282" s="2">
        <v>3</v>
      </c>
      <c r="I1282" s="2">
        <v>1</v>
      </c>
      <c r="J1282" s="2">
        <v>0</v>
      </c>
      <c r="K1282" s="2">
        <v>0</v>
      </c>
      <c r="L1282" s="2">
        <v>3</v>
      </c>
      <c r="M1282" s="2">
        <v>4</v>
      </c>
      <c r="N1282" s="2">
        <v>0</v>
      </c>
      <c r="O1282" s="2">
        <f t="shared" ref="O1282:O1345" si="120">F1282*$E1282</f>
        <v>4968.84</v>
      </c>
      <c r="P1282" s="2">
        <f t="shared" ref="P1282:P1345" si="121">SUM(H1282:K1282)*$E1282</f>
        <v>4968.84</v>
      </c>
      <c r="Q1282" s="2">
        <f t="shared" ref="Q1282:Q1345" si="122">L1282*$E1282</f>
        <v>3726.63</v>
      </c>
      <c r="R1282" s="2">
        <f t="shared" ref="R1282:R1345" si="123">M1282*$E1282</f>
        <v>4968.84</v>
      </c>
      <c r="S1282" s="2">
        <f t="shared" ref="S1282:S1345" si="124">N1282*$E1282</f>
        <v>0</v>
      </c>
    </row>
    <row r="1283" spans="1:19" x14ac:dyDescent="0.35">
      <c r="A1283" s="2">
        <v>1282</v>
      </c>
      <c r="B1283" s="2" t="s">
        <v>304</v>
      </c>
      <c r="C1283" s="2" t="str">
        <f t="shared" ref="C1283:C1346" si="125">REPLACE(B1283,6,3,"XXX")</f>
        <v>SPS21XXX</v>
      </c>
      <c r="D1283" s="2" t="s">
        <v>15</v>
      </c>
      <c r="E1283" s="2">
        <v>21614</v>
      </c>
      <c r="F1283" s="2">
        <v>12</v>
      </c>
      <c r="G1283" s="2">
        <v>2.9</v>
      </c>
      <c r="H1283" s="2">
        <v>4</v>
      </c>
      <c r="I1283" s="2">
        <v>7</v>
      </c>
      <c r="J1283" s="2">
        <v>0</v>
      </c>
      <c r="K1283" s="2">
        <v>0</v>
      </c>
      <c r="L1283" s="2">
        <v>3</v>
      </c>
      <c r="M1283" s="2">
        <v>5</v>
      </c>
      <c r="N1283" s="2">
        <v>0</v>
      </c>
      <c r="O1283" s="2">
        <f t="shared" si="120"/>
        <v>259368</v>
      </c>
      <c r="P1283" s="2">
        <f t="shared" si="121"/>
        <v>237754</v>
      </c>
      <c r="Q1283" s="2">
        <f t="shared" si="122"/>
        <v>64842</v>
      </c>
      <c r="R1283" s="2">
        <f t="shared" si="123"/>
        <v>108070</v>
      </c>
      <c r="S1283" s="2">
        <f t="shared" si="124"/>
        <v>0</v>
      </c>
    </row>
    <row r="1284" spans="1:19" x14ac:dyDescent="0.35">
      <c r="A1284" s="2">
        <v>1286</v>
      </c>
      <c r="B1284" s="2" t="s">
        <v>304</v>
      </c>
      <c r="C1284" s="2" t="str">
        <f t="shared" si="125"/>
        <v>SPS21XXX</v>
      </c>
      <c r="D1284" s="2" t="s">
        <v>537</v>
      </c>
      <c r="E1284" s="2">
        <v>3966.63</v>
      </c>
      <c r="F1284" s="2">
        <v>16</v>
      </c>
      <c r="G1284" s="2">
        <v>3.86</v>
      </c>
      <c r="H1284" s="2">
        <v>6</v>
      </c>
      <c r="I1284" s="2">
        <v>9</v>
      </c>
      <c r="J1284" s="2">
        <v>0</v>
      </c>
      <c r="K1284" s="2">
        <v>0</v>
      </c>
      <c r="L1284" s="2">
        <v>10</v>
      </c>
      <c r="M1284" s="2">
        <v>9</v>
      </c>
      <c r="N1284" s="2">
        <v>0</v>
      </c>
      <c r="O1284" s="2">
        <f t="shared" si="120"/>
        <v>63466.080000000002</v>
      </c>
      <c r="P1284" s="2">
        <f t="shared" si="121"/>
        <v>59499.450000000004</v>
      </c>
      <c r="Q1284" s="2">
        <f t="shared" si="122"/>
        <v>39666.300000000003</v>
      </c>
      <c r="R1284" s="2">
        <f t="shared" si="123"/>
        <v>35699.67</v>
      </c>
      <c r="S1284" s="2">
        <f t="shared" si="124"/>
        <v>0</v>
      </c>
    </row>
    <row r="1285" spans="1:19" x14ac:dyDescent="0.35">
      <c r="A1285" s="2">
        <v>1285</v>
      </c>
      <c r="B1285" s="2" t="s">
        <v>304</v>
      </c>
      <c r="C1285" s="2" t="str">
        <f t="shared" si="125"/>
        <v>SPS21XXX</v>
      </c>
      <c r="D1285" s="2" t="s">
        <v>16</v>
      </c>
      <c r="E1285" s="2">
        <v>7065.24</v>
      </c>
      <c r="F1285" s="2">
        <v>196</v>
      </c>
      <c r="G1285" s="2">
        <v>47.34</v>
      </c>
      <c r="H1285" s="2">
        <v>84</v>
      </c>
      <c r="I1285" s="2">
        <v>110</v>
      </c>
      <c r="J1285" s="2">
        <v>0</v>
      </c>
      <c r="K1285" s="2">
        <v>0</v>
      </c>
      <c r="L1285" s="2">
        <v>152</v>
      </c>
      <c r="M1285" s="2">
        <v>95</v>
      </c>
      <c r="N1285" s="2">
        <v>7</v>
      </c>
      <c r="O1285" s="2">
        <f t="shared" si="120"/>
        <v>1384787.04</v>
      </c>
      <c r="P1285" s="2">
        <f t="shared" si="121"/>
        <v>1370656.56</v>
      </c>
      <c r="Q1285" s="2">
        <f t="shared" si="122"/>
        <v>1073916.48</v>
      </c>
      <c r="R1285" s="2">
        <f t="shared" si="123"/>
        <v>671197.79999999993</v>
      </c>
      <c r="S1285" s="2">
        <f t="shared" si="124"/>
        <v>49456.68</v>
      </c>
    </row>
    <row r="1286" spans="1:19" x14ac:dyDescent="0.35">
      <c r="A1286" s="2">
        <v>1281</v>
      </c>
      <c r="B1286" s="2" t="s">
        <v>304</v>
      </c>
      <c r="C1286" s="2" t="str">
        <f t="shared" si="125"/>
        <v>SPS21XXX</v>
      </c>
      <c r="D1286" s="2" t="s">
        <v>17</v>
      </c>
      <c r="E1286" s="2">
        <v>38600.1</v>
      </c>
      <c r="F1286" s="2">
        <v>36</v>
      </c>
      <c r="G1286" s="2">
        <v>8.6999999999999993</v>
      </c>
      <c r="H1286" s="2">
        <v>7</v>
      </c>
      <c r="I1286" s="2">
        <v>23</v>
      </c>
      <c r="J1286" s="2">
        <v>0</v>
      </c>
      <c r="K1286" s="2">
        <v>0</v>
      </c>
      <c r="L1286" s="2">
        <v>10</v>
      </c>
      <c r="M1286" s="2">
        <v>6</v>
      </c>
      <c r="N1286" s="2">
        <v>1</v>
      </c>
      <c r="O1286" s="2">
        <f t="shared" si="120"/>
        <v>1389603.5999999999</v>
      </c>
      <c r="P1286" s="2">
        <f t="shared" si="121"/>
        <v>1158003</v>
      </c>
      <c r="Q1286" s="2">
        <f t="shared" si="122"/>
        <v>386001</v>
      </c>
      <c r="R1286" s="2">
        <f t="shared" si="123"/>
        <v>231600.59999999998</v>
      </c>
      <c r="S1286" s="2">
        <f t="shared" si="124"/>
        <v>38600.1</v>
      </c>
    </row>
    <row r="1287" spans="1:19" x14ac:dyDescent="0.35">
      <c r="A1287" s="2">
        <v>1280</v>
      </c>
      <c r="B1287" s="2" t="s">
        <v>304</v>
      </c>
      <c r="C1287" s="2" t="str">
        <f t="shared" si="125"/>
        <v>SPS21XXX</v>
      </c>
      <c r="D1287" s="2" t="s">
        <v>18</v>
      </c>
      <c r="E1287" s="2">
        <v>61512.17</v>
      </c>
      <c r="F1287" s="2">
        <v>19</v>
      </c>
      <c r="G1287" s="2">
        <v>4.59</v>
      </c>
      <c r="H1287" s="2">
        <v>1</v>
      </c>
      <c r="I1287" s="2">
        <v>11</v>
      </c>
      <c r="J1287" s="2">
        <v>0</v>
      </c>
      <c r="K1287" s="2">
        <v>0</v>
      </c>
      <c r="L1287" s="2">
        <v>1</v>
      </c>
      <c r="M1287" s="2">
        <v>0</v>
      </c>
      <c r="N1287" s="2">
        <v>0</v>
      </c>
      <c r="O1287" s="2">
        <f t="shared" si="120"/>
        <v>1168731.23</v>
      </c>
      <c r="P1287" s="2">
        <f t="shared" si="121"/>
        <v>738146.04</v>
      </c>
      <c r="Q1287" s="2">
        <f t="shared" si="122"/>
        <v>61512.17</v>
      </c>
      <c r="R1287" s="2">
        <f t="shared" si="123"/>
        <v>0</v>
      </c>
      <c r="S1287" s="2">
        <f t="shared" si="124"/>
        <v>0</v>
      </c>
    </row>
    <row r="1288" spans="1:19" x14ac:dyDescent="0.35">
      <c r="A1288" s="2">
        <v>1279</v>
      </c>
      <c r="B1288" s="2" t="s">
        <v>304</v>
      </c>
      <c r="C1288" s="2" t="str">
        <f t="shared" si="125"/>
        <v>SPS21XXX</v>
      </c>
      <c r="D1288" s="2" t="s">
        <v>19</v>
      </c>
      <c r="E1288" s="2">
        <v>122250.17</v>
      </c>
      <c r="F1288" s="2">
        <v>12</v>
      </c>
      <c r="G1288" s="2">
        <v>2.9</v>
      </c>
      <c r="H1288" s="2">
        <v>1</v>
      </c>
      <c r="I1288" s="2">
        <v>2</v>
      </c>
      <c r="J1288" s="2">
        <v>0</v>
      </c>
      <c r="K1288" s="2">
        <v>0</v>
      </c>
      <c r="L1288" s="2">
        <v>0</v>
      </c>
      <c r="M1288" s="2">
        <v>1</v>
      </c>
      <c r="N1288" s="2">
        <v>0</v>
      </c>
      <c r="O1288" s="2">
        <f t="shared" si="120"/>
        <v>1467002.04</v>
      </c>
      <c r="P1288" s="2">
        <f t="shared" si="121"/>
        <v>366750.51</v>
      </c>
      <c r="Q1288" s="2">
        <f t="shared" si="122"/>
        <v>0</v>
      </c>
      <c r="R1288" s="2">
        <f t="shared" si="123"/>
        <v>122250.17</v>
      </c>
      <c r="S1288" s="2">
        <f t="shared" si="124"/>
        <v>0</v>
      </c>
    </row>
    <row r="1289" spans="1:19" x14ac:dyDescent="0.35">
      <c r="A1289" s="2">
        <v>1288</v>
      </c>
      <c r="B1289" s="2" t="s">
        <v>305</v>
      </c>
      <c r="C1289" s="2" t="str">
        <f t="shared" si="125"/>
        <v>SPS21XXX</v>
      </c>
      <c r="D1289" s="2" t="s">
        <v>12</v>
      </c>
      <c r="E1289" s="2">
        <v>83805</v>
      </c>
      <c r="F1289" s="2">
        <v>2</v>
      </c>
      <c r="G1289" s="2">
        <v>0.8</v>
      </c>
      <c r="H1289" s="2">
        <v>0</v>
      </c>
      <c r="I1289" s="2">
        <v>2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f t="shared" si="120"/>
        <v>167610</v>
      </c>
      <c r="P1289" s="2">
        <f t="shared" si="121"/>
        <v>167610</v>
      </c>
      <c r="Q1289" s="2">
        <f t="shared" si="122"/>
        <v>0</v>
      </c>
      <c r="R1289" s="2">
        <f t="shared" si="123"/>
        <v>0</v>
      </c>
      <c r="S1289" s="2">
        <f t="shared" si="124"/>
        <v>0</v>
      </c>
    </row>
    <row r="1290" spans="1:19" x14ac:dyDescent="0.35">
      <c r="A1290" s="2">
        <v>1289</v>
      </c>
      <c r="B1290" s="2" t="s">
        <v>305</v>
      </c>
      <c r="C1290" s="2" t="str">
        <f t="shared" si="125"/>
        <v>SPS21XXX</v>
      </c>
      <c r="D1290" s="2" t="s">
        <v>13</v>
      </c>
      <c r="E1290" s="2">
        <v>52610</v>
      </c>
      <c r="F1290" s="2">
        <v>1</v>
      </c>
      <c r="G1290" s="2">
        <v>0.4</v>
      </c>
      <c r="H1290" s="2">
        <v>0</v>
      </c>
      <c r="I1290" s="2">
        <v>1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f t="shared" si="120"/>
        <v>52610</v>
      </c>
      <c r="P1290" s="2">
        <f t="shared" si="121"/>
        <v>52610</v>
      </c>
      <c r="Q1290" s="2">
        <f t="shared" si="122"/>
        <v>0</v>
      </c>
      <c r="R1290" s="2">
        <f t="shared" si="123"/>
        <v>0</v>
      </c>
      <c r="S1290" s="2">
        <f t="shared" si="124"/>
        <v>0</v>
      </c>
    </row>
    <row r="1291" spans="1:19" x14ac:dyDescent="0.35">
      <c r="A1291" s="2">
        <v>1290</v>
      </c>
      <c r="B1291" s="2" t="s">
        <v>305</v>
      </c>
      <c r="C1291" s="2" t="str">
        <f t="shared" si="125"/>
        <v>SPS21XXX</v>
      </c>
      <c r="D1291" s="2" t="s">
        <v>14</v>
      </c>
      <c r="E1291" s="2">
        <v>33609</v>
      </c>
      <c r="F1291" s="2">
        <v>7</v>
      </c>
      <c r="G1291" s="2">
        <v>2.8</v>
      </c>
      <c r="H1291" s="2">
        <v>0</v>
      </c>
      <c r="I1291" s="2">
        <v>7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f t="shared" si="120"/>
        <v>235263</v>
      </c>
      <c r="P1291" s="2">
        <f t="shared" si="121"/>
        <v>235263</v>
      </c>
      <c r="Q1291" s="2">
        <f t="shared" si="122"/>
        <v>0</v>
      </c>
      <c r="R1291" s="2">
        <f t="shared" si="123"/>
        <v>0</v>
      </c>
      <c r="S1291" s="2">
        <f t="shared" si="124"/>
        <v>0</v>
      </c>
    </row>
    <row r="1292" spans="1:19" x14ac:dyDescent="0.35">
      <c r="A1292" s="2">
        <v>1291</v>
      </c>
      <c r="B1292" s="2" t="s">
        <v>305</v>
      </c>
      <c r="C1292" s="2" t="str">
        <f t="shared" si="125"/>
        <v>SPS21XXX</v>
      </c>
      <c r="D1292" s="2" t="s">
        <v>15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f t="shared" si="120"/>
        <v>0</v>
      </c>
      <c r="P1292" s="2">
        <f t="shared" si="121"/>
        <v>0</v>
      </c>
      <c r="Q1292" s="2">
        <f t="shared" si="122"/>
        <v>0</v>
      </c>
      <c r="R1292" s="2">
        <f t="shared" si="123"/>
        <v>0</v>
      </c>
      <c r="S1292" s="2">
        <f t="shared" si="124"/>
        <v>0</v>
      </c>
    </row>
    <row r="1293" spans="1:19" x14ac:dyDescent="0.35">
      <c r="A1293" s="2">
        <v>1292</v>
      </c>
      <c r="B1293" s="2" t="s">
        <v>305</v>
      </c>
      <c r="C1293" s="2" t="str">
        <f t="shared" si="125"/>
        <v>SPS21XXX</v>
      </c>
      <c r="D1293" s="2" t="s">
        <v>537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f t="shared" si="120"/>
        <v>0</v>
      </c>
      <c r="P1293" s="2">
        <f t="shared" si="121"/>
        <v>0</v>
      </c>
      <c r="Q1293" s="2">
        <f t="shared" si="122"/>
        <v>0</v>
      </c>
      <c r="R1293" s="2">
        <f t="shared" si="123"/>
        <v>0</v>
      </c>
      <c r="S1293" s="2">
        <f t="shared" si="124"/>
        <v>0</v>
      </c>
    </row>
    <row r="1294" spans="1:19" x14ac:dyDescent="0.35">
      <c r="A1294" s="2">
        <v>1293</v>
      </c>
      <c r="B1294" s="2" t="s">
        <v>305</v>
      </c>
      <c r="C1294" s="2" t="str">
        <f t="shared" si="125"/>
        <v>SPS21XXX</v>
      </c>
      <c r="D1294" s="2" t="s">
        <v>16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f t="shared" si="120"/>
        <v>0</v>
      </c>
      <c r="P1294" s="2">
        <f t="shared" si="121"/>
        <v>0</v>
      </c>
      <c r="Q1294" s="2">
        <f t="shared" si="122"/>
        <v>0</v>
      </c>
      <c r="R1294" s="2">
        <f t="shared" si="123"/>
        <v>0</v>
      </c>
      <c r="S1294" s="2">
        <f t="shared" si="124"/>
        <v>0</v>
      </c>
    </row>
    <row r="1295" spans="1:19" x14ac:dyDescent="0.35">
      <c r="A1295" s="2">
        <v>1294</v>
      </c>
      <c r="B1295" s="2" t="s">
        <v>305</v>
      </c>
      <c r="C1295" s="2" t="str">
        <f t="shared" si="125"/>
        <v>SPS21XXX</v>
      </c>
      <c r="D1295" s="2" t="s">
        <v>17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f t="shared" si="120"/>
        <v>0</v>
      </c>
      <c r="P1295" s="2">
        <f t="shared" si="121"/>
        <v>0</v>
      </c>
      <c r="Q1295" s="2">
        <f t="shared" si="122"/>
        <v>0</v>
      </c>
      <c r="R1295" s="2">
        <f t="shared" si="123"/>
        <v>0</v>
      </c>
      <c r="S1295" s="2">
        <f t="shared" si="124"/>
        <v>0</v>
      </c>
    </row>
    <row r="1296" spans="1:19" x14ac:dyDescent="0.35">
      <c r="A1296" s="2">
        <v>1295</v>
      </c>
      <c r="B1296" s="2" t="s">
        <v>305</v>
      </c>
      <c r="C1296" s="2" t="str">
        <f t="shared" si="125"/>
        <v>SPS21XXX</v>
      </c>
      <c r="D1296" s="2" t="s">
        <v>18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f t="shared" si="120"/>
        <v>0</v>
      </c>
      <c r="P1296" s="2">
        <f t="shared" si="121"/>
        <v>0</v>
      </c>
      <c r="Q1296" s="2">
        <f t="shared" si="122"/>
        <v>0</v>
      </c>
      <c r="R1296" s="2">
        <f t="shared" si="123"/>
        <v>0</v>
      </c>
      <c r="S1296" s="2">
        <f t="shared" si="124"/>
        <v>0</v>
      </c>
    </row>
    <row r="1297" spans="1:19" x14ac:dyDescent="0.35">
      <c r="A1297" s="2">
        <v>1296</v>
      </c>
      <c r="B1297" s="2" t="s">
        <v>305</v>
      </c>
      <c r="C1297" s="2" t="str">
        <f t="shared" si="125"/>
        <v>SPS21XXX</v>
      </c>
      <c r="D1297" s="2" t="s">
        <v>19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f t="shared" si="120"/>
        <v>0</v>
      </c>
      <c r="P1297" s="2">
        <f t="shared" si="121"/>
        <v>0</v>
      </c>
      <c r="Q1297" s="2">
        <f t="shared" si="122"/>
        <v>0</v>
      </c>
      <c r="R1297" s="2">
        <f t="shared" si="123"/>
        <v>0</v>
      </c>
      <c r="S1297" s="2">
        <f t="shared" si="124"/>
        <v>0</v>
      </c>
    </row>
    <row r="1298" spans="1:19" x14ac:dyDescent="0.35">
      <c r="A1298" s="2">
        <v>1297</v>
      </c>
      <c r="B1298" s="2" t="s">
        <v>373</v>
      </c>
      <c r="C1298" s="2" t="str">
        <f t="shared" si="125"/>
        <v>SPS21XXX</v>
      </c>
      <c r="D1298" s="2" t="s">
        <v>12</v>
      </c>
      <c r="O1298" s="2">
        <f t="shared" si="120"/>
        <v>0</v>
      </c>
      <c r="P1298" s="2">
        <f t="shared" si="121"/>
        <v>0</v>
      </c>
      <c r="Q1298" s="2">
        <f t="shared" si="122"/>
        <v>0</v>
      </c>
      <c r="R1298" s="2">
        <f t="shared" si="123"/>
        <v>0</v>
      </c>
      <c r="S1298" s="2">
        <f t="shared" si="124"/>
        <v>0</v>
      </c>
    </row>
    <row r="1299" spans="1:19" x14ac:dyDescent="0.35">
      <c r="A1299" s="2">
        <v>1298</v>
      </c>
      <c r="B1299" s="2" t="s">
        <v>373</v>
      </c>
      <c r="C1299" s="2" t="str">
        <f t="shared" si="125"/>
        <v>SPS21XXX</v>
      </c>
      <c r="D1299" s="2" t="s">
        <v>13</v>
      </c>
      <c r="O1299" s="2">
        <f t="shared" si="120"/>
        <v>0</v>
      </c>
      <c r="P1299" s="2">
        <f t="shared" si="121"/>
        <v>0</v>
      </c>
      <c r="Q1299" s="2">
        <f t="shared" si="122"/>
        <v>0</v>
      </c>
      <c r="R1299" s="2">
        <f t="shared" si="123"/>
        <v>0</v>
      </c>
      <c r="S1299" s="2">
        <f t="shared" si="124"/>
        <v>0</v>
      </c>
    </row>
    <row r="1300" spans="1:19" x14ac:dyDescent="0.35">
      <c r="A1300" s="2">
        <v>1299</v>
      </c>
      <c r="B1300" s="2" t="s">
        <v>373</v>
      </c>
      <c r="C1300" s="2" t="str">
        <f t="shared" si="125"/>
        <v>SPS21XXX</v>
      </c>
      <c r="D1300" s="2" t="s">
        <v>14</v>
      </c>
      <c r="O1300" s="2">
        <f t="shared" si="120"/>
        <v>0</v>
      </c>
      <c r="P1300" s="2">
        <f t="shared" si="121"/>
        <v>0</v>
      </c>
      <c r="Q1300" s="2">
        <f t="shared" si="122"/>
        <v>0</v>
      </c>
      <c r="R1300" s="2">
        <f t="shared" si="123"/>
        <v>0</v>
      </c>
      <c r="S1300" s="2">
        <f t="shared" si="124"/>
        <v>0</v>
      </c>
    </row>
    <row r="1301" spans="1:19" x14ac:dyDescent="0.35">
      <c r="A1301" s="2">
        <v>1300</v>
      </c>
      <c r="B1301" s="2" t="s">
        <v>373</v>
      </c>
      <c r="C1301" s="2" t="str">
        <f t="shared" si="125"/>
        <v>SPS21XXX</v>
      </c>
      <c r="D1301" s="2" t="s">
        <v>15</v>
      </c>
      <c r="O1301" s="2">
        <f t="shared" si="120"/>
        <v>0</v>
      </c>
      <c r="P1301" s="2">
        <f t="shared" si="121"/>
        <v>0</v>
      </c>
      <c r="Q1301" s="2">
        <f t="shared" si="122"/>
        <v>0</v>
      </c>
      <c r="R1301" s="2">
        <f t="shared" si="123"/>
        <v>0</v>
      </c>
      <c r="S1301" s="2">
        <f t="shared" si="124"/>
        <v>0</v>
      </c>
    </row>
    <row r="1302" spans="1:19" x14ac:dyDescent="0.35">
      <c r="A1302" s="2">
        <v>1301</v>
      </c>
      <c r="B1302" s="2" t="s">
        <v>373</v>
      </c>
      <c r="C1302" s="2" t="str">
        <f t="shared" si="125"/>
        <v>SPS21XXX</v>
      </c>
      <c r="D1302" s="2" t="s">
        <v>537</v>
      </c>
      <c r="O1302" s="2">
        <f t="shared" si="120"/>
        <v>0</v>
      </c>
      <c r="P1302" s="2">
        <f t="shared" si="121"/>
        <v>0</v>
      </c>
      <c r="Q1302" s="2">
        <f t="shared" si="122"/>
        <v>0</v>
      </c>
      <c r="R1302" s="2">
        <f t="shared" si="123"/>
        <v>0</v>
      </c>
      <c r="S1302" s="2">
        <f t="shared" si="124"/>
        <v>0</v>
      </c>
    </row>
    <row r="1303" spans="1:19" x14ac:dyDescent="0.35">
      <c r="A1303" s="2">
        <v>1302</v>
      </c>
      <c r="B1303" s="2" t="s">
        <v>373</v>
      </c>
      <c r="C1303" s="2" t="str">
        <f t="shared" si="125"/>
        <v>SPS21XXX</v>
      </c>
      <c r="D1303" s="2" t="s">
        <v>16</v>
      </c>
      <c r="O1303" s="2">
        <f t="shared" si="120"/>
        <v>0</v>
      </c>
      <c r="P1303" s="2">
        <f t="shared" si="121"/>
        <v>0</v>
      </c>
      <c r="Q1303" s="2">
        <f t="shared" si="122"/>
        <v>0</v>
      </c>
      <c r="R1303" s="2">
        <f t="shared" si="123"/>
        <v>0</v>
      </c>
      <c r="S1303" s="2">
        <f t="shared" si="124"/>
        <v>0</v>
      </c>
    </row>
    <row r="1304" spans="1:19" x14ac:dyDescent="0.35">
      <c r="A1304" s="2">
        <v>1303</v>
      </c>
      <c r="B1304" s="2" t="s">
        <v>373</v>
      </c>
      <c r="C1304" s="2" t="str">
        <f t="shared" si="125"/>
        <v>SPS21XXX</v>
      </c>
      <c r="D1304" s="2" t="s">
        <v>17</v>
      </c>
      <c r="O1304" s="2">
        <f t="shared" si="120"/>
        <v>0</v>
      </c>
      <c r="P1304" s="2">
        <f t="shared" si="121"/>
        <v>0</v>
      </c>
      <c r="Q1304" s="2">
        <f t="shared" si="122"/>
        <v>0</v>
      </c>
      <c r="R1304" s="2">
        <f t="shared" si="123"/>
        <v>0</v>
      </c>
      <c r="S1304" s="2">
        <f t="shared" si="124"/>
        <v>0</v>
      </c>
    </row>
    <row r="1305" spans="1:19" x14ac:dyDescent="0.35">
      <c r="A1305" s="2">
        <v>1304</v>
      </c>
      <c r="B1305" s="2" t="s">
        <v>373</v>
      </c>
      <c r="C1305" s="2" t="str">
        <f t="shared" si="125"/>
        <v>SPS21XXX</v>
      </c>
      <c r="D1305" s="2" t="s">
        <v>18</v>
      </c>
      <c r="O1305" s="2">
        <f t="shared" si="120"/>
        <v>0</v>
      </c>
      <c r="P1305" s="2">
        <f t="shared" si="121"/>
        <v>0</v>
      </c>
      <c r="Q1305" s="2">
        <f t="shared" si="122"/>
        <v>0</v>
      </c>
      <c r="R1305" s="2">
        <f t="shared" si="123"/>
        <v>0</v>
      </c>
      <c r="S1305" s="2">
        <f t="shared" si="124"/>
        <v>0</v>
      </c>
    </row>
    <row r="1306" spans="1:19" x14ac:dyDescent="0.35">
      <c r="A1306" s="2">
        <v>1305</v>
      </c>
      <c r="B1306" s="2" t="s">
        <v>373</v>
      </c>
      <c r="C1306" s="2" t="str">
        <f t="shared" si="125"/>
        <v>SPS21XXX</v>
      </c>
      <c r="D1306" s="2" t="s">
        <v>19</v>
      </c>
      <c r="O1306" s="2">
        <f t="shared" si="120"/>
        <v>0</v>
      </c>
      <c r="P1306" s="2">
        <f t="shared" si="121"/>
        <v>0</v>
      </c>
      <c r="Q1306" s="2">
        <f t="shared" si="122"/>
        <v>0</v>
      </c>
      <c r="R1306" s="2">
        <f t="shared" si="123"/>
        <v>0</v>
      </c>
      <c r="S1306" s="2">
        <f t="shared" si="124"/>
        <v>0</v>
      </c>
    </row>
    <row r="1307" spans="1:19" x14ac:dyDescent="0.35">
      <c r="A1307" s="2">
        <v>1306</v>
      </c>
      <c r="B1307" s="2" t="s">
        <v>306</v>
      </c>
      <c r="C1307" s="2" t="str">
        <f t="shared" si="125"/>
        <v>SPS21XXX</v>
      </c>
      <c r="D1307" s="2" t="s">
        <v>12</v>
      </c>
      <c r="E1307" s="2">
        <v>83805.759999999995</v>
      </c>
      <c r="F1307" s="2">
        <v>2</v>
      </c>
      <c r="G1307" s="2">
        <v>4</v>
      </c>
      <c r="H1307" s="2">
        <v>0</v>
      </c>
      <c r="I1307" s="2">
        <v>2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f t="shared" si="120"/>
        <v>167611.51999999999</v>
      </c>
      <c r="P1307" s="2">
        <f t="shared" si="121"/>
        <v>167611.51999999999</v>
      </c>
      <c r="Q1307" s="2">
        <f t="shared" si="122"/>
        <v>0</v>
      </c>
      <c r="R1307" s="2">
        <f t="shared" si="123"/>
        <v>0</v>
      </c>
      <c r="S1307" s="2">
        <f t="shared" si="124"/>
        <v>0</v>
      </c>
    </row>
    <row r="1308" spans="1:19" x14ac:dyDescent="0.35">
      <c r="A1308" s="2">
        <v>1308</v>
      </c>
      <c r="B1308" s="2" t="s">
        <v>306</v>
      </c>
      <c r="C1308" s="2" t="str">
        <f t="shared" si="125"/>
        <v>SPS21XXX</v>
      </c>
      <c r="D1308" s="2" t="s">
        <v>13</v>
      </c>
      <c r="E1308" s="2">
        <v>33609.629999999997</v>
      </c>
      <c r="F1308" s="2">
        <v>7</v>
      </c>
      <c r="G1308" s="2">
        <v>13.5</v>
      </c>
      <c r="H1308" s="2">
        <v>0</v>
      </c>
      <c r="I1308" s="2">
        <v>7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f t="shared" si="120"/>
        <v>235267.40999999997</v>
      </c>
      <c r="P1308" s="2">
        <f t="shared" si="121"/>
        <v>235267.40999999997</v>
      </c>
      <c r="Q1308" s="2">
        <f t="shared" si="122"/>
        <v>0</v>
      </c>
      <c r="R1308" s="2">
        <f t="shared" si="123"/>
        <v>0</v>
      </c>
      <c r="S1308" s="2">
        <f t="shared" si="124"/>
        <v>0</v>
      </c>
    </row>
    <row r="1309" spans="1:19" x14ac:dyDescent="0.35">
      <c r="A1309" s="2">
        <v>1309</v>
      </c>
      <c r="B1309" s="2" t="s">
        <v>306</v>
      </c>
      <c r="C1309" s="2" t="str">
        <f t="shared" si="125"/>
        <v>SPS21XXX</v>
      </c>
      <c r="D1309" s="2" t="s">
        <v>14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f t="shared" si="120"/>
        <v>0</v>
      </c>
      <c r="P1309" s="2">
        <f t="shared" si="121"/>
        <v>0</v>
      </c>
      <c r="Q1309" s="2">
        <f t="shared" si="122"/>
        <v>0</v>
      </c>
      <c r="R1309" s="2">
        <f t="shared" si="123"/>
        <v>0</v>
      </c>
      <c r="S1309" s="2">
        <f t="shared" si="124"/>
        <v>0</v>
      </c>
    </row>
    <row r="1310" spans="1:19" x14ac:dyDescent="0.35">
      <c r="A1310" s="2">
        <v>1310</v>
      </c>
      <c r="B1310" s="2" t="s">
        <v>306</v>
      </c>
      <c r="C1310" s="2" t="str">
        <f t="shared" si="125"/>
        <v>SPS21XXX</v>
      </c>
      <c r="D1310" s="2" t="s">
        <v>15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f t="shared" si="120"/>
        <v>0</v>
      </c>
      <c r="P1310" s="2">
        <f t="shared" si="121"/>
        <v>0</v>
      </c>
      <c r="Q1310" s="2">
        <f t="shared" si="122"/>
        <v>0</v>
      </c>
      <c r="R1310" s="2">
        <f t="shared" si="123"/>
        <v>0</v>
      </c>
      <c r="S1310" s="2">
        <f t="shared" si="124"/>
        <v>0</v>
      </c>
    </row>
    <row r="1311" spans="1:19" x14ac:dyDescent="0.35">
      <c r="A1311" s="2">
        <v>1313</v>
      </c>
      <c r="B1311" s="2" t="s">
        <v>306</v>
      </c>
      <c r="C1311" s="2" t="str">
        <f t="shared" si="125"/>
        <v>SPS21XXX</v>
      </c>
      <c r="D1311" s="2" t="s">
        <v>537</v>
      </c>
      <c r="E1311" s="2">
        <v>4500</v>
      </c>
      <c r="F1311" s="2">
        <v>3</v>
      </c>
      <c r="G1311" s="2">
        <v>5.7</v>
      </c>
      <c r="H1311" s="2">
        <v>3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f t="shared" si="120"/>
        <v>13500</v>
      </c>
      <c r="P1311" s="2">
        <f t="shared" si="121"/>
        <v>13500</v>
      </c>
      <c r="Q1311" s="2">
        <f t="shared" si="122"/>
        <v>0</v>
      </c>
      <c r="R1311" s="2">
        <f t="shared" si="123"/>
        <v>0</v>
      </c>
      <c r="S1311" s="2">
        <f t="shared" si="124"/>
        <v>0</v>
      </c>
    </row>
    <row r="1312" spans="1:19" x14ac:dyDescent="0.35">
      <c r="A1312" s="2">
        <v>1314</v>
      </c>
      <c r="B1312" s="2" t="s">
        <v>306</v>
      </c>
      <c r="C1312" s="2" t="str">
        <f t="shared" si="125"/>
        <v>SPS21XXX</v>
      </c>
      <c r="D1312" s="2" t="s">
        <v>16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f t="shared" si="120"/>
        <v>0</v>
      </c>
      <c r="P1312" s="2">
        <f t="shared" si="121"/>
        <v>0</v>
      </c>
      <c r="Q1312" s="2">
        <f t="shared" si="122"/>
        <v>0</v>
      </c>
      <c r="R1312" s="2">
        <f t="shared" si="123"/>
        <v>0</v>
      </c>
      <c r="S1312" s="2">
        <f t="shared" si="124"/>
        <v>0</v>
      </c>
    </row>
    <row r="1313" spans="1:19" x14ac:dyDescent="0.35">
      <c r="A1313" s="2">
        <v>1311</v>
      </c>
      <c r="B1313" s="2" t="s">
        <v>306</v>
      </c>
      <c r="C1313" s="2" t="str">
        <f t="shared" si="125"/>
        <v>SPS21XXX</v>
      </c>
      <c r="D1313" s="2" t="s">
        <v>17</v>
      </c>
      <c r="E1313" s="2">
        <v>12000</v>
      </c>
      <c r="F1313" s="2">
        <v>3</v>
      </c>
      <c r="G1313" s="2">
        <v>5.8</v>
      </c>
      <c r="H1313" s="2">
        <v>1</v>
      </c>
      <c r="I1313" s="2">
        <v>0</v>
      </c>
      <c r="J1313" s="2">
        <v>1</v>
      </c>
      <c r="K1313" s="2">
        <v>0</v>
      </c>
      <c r="L1313" s="2">
        <v>0</v>
      </c>
      <c r="M1313" s="2">
        <v>0</v>
      </c>
      <c r="N1313" s="2">
        <v>0</v>
      </c>
      <c r="O1313" s="2">
        <f t="shared" si="120"/>
        <v>36000</v>
      </c>
      <c r="P1313" s="2">
        <f t="shared" si="121"/>
        <v>24000</v>
      </c>
      <c r="Q1313" s="2">
        <f t="shared" si="122"/>
        <v>0</v>
      </c>
      <c r="R1313" s="2">
        <f t="shared" si="123"/>
        <v>0</v>
      </c>
      <c r="S1313" s="2">
        <f t="shared" si="124"/>
        <v>0</v>
      </c>
    </row>
    <row r="1314" spans="1:19" x14ac:dyDescent="0.35">
      <c r="A1314" s="2">
        <v>1307</v>
      </c>
      <c r="B1314" s="2" t="s">
        <v>306</v>
      </c>
      <c r="C1314" s="2" t="str">
        <f t="shared" si="125"/>
        <v>SPS21XXX</v>
      </c>
      <c r="D1314" s="2" t="s">
        <v>18</v>
      </c>
      <c r="E1314" s="2">
        <v>52610.03</v>
      </c>
      <c r="F1314" s="2">
        <v>3</v>
      </c>
      <c r="G1314" s="2">
        <v>5.8</v>
      </c>
      <c r="H1314" s="2">
        <v>0</v>
      </c>
      <c r="I1314" s="2">
        <v>1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f t="shared" si="120"/>
        <v>157830.09</v>
      </c>
      <c r="P1314" s="2">
        <f t="shared" si="121"/>
        <v>52610.03</v>
      </c>
      <c r="Q1314" s="2">
        <f t="shared" si="122"/>
        <v>0</v>
      </c>
      <c r="R1314" s="2">
        <f t="shared" si="123"/>
        <v>0</v>
      </c>
      <c r="S1314" s="2">
        <f t="shared" si="124"/>
        <v>0</v>
      </c>
    </row>
    <row r="1315" spans="1:19" x14ac:dyDescent="0.35">
      <c r="A1315" s="2">
        <v>1312</v>
      </c>
      <c r="B1315" s="2" t="s">
        <v>306</v>
      </c>
      <c r="C1315" s="2" t="str">
        <f t="shared" si="125"/>
        <v>SPS21XXX</v>
      </c>
      <c r="D1315" s="2" t="s">
        <v>19</v>
      </c>
      <c r="E1315" s="2">
        <v>8500</v>
      </c>
      <c r="F1315" s="2">
        <v>34</v>
      </c>
      <c r="G1315" s="2">
        <v>65</v>
      </c>
      <c r="H1315" s="2">
        <v>25</v>
      </c>
      <c r="I1315" s="2">
        <v>0</v>
      </c>
      <c r="J1315" s="2">
        <v>7</v>
      </c>
      <c r="K1315" s="2">
        <v>0</v>
      </c>
      <c r="L1315" s="2">
        <v>0</v>
      </c>
      <c r="M1315" s="2">
        <v>0</v>
      </c>
      <c r="N1315" s="2">
        <v>0</v>
      </c>
      <c r="O1315" s="2">
        <f t="shared" si="120"/>
        <v>289000</v>
      </c>
      <c r="P1315" s="2">
        <f t="shared" si="121"/>
        <v>272000</v>
      </c>
      <c r="Q1315" s="2">
        <f t="shared" si="122"/>
        <v>0</v>
      </c>
      <c r="R1315" s="2">
        <f t="shared" si="123"/>
        <v>0</v>
      </c>
      <c r="S1315" s="2">
        <f t="shared" si="124"/>
        <v>0</v>
      </c>
    </row>
    <row r="1316" spans="1:19" x14ac:dyDescent="0.35">
      <c r="A1316" s="2">
        <v>1317</v>
      </c>
      <c r="B1316" s="2" t="s">
        <v>307</v>
      </c>
      <c r="C1316" s="2" t="str">
        <f t="shared" si="125"/>
        <v>SPS21XXX</v>
      </c>
      <c r="D1316" s="2" t="s">
        <v>12</v>
      </c>
      <c r="E1316" s="2">
        <v>253814</v>
      </c>
      <c r="F1316" s="2">
        <v>6</v>
      </c>
      <c r="G1316" s="2">
        <v>67</v>
      </c>
      <c r="H1316" s="2">
        <v>2</v>
      </c>
      <c r="I1316" s="2">
        <v>4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f t="shared" si="120"/>
        <v>1522884</v>
      </c>
      <c r="P1316" s="2">
        <f t="shared" si="121"/>
        <v>1522884</v>
      </c>
      <c r="Q1316" s="2">
        <f t="shared" si="122"/>
        <v>0</v>
      </c>
      <c r="R1316" s="2">
        <f t="shared" si="123"/>
        <v>0</v>
      </c>
      <c r="S1316" s="2">
        <f t="shared" si="124"/>
        <v>0</v>
      </c>
    </row>
    <row r="1317" spans="1:19" x14ac:dyDescent="0.35">
      <c r="A1317" s="2">
        <v>1318</v>
      </c>
      <c r="B1317" s="2" t="s">
        <v>307</v>
      </c>
      <c r="C1317" s="2" t="str">
        <f t="shared" si="125"/>
        <v>SPS21XXX</v>
      </c>
      <c r="D1317" s="2" t="s">
        <v>13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f t="shared" si="120"/>
        <v>0</v>
      </c>
      <c r="P1317" s="2">
        <f t="shared" si="121"/>
        <v>0</v>
      </c>
      <c r="Q1317" s="2">
        <f t="shared" si="122"/>
        <v>0</v>
      </c>
      <c r="R1317" s="2">
        <f t="shared" si="123"/>
        <v>0</v>
      </c>
      <c r="S1317" s="2">
        <f t="shared" si="124"/>
        <v>0</v>
      </c>
    </row>
    <row r="1318" spans="1:19" x14ac:dyDescent="0.35">
      <c r="A1318" s="2">
        <v>1319</v>
      </c>
      <c r="B1318" s="2" t="s">
        <v>307</v>
      </c>
      <c r="C1318" s="2" t="str">
        <f t="shared" si="125"/>
        <v>SPS21XXX</v>
      </c>
      <c r="D1318" s="2" t="s">
        <v>14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f t="shared" si="120"/>
        <v>0</v>
      </c>
      <c r="P1318" s="2">
        <f t="shared" si="121"/>
        <v>0</v>
      </c>
      <c r="Q1318" s="2">
        <f t="shared" si="122"/>
        <v>0</v>
      </c>
      <c r="R1318" s="2">
        <f t="shared" si="123"/>
        <v>0</v>
      </c>
      <c r="S1318" s="2">
        <f t="shared" si="124"/>
        <v>0</v>
      </c>
    </row>
    <row r="1319" spans="1:19" x14ac:dyDescent="0.35">
      <c r="A1319" s="2">
        <v>1320</v>
      </c>
      <c r="B1319" s="2" t="s">
        <v>307</v>
      </c>
      <c r="C1319" s="2" t="str">
        <f t="shared" si="125"/>
        <v>SPS21XXX</v>
      </c>
      <c r="D1319" s="2" t="s">
        <v>15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f t="shared" si="120"/>
        <v>0</v>
      </c>
      <c r="P1319" s="2">
        <f t="shared" si="121"/>
        <v>0</v>
      </c>
      <c r="Q1319" s="2">
        <f t="shared" si="122"/>
        <v>0</v>
      </c>
      <c r="R1319" s="2">
        <f t="shared" si="123"/>
        <v>0</v>
      </c>
      <c r="S1319" s="2">
        <f t="shared" si="124"/>
        <v>0</v>
      </c>
    </row>
    <row r="1320" spans="1:19" x14ac:dyDescent="0.35">
      <c r="A1320" s="2">
        <v>1321</v>
      </c>
      <c r="B1320" s="2" t="s">
        <v>307</v>
      </c>
      <c r="C1320" s="2" t="str">
        <f t="shared" si="125"/>
        <v>SPS21XXX</v>
      </c>
      <c r="D1320" s="2" t="s">
        <v>537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f t="shared" si="120"/>
        <v>0</v>
      </c>
      <c r="P1320" s="2">
        <f t="shared" si="121"/>
        <v>0</v>
      </c>
      <c r="Q1320" s="2">
        <f t="shared" si="122"/>
        <v>0</v>
      </c>
      <c r="R1320" s="2">
        <f t="shared" si="123"/>
        <v>0</v>
      </c>
      <c r="S1320" s="2">
        <f t="shared" si="124"/>
        <v>0</v>
      </c>
    </row>
    <row r="1321" spans="1:19" x14ac:dyDescent="0.35">
      <c r="A1321" s="2">
        <v>1322</v>
      </c>
      <c r="B1321" s="2" t="s">
        <v>307</v>
      </c>
      <c r="C1321" s="2" t="str">
        <f t="shared" si="125"/>
        <v>SPS21XXX</v>
      </c>
      <c r="D1321" s="2" t="s">
        <v>16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f t="shared" si="120"/>
        <v>0</v>
      </c>
      <c r="P1321" s="2">
        <f t="shared" si="121"/>
        <v>0</v>
      </c>
      <c r="Q1321" s="2">
        <f t="shared" si="122"/>
        <v>0</v>
      </c>
      <c r="R1321" s="2">
        <f t="shared" si="123"/>
        <v>0</v>
      </c>
      <c r="S1321" s="2">
        <f t="shared" si="124"/>
        <v>0</v>
      </c>
    </row>
    <row r="1322" spans="1:19" x14ac:dyDescent="0.35">
      <c r="A1322" s="2">
        <v>1323</v>
      </c>
      <c r="B1322" s="2" t="s">
        <v>307</v>
      </c>
      <c r="C1322" s="2" t="str">
        <f t="shared" si="125"/>
        <v>SPS21XXX</v>
      </c>
      <c r="D1322" s="2" t="s">
        <v>17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f t="shared" si="120"/>
        <v>0</v>
      </c>
      <c r="P1322" s="2">
        <f t="shared" si="121"/>
        <v>0</v>
      </c>
      <c r="Q1322" s="2">
        <f t="shared" si="122"/>
        <v>0</v>
      </c>
      <c r="R1322" s="2">
        <f t="shared" si="123"/>
        <v>0</v>
      </c>
      <c r="S1322" s="2">
        <f t="shared" si="124"/>
        <v>0</v>
      </c>
    </row>
    <row r="1323" spans="1:19" x14ac:dyDescent="0.35">
      <c r="A1323" s="2">
        <v>1315</v>
      </c>
      <c r="B1323" s="2" t="s">
        <v>307</v>
      </c>
      <c r="C1323" s="2" t="str">
        <f t="shared" si="125"/>
        <v>SPS21XXX</v>
      </c>
      <c r="D1323" s="2" t="s">
        <v>18</v>
      </c>
      <c r="E1323" s="2">
        <v>110419</v>
      </c>
      <c r="F1323" s="2">
        <v>1</v>
      </c>
      <c r="G1323" s="2">
        <v>11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f t="shared" si="120"/>
        <v>110419</v>
      </c>
      <c r="P1323" s="2">
        <f t="shared" si="121"/>
        <v>0</v>
      </c>
      <c r="Q1323" s="2">
        <f t="shared" si="122"/>
        <v>0</v>
      </c>
      <c r="R1323" s="2">
        <f t="shared" si="123"/>
        <v>0</v>
      </c>
      <c r="S1323" s="2">
        <f t="shared" si="124"/>
        <v>0</v>
      </c>
    </row>
    <row r="1324" spans="1:19" x14ac:dyDescent="0.35">
      <c r="A1324" s="2">
        <v>1316</v>
      </c>
      <c r="B1324" s="2" t="s">
        <v>307</v>
      </c>
      <c r="C1324" s="2" t="str">
        <f t="shared" si="125"/>
        <v>SPS21XXX</v>
      </c>
      <c r="D1324" s="2" t="s">
        <v>19</v>
      </c>
      <c r="E1324" s="2">
        <v>112137</v>
      </c>
      <c r="F1324" s="2">
        <v>2</v>
      </c>
      <c r="G1324" s="2">
        <v>22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1</v>
      </c>
      <c r="N1324" s="2">
        <v>0</v>
      </c>
      <c r="O1324" s="2">
        <f t="shared" si="120"/>
        <v>224274</v>
      </c>
      <c r="P1324" s="2">
        <f t="shared" si="121"/>
        <v>0</v>
      </c>
      <c r="Q1324" s="2">
        <f t="shared" si="122"/>
        <v>0</v>
      </c>
      <c r="R1324" s="2">
        <f t="shared" si="123"/>
        <v>112137</v>
      </c>
      <c r="S1324" s="2">
        <f t="shared" si="124"/>
        <v>0</v>
      </c>
    </row>
    <row r="1325" spans="1:19" x14ac:dyDescent="0.35">
      <c r="A1325" s="2">
        <v>1324</v>
      </c>
      <c r="B1325" s="2" t="s">
        <v>462</v>
      </c>
      <c r="C1325" s="2" t="str">
        <f t="shared" si="125"/>
        <v>SPS21XXX</v>
      </c>
      <c r="D1325" s="2" t="s">
        <v>12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f t="shared" si="120"/>
        <v>0</v>
      </c>
      <c r="P1325" s="2">
        <f t="shared" si="121"/>
        <v>0</v>
      </c>
      <c r="Q1325" s="2">
        <f t="shared" si="122"/>
        <v>0</v>
      </c>
      <c r="R1325" s="2">
        <f t="shared" si="123"/>
        <v>0</v>
      </c>
      <c r="S1325" s="2">
        <f t="shared" si="124"/>
        <v>0</v>
      </c>
    </row>
    <row r="1326" spans="1:19" x14ac:dyDescent="0.35">
      <c r="A1326" s="2">
        <v>1325</v>
      </c>
      <c r="B1326" s="2" t="s">
        <v>462</v>
      </c>
      <c r="C1326" s="2" t="str">
        <f t="shared" si="125"/>
        <v>SPS21XXX</v>
      </c>
      <c r="D1326" s="2" t="s">
        <v>13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f t="shared" si="120"/>
        <v>0</v>
      </c>
      <c r="P1326" s="2">
        <f t="shared" si="121"/>
        <v>0</v>
      </c>
      <c r="Q1326" s="2">
        <f t="shared" si="122"/>
        <v>0</v>
      </c>
      <c r="R1326" s="2">
        <f t="shared" si="123"/>
        <v>0</v>
      </c>
      <c r="S1326" s="2">
        <f t="shared" si="124"/>
        <v>0</v>
      </c>
    </row>
    <row r="1327" spans="1:19" x14ac:dyDescent="0.35">
      <c r="A1327" s="2">
        <v>1326</v>
      </c>
      <c r="B1327" s="2" t="s">
        <v>462</v>
      </c>
      <c r="C1327" s="2" t="str">
        <f t="shared" si="125"/>
        <v>SPS21XXX</v>
      </c>
      <c r="D1327" s="2" t="s">
        <v>14</v>
      </c>
      <c r="E1327" s="2">
        <v>0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f t="shared" si="120"/>
        <v>0</v>
      </c>
      <c r="P1327" s="2">
        <f t="shared" si="121"/>
        <v>0</v>
      </c>
      <c r="Q1327" s="2">
        <f t="shared" si="122"/>
        <v>0</v>
      </c>
      <c r="R1327" s="2">
        <f t="shared" si="123"/>
        <v>0</v>
      </c>
      <c r="S1327" s="2">
        <f t="shared" si="124"/>
        <v>0</v>
      </c>
    </row>
    <row r="1328" spans="1:19" x14ac:dyDescent="0.35">
      <c r="A1328" s="2">
        <v>1327</v>
      </c>
      <c r="B1328" s="2" t="s">
        <v>462</v>
      </c>
      <c r="C1328" s="2" t="str">
        <f t="shared" si="125"/>
        <v>SPS21XXX</v>
      </c>
      <c r="D1328" s="2" t="s">
        <v>15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f t="shared" si="120"/>
        <v>0</v>
      </c>
      <c r="P1328" s="2">
        <f t="shared" si="121"/>
        <v>0</v>
      </c>
      <c r="Q1328" s="2">
        <f t="shared" si="122"/>
        <v>0</v>
      </c>
      <c r="R1328" s="2">
        <f t="shared" si="123"/>
        <v>0</v>
      </c>
      <c r="S1328" s="2">
        <f t="shared" si="124"/>
        <v>0</v>
      </c>
    </row>
    <row r="1329" spans="1:19" x14ac:dyDescent="0.35">
      <c r="A1329" s="2">
        <v>1328</v>
      </c>
      <c r="B1329" s="2" t="s">
        <v>462</v>
      </c>
      <c r="C1329" s="2" t="str">
        <f t="shared" si="125"/>
        <v>SPS21XXX</v>
      </c>
      <c r="D1329" s="2" t="s">
        <v>537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f t="shared" si="120"/>
        <v>0</v>
      </c>
      <c r="P1329" s="2">
        <f t="shared" si="121"/>
        <v>0</v>
      </c>
      <c r="Q1329" s="2">
        <f t="shared" si="122"/>
        <v>0</v>
      </c>
      <c r="R1329" s="2">
        <f t="shared" si="123"/>
        <v>0</v>
      </c>
      <c r="S1329" s="2">
        <f t="shared" si="124"/>
        <v>0</v>
      </c>
    </row>
    <row r="1330" spans="1:19" x14ac:dyDescent="0.35">
      <c r="A1330" s="2">
        <v>1329</v>
      </c>
      <c r="B1330" s="2" t="s">
        <v>462</v>
      </c>
      <c r="C1330" s="2" t="str">
        <f t="shared" si="125"/>
        <v>SPS21XXX</v>
      </c>
      <c r="D1330" s="2" t="s">
        <v>16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f t="shared" si="120"/>
        <v>0</v>
      </c>
      <c r="P1330" s="2">
        <f t="shared" si="121"/>
        <v>0</v>
      </c>
      <c r="Q1330" s="2">
        <f t="shared" si="122"/>
        <v>0</v>
      </c>
      <c r="R1330" s="2">
        <f t="shared" si="123"/>
        <v>0</v>
      </c>
      <c r="S1330" s="2">
        <f t="shared" si="124"/>
        <v>0</v>
      </c>
    </row>
    <row r="1331" spans="1:19" x14ac:dyDescent="0.35">
      <c r="A1331" s="2">
        <v>1330</v>
      </c>
      <c r="B1331" s="2" t="s">
        <v>462</v>
      </c>
      <c r="C1331" s="2" t="str">
        <f t="shared" si="125"/>
        <v>SPS21XXX</v>
      </c>
      <c r="D1331" s="2" t="s">
        <v>17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f t="shared" si="120"/>
        <v>0</v>
      </c>
      <c r="P1331" s="2">
        <f t="shared" si="121"/>
        <v>0</v>
      </c>
      <c r="Q1331" s="2">
        <f t="shared" si="122"/>
        <v>0</v>
      </c>
      <c r="R1331" s="2">
        <f t="shared" si="123"/>
        <v>0</v>
      </c>
      <c r="S1331" s="2">
        <f t="shared" si="124"/>
        <v>0</v>
      </c>
    </row>
    <row r="1332" spans="1:19" x14ac:dyDescent="0.35">
      <c r="A1332" s="2">
        <v>1331</v>
      </c>
      <c r="B1332" s="2" t="s">
        <v>462</v>
      </c>
      <c r="C1332" s="2" t="str">
        <f t="shared" si="125"/>
        <v>SPS21XXX</v>
      </c>
      <c r="D1332" s="2" t="s">
        <v>18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f t="shared" si="120"/>
        <v>0</v>
      </c>
      <c r="P1332" s="2">
        <f t="shared" si="121"/>
        <v>0</v>
      </c>
      <c r="Q1332" s="2">
        <f t="shared" si="122"/>
        <v>0</v>
      </c>
      <c r="R1332" s="2">
        <f t="shared" si="123"/>
        <v>0</v>
      </c>
      <c r="S1332" s="2">
        <f t="shared" si="124"/>
        <v>0</v>
      </c>
    </row>
    <row r="1333" spans="1:19" x14ac:dyDescent="0.35">
      <c r="A1333" s="2">
        <v>1332</v>
      </c>
      <c r="B1333" s="2" t="s">
        <v>462</v>
      </c>
      <c r="C1333" s="2" t="str">
        <f t="shared" si="125"/>
        <v>SPS21XXX</v>
      </c>
      <c r="D1333" s="2" t="s">
        <v>19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f t="shared" si="120"/>
        <v>0</v>
      </c>
      <c r="P1333" s="2">
        <f t="shared" si="121"/>
        <v>0</v>
      </c>
      <c r="Q1333" s="2">
        <f t="shared" si="122"/>
        <v>0</v>
      </c>
      <c r="R1333" s="2">
        <f t="shared" si="123"/>
        <v>0</v>
      </c>
      <c r="S1333" s="2">
        <f t="shared" si="124"/>
        <v>0</v>
      </c>
    </row>
    <row r="1334" spans="1:19" x14ac:dyDescent="0.35">
      <c r="A1334" s="2">
        <v>1333</v>
      </c>
      <c r="B1334" s="2" t="s">
        <v>308</v>
      </c>
      <c r="C1334" s="2" t="str">
        <f t="shared" si="125"/>
        <v>SPS21XXX</v>
      </c>
      <c r="D1334" s="2" t="s">
        <v>12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f t="shared" si="120"/>
        <v>0</v>
      </c>
      <c r="P1334" s="2">
        <f t="shared" si="121"/>
        <v>0</v>
      </c>
      <c r="Q1334" s="2">
        <f t="shared" si="122"/>
        <v>0</v>
      </c>
      <c r="R1334" s="2">
        <f t="shared" si="123"/>
        <v>0</v>
      </c>
      <c r="S1334" s="2">
        <f t="shared" si="124"/>
        <v>0</v>
      </c>
    </row>
    <row r="1335" spans="1:19" x14ac:dyDescent="0.35">
      <c r="A1335" s="2">
        <v>1334</v>
      </c>
      <c r="B1335" s="2" t="s">
        <v>308</v>
      </c>
      <c r="C1335" s="2" t="str">
        <f t="shared" si="125"/>
        <v>SPS21XXX</v>
      </c>
      <c r="D1335" s="2" t="s">
        <v>13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f t="shared" si="120"/>
        <v>0</v>
      </c>
      <c r="P1335" s="2">
        <f t="shared" si="121"/>
        <v>0</v>
      </c>
      <c r="Q1335" s="2">
        <f t="shared" si="122"/>
        <v>0</v>
      </c>
      <c r="R1335" s="2">
        <f t="shared" si="123"/>
        <v>0</v>
      </c>
      <c r="S1335" s="2">
        <f t="shared" si="124"/>
        <v>0</v>
      </c>
    </row>
    <row r="1336" spans="1:19" x14ac:dyDescent="0.35">
      <c r="A1336" s="2">
        <v>1335</v>
      </c>
      <c r="B1336" s="2" t="s">
        <v>308</v>
      </c>
      <c r="C1336" s="2" t="str">
        <f t="shared" si="125"/>
        <v>SPS21XXX</v>
      </c>
      <c r="D1336" s="2" t="s">
        <v>14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f t="shared" si="120"/>
        <v>0</v>
      </c>
      <c r="P1336" s="2">
        <f t="shared" si="121"/>
        <v>0</v>
      </c>
      <c r="Q1336" s="2">
        <f t="shared" si="122"/>
        <v>0</v>
      </c>
      <c r="R1336" s="2">
        <f t="shared" si="123"/>
        <v>0</v>
      </c>
      <c r="S1336" s="2">
        <f t="shared" si="124"/>
        <v>0</v>
      </c>
    </row>
    <row r="1337" spans="1:19" x14ac:dyDescent="0.35">
      <c r="A1337" s="2">
        <v>1336</v>
      </c>
      <c r="B1337" s="2" t="s">
        <v>308</v>
      </c>
      <c r="C1337" s="2" t="str">
        <f t="shared" si="125"/>
        <v>SPS21XXX</v>
      </c>
      <c r="D1337" s="2" t="s">
        <v>15</v>
      </c>
      <c r="E1337" s="2">
        <v>20000</v>
      </c>
      <c r="F1337" s="2">
        <v>1</v>
      </c>
      <c r="G1337" s="2">
        <v>9</v>
      </c>
      <c r="H1337" s="2">
        <v>0</v>
      </c>
      <c r="I1337" s="2">
        <v>1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f t="shared" si="120"/>
        <v>20000</v>
      </c>
      <c r="P1337" s="2">
        <f t="shared" si="121"/>
        <v>20000</v>
      </c>
      <c r="Q1337" s="2">
        <f t="shared" si="122"/>
        <v>0</v>
      </c>
      <c r="R1337" s="2">
        <f t="shared" si="123"/>
        <v>0</v>
      </c>
      <c r="S1337" s="2">
        <f t="shared" si="124"/>
        <v>0</v>
      </c>
    </row>
    <row r="1338" spans="1:19" x14ac:dyDescent="0.35">
      <c r="A1338" s="2">
        <v>1338</v>
      </c>
      <c r="B1338" s="2" t="s">
        <v>308</v>
      </c>
      <c r="C1338" s="2" t="str">
        <f t="shared" si="125"/>
        <v>SPS21XXX</v>
      </c>
      <c r="D1338" s="2" t="s">
        <v>537</v>
      </c>
      <c r="E1338" s="2">
        <v>11250</v>
      </c>
      <c r="F1338" s="2">
        <v>2</v>
      </c>
      <c r="G1338" s="2">
        <v>18</v>
      </c>
      <c r="H1338" s="2">
        <v>0</v>
      </c>
      <c r="I1338" s="2">
        <v>2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f t="shared" si="120"/>
        <v>22500</v>
      </c>
      <c r="P1338" s="2">
        <f t="shared" si="121"/>
        <v>22500</v>
      </c>
      <c r="Q1338" s="2">
        <f t="shared" si="122"/>
        <v>0</v>
      </c>
      <c r="R1338" s="2">
        <f t="shared" si="123"/>
        <v>0</v>
      </c>
      <c r="S1338" s="2">
        <f t="shared" si="124"/>
        <v>0</v>
      </c>
    </row>
    <row r="1339" spans="1:19" x14ac:dyDescent="0.35">
      <c r="A1339" s="2">
        <v>1339</v>
      </c>
      <c r="B1339" s="2" t="s">
        <v>308</v>
      </c>
      <c r="C1339" s="2" t="str">
        <f t="shared" si="125"/>
        <v>SPS21XXX</v>
      </c>
      <c r="D1339" s="2" t="s">
        <v>16</v>
      </c>
      <c r="E1339" s="2">
        <v>6500</v>
      </c>
      <c r="F1339" s="2">
        <v>4</v>
      </c>
      <c r="G1339" s="2">
        <v>36</v>
      </c>
      <c r="H1339" s="2">
        <v>3</v>
      </c>
      <c r="I1339" s="2">
        <v>1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f t="shared" si="120"/>
        <v>26000</v>
      </c>
      <c r="P1339" s="2">
        <f t="shared" si="121"/>
        <v>26000</v>
      </c>
      <c r="Q1339" s="2">
        <f t="shared" si="122"/>
        <v>0</v>
      </c>
      <c r="R1339" s="2">
        <f t="shared" si="123"/>
        <v>0</v>
      </c>
      <c r="S1339" s="2">
        <f t="shared" si="124"/>
        <v>0</v>
      </c>
    </row>
    <row r="1340" spans="1:19" x14ac:dyDescent="0.35">
      <c r="A1340" s="2">
        <v>1341</v>
      </c>
      <c r="B1340" s="2" t="s">
        <v>308</v>
      </c>
      <c r="C1340" s="2" t="str">
        <f t="shared" si="125"/>
        <v>SPS21XXX</v>
      </c>
      <c r="D1340" s="2" t="s">
        <v>17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f t="shared" si="120"/>
        <v>0</v>
      </c>
      <c r="P1340" s="2">
        <f t="shared" si="121"/>
        <v>0</v>
      </c>
      <c r="Q1340" s="2">
        <f t="shared" si="122"/>
        <v>0</v>
      </c>
      <c r="R1340" s="2">
        <f t="shared" si="123"/>
        <v>0</v>
      </c>
      <c r="S1340" s="2">
        <f t="shared" si="124"/>
        <v>0</v>
      </c>
    </row>
    <row r="1341" spans="1:19" x14ac:dyDescent="0.35">
      <c r="A1341" s="2">
        <v>1337</v>
      </c>
      <c r="B1341" s="2" t="s">
        <v>308</v>
      </c>
      <c r="C1341" s="2" t="str">
        <f t="shared" si="125"/>
        <v>SPS21XXX</v>
      </c>
      <c r="D1341" s="2" t="s">
        <v>18</v>
      </c>
      <c r="E1341" s="2">
        <v>15000</v>
      </c>
      <c r="F1341" s="2">
        <v>2</v>
      </c>
      <c r="G1341" s="2">
        <v>18</v>
      </c>
      <c r="H1341" s="2">
        <v>0</v>
      </c>
      <c r="I1341" s="2">
        <v>1</v>
      </c>
      <c r="J1341" s="2">
        <v>0</v>
      </c>
      <c r="K1341" s="2">
        <v>0</v>
      </c>
      <c r="L1341" s="2">
        <v>1</v>
      </c>
      <c r="M1341" s="2">
        <v>0</v>
      </c>
      <c r="N1341" s="2">
        <v>0</v>
      </c>
      <c r="O1341" s="2">
        <f t="shared" si="120"/>
        <v>30000</v>
      </c>
      <c r="P1341" s="2">
        <f t="shared" si="121"/>
        <v>15000</v>
      </c>
      <c r="Q1341" s="2">
        <f t="shared" si="122"/>
        <v>15000</v>
      </c>
      <c r="R1341" s="2">
        <f t="shared" si="123"/>
        <v>0</v>
      </c>
      <c r="S1341" s="2">
        <f t="shared" si="124"/>
        <v>0</v>
      </c>
    </row>
    <row r="1342" spans="1:19" x14ac:dyDescent="0.35">
      <c r="A1342" s="2">
        <v>1340</v>
      </c>
      <c r="B1342" s="2" t="s">
        <v>308</v>
      </c>
      <c r="C1342" s="2" t="str">
        <f t="shared" si="125"/>
        <v>SPS21XXX</v>
      </c>
      <c r="D1342" s="2" t="s">
        <v>19</v>
      </c>
      <c r="E1342" s="2">
        <v>3500</v>
      </c>
      <c r="F1342" s="2">
        <v>2</v>
      </c>
      <c r="G1342" s="2">
        <v>18</v>
      </c>
      <c r="H1342" s="2">
        <v>0</v>
      </c>
      <c r="I1342" s="2">
        <v>0</v>
      </c>
      <c r="J1342" s="2">
        <v>0</v>
      </c>
      <c r="K1342" s="2">
        <v>0</v>
      </c>
      <c r="L1342" s="2">
        <v>1</v>
      </c>
      <c r="M1342" s="2">
        <v>1</v>
      </c>
      <c r="N1342" s="2">
        <v>0</v>
      </c>
      <c r="O1342" s="2">
        <f t="shared" si="120"/>
        <v>7000</v>
      </c>
      <c r="P1342" s="2">
        <f t="shared" si="121"/>
        <v>0</v>
      </c>
      <c r="Q1342" s="2">
        <f t="shared" si="122"/>
        <v>3500</v>
      </c>
      <c r="R1342" s="2">
        <f t="shared" si="123"/>
        <v>3500</v>
      </c>
      <c r="S1342" s="2">
        <f t="shared" si="124"/>
        <v>0</v>
      </c>
    </row>
    <row r="1343" spans="1:19" x14ac:dyDescent="0.35">
      <c r="A1343" s="2">
        <v>1345</v>
      </c>
      <c r="B1343" s="2" t="s">
        <v>463</v>
      </c>
      <c r="C1343" s="2" t="str">
        <f t="shared" si="125"/>
        <v>SPS21XXX</v>
      </c>
      <c r="D1343" s="2" t="s">
        <v>12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f t="shared" si="120"/>
        <v>0</v>
      </c>
      <c r="P1343" s="2">
        <f t="shared" si="121"/>
        <v>0</v>
      </c>
      <c r="Q1343" s="2">
        <f t="shared" si="122"/>
        <v>0</v>
      </c>
      <c r="R1343" s="2">
        <f t="shared" si="123"/>
        <v>0</v>
      </c>
      <c r="S1343" s="2">
        <f t="shared" si="124"/>
        <v>0</v>
      </c>
    </row>
    <row r="1344" spans="1:19" x14ac:dyDescent="0.35">
      <c r="A1344" s="2">
        <v>1346</v>
      </c>
      <c r="B1344" s="2" t="s">
        <v>463</v>
      </c>
      <c r="C1344" s="2" t="str">
        <f t="shared" si="125"/>
        <v>SPS21XXX</v>
      </c>
      <c r="D1344" s="2" t="s">
        <v>13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f t="shared" si="120"/>
        <v>0</v>
      </c>
      <c r="P1344" s="2">
        <f t="shared" si="121"/>
        <v>0</v>
      </c>
      <c r="Q1344" s="2">
        <f t="shared" si="122"/>
        <v>0</v>
      </c>
      <c r="R1344" s="2">
        <f t="shared" si="123"/>
        <v>0</v>
      </c>
      <c r="S1344" s="2">
        <f t="shared" si="124"/>
        <v>0</v>
      </c>
    </row>
    <row r="1345" spans="1:19" x14ac:dyDescent="0.35">
      <c r="A1345" s="2">
        <v>1348</v>
      </c>
      <c r="B1345" s="2" t="s">
        <v>463</v>
      </c>
      <c r="C1345" s="2" t="str">
        <f t="shared" si="125"/>
        <v>SPS21XXX</v>
      </c>
      <c r="D1345" s="2" t="s">
        <v>14</v>
      </c>
      <c r="E1345" s="2">
        <v>8338</v>
      </c>
      <c r="F1345" s="2">
        <v>14</v>
      </c>
      <c r="G1345" s="2">
        <v>41.2</v>
      </c>
      <c r="H1345" s="2">
        <v>10</v>
      </c>
      <c r="I1345" s="2">
        <v>4</v>
      </c>
      <c r="J1345" s="2">
        <v>0</v>
      </c>
      <c r="K1345" s="2">
        <v>0</v>
      </c>
      <c r="L1345" s="2">
        <v>1</v>
      </c>
      <c r="M1345" s="2">
        <v>0</v>
      </c>
      <c r="N1345" s="2">
        <v>0</v>
      </c>
      <c r="O1345" s="2">
        <f t="shared" si="120"/>
        <v>116732</v>
      </c>
      <c r="P1345" s="2">
        <f t="shared" si="121"/>
        <v>116732</v>
      </c>
      <c r="Q1345" s="2">
        <f t="shared" si="122"/>
        <v>8338</v>
      </c>
      <c r="R1345" s="2">
        <f t="shared" si="123"/>
        <v>0</v>
      </c>
      <c r="S1345" s="2">
        <f t="shared" si="124"/>
        <v>0</v>
      </c>
    </row>
    <row r="1346" spans="1:19" x14ac:dyDescent="0.35">
      <c r="A1346" s="2">
        <v>1349</v>
      </c>
      <c r="B1346" s="2" t="s">
        <v>463</v>
      </c>
      <c r="C1346" s="2" t="str">
        <f t="shared" si="125"/>
        <v>SPS21XXX</v>
      </c>
      <c r="D1346" s="2" t="s">
        <v>15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f t="shared" ref="O1346:O1409" si="126">F1346*$E1346</f>
        <v>0</v>
      </c>
      <c r="P1346" s="2">
        <f t="shared" ref="P1346:P1409" si="127">SUM(H1346:K1346)*$E1346</f>
        <v>0</v>
      </c>
      <c r="Q1346" s="2">
        <f t="shared" ref="Q1346:Q1409" si="128">L1346*$E1346</f>
        <v>0</v>
      </c>
      <c r="R1346" s="2">
        <f t="shared" ref="R1346:R1409" si="129">M1346*$E1346</f>
        <v>0</v>
      </c>
      <c r="S1346" s="2">
        <f t="shared" ref="S1346:S1409" si="130">N1346*$E1346</f>
        <v>0</v>
      </c>
    </row>
    <row r="1347" spans="1:19" x14ac:dyDescent="0.35">
      <c r="A1347" s="2">
        <v>1350</v>
      </c>
      <c r="B1347" s="2" t="s">
        <v>463</v>
      </c>
      <c r="C1347" s="2" t="str">
        <f t="shared" ref="C1347:C1410" si="131">REPLACE(B1347,6,3,"XXX")</f>
        <v>SPS21XXX</v>
      </c>
      <c r="D1347" s="2" t="s">
        <v>537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f t="shared" si="126"/>
        <v>0</v>
      </c>
      <c r="P1347" s="2">
        <f t="shared" si="127"/>
        <v>0</v>
      </c>
      <c r="Q1347" s="2">
        <f t="shared" si="128"/>
        <v>0</v>
      </c>
      <c r="R1347" s="2">
        <f t="shared" si="129"/>
        <v>0</v>
      </c>
      <c r="S1347" s="2">
        <f t="shared" si="130"/>
        <v>0</v>
      </c>
    </row>
    <row r="1348" spans="1:19" x14ac:dyDescent="0.35">
      <c r="A1348" s="2">
        <v>1342</v>
      </c>
      <c r="B1348" s="2" t="s">
        <v>463</v>
      </c>
      <c r="C1348" s="2" t="str">
        <f t="shared" si="131"/>
        <v>SPS21XXX</v>
      </c>
      <c r="D1348" s="2" t="s">
        <v>16</v>
      </c>
      <c r="E1348" s="2">
        <v>127623</v>
      </c>
      <c r="F1348" s="2">
        <v>2</v>
      </c>
      <c r="G1348" s="2">
        <v>5.9</v>
      </c>
      <c r="H1348" s="2">
        <v>0</v>
      </c>
      <c r="I1348" s="2">
        <v>1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f t="shared" si="126"/>
        <v>255246</v>
      </c>
      <c r="P1348" s="2">
        <f t="shared" si="127"/>
        <v>127623</v>
      </c>
      <c r="Q1348" s="2">
        <f t="shared" si="128"/>
        <v>0</v>
      </c>
      <c r="R1348" s="2">
        <f t="shared" si="129"/>
        <v>0</v>
      </c>
      <c r="S1348" s="2">
        <f t="shared" si="130"/>
        <v>0</v>
      </c>
    </row>
    <row r="1349" spans="1:19" x14ac:dyDescent="0.35">
      <c r="A1349" s="2">
        <v>1347</v>
      </c>
      <c r="B1349" s="2" t="s">
        <v>463</v>
      </c>
      <c r="C1349" s="2" t="str">
        <f t="shared" si="131"/>
        <v>SPS21XXX</v>
      </c>
      <c r="D1349" s="2" t="s">
        <v>17</v>
      </c>
      <c r="E1349" s="2">
        <v>11823</v>
      </c>
      <c r="F1349" s="2">
        <v>5</v>
      </c>
      <c r="G1349" s="2">
        <v>14.7</v>
      </c>
      <c r="H1349" s="2">
        <v>0</v>
      </c>
      <c r="I1349" s="2">
        <v>4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f t="shared" si="126"/>
        <v>59115</v>
      </c>
      <c r="P1349" s="2">
        <f t="shared" si="127"/>
        <v>47292</v>
      </c>
      <c r="Q1349" s="2">
        <f t="shared" si="128"/>
        <v>0</v>
      </c>
      <c r="R1349" s="2">
        <f t="shared" si="129"/>
        <v>0</v>
      </c>
      <c r="S1349" s="2">
        <f t="shared" si="130"/>
        <v>0</v>
      </c>
    </row>
    <row r="1350" spans="1:19" x14ac:dyDescent="0.35">
      <c r="A1350" s="2">
        <v>1343</v>
      </c>
      <c r="B1350" s="2" t="s">
        <v>463</v>
      </c>
      <c r="C1350" s="2" t="str">
        <f t="shared" si="131"/>
        <v>SPS21XXX</v>
      </c>
      <c r="D1350" s="2" t="s">
        <v>18</v>
      </c>
      <c r="E1350" s="2">
        <v>61962</v>
      </c>
      <c r="F1350" s="2">
        <v>4</v>
      </c>
      <c r="G1350" s="2">
        <v>11.8</v>
      </c>
      <c r="H1350" s="2">
        <v>0</v>
      </c>
      <c r="I1350" s="2">
        <v>2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f t="shared" si="126"/>
        <v>247848</v>
      </c>
      <c r="P1350" s="2">
        <f t="shared" si="127"/>
        <v>123924</v>
      </c>
      <c r="Q1350" s="2">
        <f t="shared" si="128"/>
        <v>0</v>
      </c>
      <c r="R1350" s="2">
        <f t="shared" si="129"/>
        <v>0</v>
      </c>
      <c r="S1350" s="2">
        <f t="shared" si="130"/>
        <v>0</v>
      </c>
    </row>
    <row r="1351" spans="1:19" x14ac:dyDescent="0.35">
      <c r="A1351" s="2">
        <v>1344</v>
      </c>
      <c r="B1351" s="2" t="s">
        <v>463</v>
      </c>
      <c r="C1351" s="2" t="str">
        <f t="shared" si="131"/>
        <v>SPS21XXX</v>
      </c>
      <c r="D1351" s="2" t="s">
        <v>19</v>
      </c>
      <c r="E1351" s="2">
        <v>38842</v>
      </c>
      <c r="F1351" s="2">
        <v>9</v>
      </c>
      <c r="G1351" s="2">
        <v>26.5</v>
      </c>
      <c r="H1351" s="2">
        <v>0</v>
      </c>
      <c r="I1351" s="2">
        <v>6</v>
      </c>
      <c r="J1351" s="2">
        <v>0</v>
      </c>
      <c r="K1351" s="2">
        <v>0</v>
      </c>
      <c r="L1351" s="2">
        <v>3</v>
      </c>
      <c r="M1351" s="2">
        <v>0</v>
      </c>
      <c r="N1351" s="2">
        <v>0</v>
      </c>
      <c r="O1351" s="2">
        <f t="shared" si="126"/>
        <v>349578</v>
      </c>
      <c r="P1351" s="2">
        <f t="shared" si="127"/>
        <v>233052</v>
      </c>
      <c r="Q1351" s="2">
        <f t="shared" si="128"/>
        <v>116526</v>
      </c>
      <c r="R1351" s="2">
        <f t="shared" si="129"/>
        <v>0</v>
      </c>
      <c r="S1351" s="2">
        <f t="shared" si="130"/>
        <v>0</v>
      </c>
    </row>
    <row r="1352" spans="1:19" x14ac:dyDescent="0.35">
      <c r="A1352" s="2">
        <v>1353</v>
      </c>
      <c r="B1352" s="2" t="s">
        <v>309</v>
      </c>
      <c r="C1352" s="2" t="str">
        <f t="shared" si="131"/>
        <v>SPS21XXX</v>
      </c>
      <c r="D1352" s="2" t="s">
        <v>12</v>
      </c>
      <c r="E1352" s="2">
        <v>35000</v>
      </c>
      <c r="F1352" s="2">
        <v>5</v>
      </c>
      <c r="G1352" s="2">
        <v>15</v>
      </c>
      <c r="H1352" s="2">
        <v>4</v>
      </c>
      <c r="I1352" s="2">
        <v>2</v>
      </c>
      <c r="J1352" s="2">
        <v>0</v>
      </c>
      <c r="K1352" s="2">
        <v>0</v>
      </c>
      <c r="L1352" s="2">
        <v>2</v>
      </c>
      <c r="M1352" s="2">
        <v>4</v>
      </c>
      <c r="N1352" s="2">
        <v>1</v>
      </c>
      <c r="O1352" s="2">
        <f t="shared" si="126"/>
        <v>175000</v>
      </c>
      <c r="P1352" s="2">
        <f t="shared" si="127"/>
        <v>210000</v>
      </c>
      <c r="Q1352" s="2">
        <f t="shared" si="128"/>
        <v>70000</v>
      </c>
      <c r="R1352" s="2">
        <f t="shared" si="129"/>
        <v>140000</v>
      </c>
      <c r="S1352" s="2">
        <f t="shared" si="130"/>
        <v>35000</v>
      </c>
    </row>
    <row r="1353" spans="1:19" x14ac:dyDescent="0.35">
      <c r="A1353" s="2">
        <v>1351</v>
      </c>
      <c r="B1353" s="2" t="s">
        <v>309</v>
      </c>
      <c r="C1353" s="2" t="str">
        <f t="shared" si="131"/>
        <v>SPS21XXX</v>
      </c>
      <c r="D1353" s="2" t="s">
        <v>13</v>
      </c>
      <c r="E1353" s="2">
        <v>80000</v>
      </c>
      <c r="F1353" s="2">
        <v>1</v>
      </c>
      <c r="G1353" s="2">
        <v>3</v>
      </c>
      <c r="H1353" s="2">
        <v>1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f t="shared" si="126"/>
        <v>80000</v>
      </c>
      <c r="P1353" s="2">
        <f t="shared" si="127"/>
        <v>80000</v>
      </c>
      <c r="Q1353" s="2">
        <f t="shared" si="128"/>
        <v>0</v>
      </c>
      <c r="R1353" s="2">
        <f t="shared" si="129"/>
        <v>0</v>
      </c>
      <c r="S1353" s="2">
        <f t="shared" si="130"/>
        <v>0</v>
      </c>
    </row>
    <row r="1354" spans="1:19" x14ac:dyDescent="0.35">
      <c r="A1354" s="2">
        <v>1352</v>
      </c>
      <c r="B1354" s="2" t="s">
        <v>309</v>
      </c>
      <c r="C1354" s="2" t="str">
        <f t="shared" si="131"/>
        <v>SPS21XXX</v>
      </c>
      <c r="D1354" s="2" t="s">
        <v>14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f t="shared" si="126"/>
        <v>0</v>
      </c>
      <c r="P1354" s="2">
        <f t="shared" si="127"/>
        <v>0</v>
      </c>
      <c r="Q1354" s="2">
        <f t="shared" si="128"/>
        <v>0</v>
      </c>
      <c r="R1354" s="2">
        <f t="shared" si="129"/>
        <v>0</v>
      </c>
      <c r="S1354" s="2">
        <f t="shared" si="130"/>
        <v>0</v>
      </c>
    </row>
    <row r="1355" spans="1:19" x14ac:dyDescent="0.35">
      <c r="A1355" s="2">
        <v>1354</v>
      </c>
      <c r="B1355" s="2" t="s">
        <v>309</v>
      </c>
      <c r="C1355" s="2" t="str">
        <f t="shared" si="131"/>
        <v>SPS21XXX</v>
      </c>
      <c r="D1355" s="2" t="s">
        <v>15</v>
      </c>
      <c r="E1355" s="2">
        <v>18000</v>
      </c>
      <c r="F1355" s="2">
        <v>5</v>
      </c>
      <c r="G1355" s="2">
        <v>15</v>
      </c>
      <c r="H1355" s="2">
        <v>5</v>
      </c>
      <c r="I1355" s="2">
        <v>0</v>
      </c>
      <c r="J1355" s="2">
        <v>0</v>
      </c>
      <c r="K1355" s="2">
        <v>0</v>
      </c>
      <c r="L1355" s="2">
        <v>1</v>
      </c>
      <c r="M1355" s="2">
        <v>0</v>
      </c>
      <c r="N1355" s="2">
        <v>0</v>
      </c>
      <c r="O1355" s="2">
        <f t="shared" si="126"/>
        <v>90000</v>
      </c>
      <c r="P1355" s="2">
        <f t="shared" si="127"/>
        <v>90000</v>
      </c>
      <c r="Q1355" s="2">
        <f t="shared" si="128"/>
        <v>18000</v>
      </c>
      <c r="R1355" s="2">
        <f t="shared" si="129"/>
        <v>0</v>
      </c>
      <c r="S1355" s="2">
        <f t="shared" si="130"/>
        <v>0</v>
      </c>
    </row>
    <row r="1356" spans="1:19" x14ac:dyDescent="0.35">
      <c r="A1356" s="2">
        <v>1355</v>
      </c>
      <c r="B1356" s="2" t="s">
        <v>309</v>
      </c>
      <c r="C1356" s="2" t="str">
        <f t="shared" si="131"/>
        <v>SPS21XXX</v>
      </c>
      <c r="D1356" s="2" t="s">
        <v>537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f t="shared" si="126"/>
        <v>0</v>
      </c>
      <c r="P1356" s="2">
        <f t="shared" si="127"/>
        <v>0</v>
      </c>
      <c r="Q1356" s="2">
        <f t="shared" si="128"/>
        <v>0</v>
      </c>
      <c r="R1356" s="2">
        <f t="shared" si="129"/>
        <v>0</v>
      </c>
      <c r="S1356" s="2">
        <f t="shared" si="130"/>
        <v>0</v>
      </c>
    </row>
    <row r="1357" spans="1:19" x14ac:dyDescent="0.35">
      <c r="A1357" s="2">
        <v>1356</v>
      </c>
      <c r="B1357" s="2" t="s">
        <v>309</v>
      </c>
      <c r="C1357" s="2" t="str">
        <f t="shared" si="131"/>
        <v>SPS21XXX</v>
      </c>
      <c r="D1357" s="2" t="s">
        <v>16</v>
      </c>
      <c r="E1357" s="2">
        <v>11000</v>
      </c>
      <c r="F1357" s="2">
        <v>1</v>
      </c>
      <c r="G1357" s="2">
        <v>3</v>
      </c>
      <c r="H1357" s="2">
        <v>1</v>
      </c>
      <c r="I1357" s="2">
        <v>0</v>
      </c>
      <c r="J1357" s="2">
        <v>0</v>
      </c>
      <c r="K1357" s="2">
        <v>0</v>
      </c>
      <c r="L1357" s="2">
        <v>1</v>
      </c>
      <c r="M1357" s="2">
        <v>0</v>
      </c>
      <c r="N1357" s="2">
        <v>0</v>
      </c>
      <c r="O1357" s="2">
        <f t="shared" si="126"/>
        <v>11000</v>
      </c>
      <c r="P1357" s="2">
        <f t="shared" si="127"/>
        <v>11000</v>
      </c>
      <c r="Q1357" s="2">
        <f t="shared" si="128"/>
        <v>11000</v>
      </c>
      <c r="R1357" s="2">
        <f t="shared" si="129"/>
        <v>0</v>
      </c>
      <c r="S1357" s="2">
        <f t="shared" si="130"/>
        <v>0</v>
      </c>
    </row>
    <row r="1358" spans="1:19" x14ac:dyDescent="0.35">
      <c r="A1358" s="2">
        <v>1358</v>
      </c>
      <c r="B1358" s="2" t="s">
        <v>309</v>
      </c>
      <c r="C1358" s="2" t="str">
        <f t="shared" si="131"/>
        <v>SPS21XXX</v>
      </c>
      <c r="D1358" s="2" t="s">
        <v>17</v>
      </c>
      <c r="E1358" s="2">
        <v>4300</v>
      </c>
      <c r="F1358" s="2">
        <v>2</v>
      </c>
      <c r="G1358" s="2">
        <v>6</v>
      </c>
      <c r="H1358" s="2">
        <v>2</v>
      </c>
      <c r="I1358" s="2">
        <v>0</v>
      </c>
      <c r="J1358" s="2">
        <v>0</v>
      </c>
      <c r="K1358" s="2">
        <v>0</v>
      </c>
      <c r="L1358" s="2">
        <v>2</v>
      </c>
      <c r="M1358" s="2">
        <v>0</v>
      </c>
      <c r="N1358" s="2">
        <v>0</v>
      </c>
      <c r="O1358" s="2">
        <f t="shared" si="126"/>
        <v>8600</v>
      </c>
      <c r="P1358" s="2">
        <f t="shared" si="127"/>
        <v>8600</v>
      </c>
      <c r="Q1358" s="2">
        <f t="shared" si="128"/>
        <v>8600</v>
      </c>
      <c r="R1358" s="2">
        <f t="shared" si="129"/>
        <v>0</v>
      </c>
      <c r="S1358" s="2">
        <f t="shared" si="130"/>
        <v>0</v>
      </c>
    </row>
    <row r="1359" spans="1:19" x14ac:dyDescent="0.35">
      <c r="A1359" s="2">
        <v>1359</v>
      </c>
      <c r="B1359" s="2" t="s">
        <v>309</v>
      </c>
      <c r="C1359" s="2" t="str">
        <f t="shared" si="131"/>
        <v>SPS21XXX</v>
      </c>
      <c r="D1359" s="2" t="s">
        <v>18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f t="shared" si="126"/>
        <v>0</v>
      </c>
      <c r="P1359" s="2">
        <f t="shared" si="127"/>
        <v>0</v>
      </c>
      <c r="Q1359" s="2">
        <f t="shared" si="128"/>
        <v>0</v>
      </c>
      <c r="R1359" s="2">
        <f t="shared" si="129"/>
        <v>0</v>
      </c>
      <c r="S1359" s="2">
        <f t="shared" si="130"/>
        <v>0</v>
      </c>
    </row>
    <row r="1360" spans="1:19" x14ac:dyDescent="0.35">
      <c r="A1360" s="2">
        <v>1357</v>
      </c>
      <c r="B1360" s="2" t="s">
        <v>309</v>
      </c>
      <c r="C1360" s="2" t="str">
        <f t="shared" si="131"/>
        <v>SPS21XXX</v>
      </c>
      <c r="D1360" s="2" t="s">
        <v>19</v>
      </c>
      <c r="E1360" s="2">
        <v>9000</v>
      </c>
      <c r="F1360" s="2">
        <v>19</v>
      </c>
      <c r="G1360" s="2">
        <v>59</v>
      </c>
      <c r="H1360" s="2">
        <v>17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f t="shared" si="126"/>
        <v>171000</v>
      </c>
      <c r="P1360" s="2">
        <f t="shared" si="127"/>
        <v>153000</v>
      </c>
      <c r="Q1360" s="2">
        <f t="shared" si="128"/>
        <v>0</v>
      </c>
      <c r="R1360" s="2">
        <f t="shared" si="129"/>
        <v>0</v>
      </c>
      <c r="S1360" s="2">
        <f t="shared" si="130"/>
        <v>0</v>
      </c>
    </row>
    <row r="1361" spans="1:19" x14ac:dyDescent="0.35">
      <c r="A1361" s="2">
        <v>1360</v>
      </c>
      <c r="B1361" s="2" t="s">
        <v>464</v>
      </c>
      <c r="C1361" s="2" t="str">
        <f t="shared" si="131"/>
        <v>SPS21XXX</v>
      </c>
      <c r="D1361" s="2" t="s">
        <v>12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f t="shared" si="126"/>
        <v>0</v>
      </c>
      <c r="P1361" s="2">
        <f t="shared" si="127"/>
        <v>0</v>
      </c>
      <c r="Q1361" s="2">
        <f t="shared" si="128"/>
        <v>0</v>
      </c>
      <c r="R1361" s="2">
        <f t="shared" si="129"/>
        <v>0</v>
      </c>
      <c r="S1361" s="2">
        <f t="shared" si="130"/>
        <v>0</v>
      </c>
    </row>
    <row r="1362" spans="1:19" x14ac:dyDescent="0.35">
      <c r="A1362" s="2">
        <v>1361</v>
      </c>
      <c r="B1362" s="2" t="s">
        <v>464</v>
      </c>
      <c r="C1362" s="2" t="str">
        <f t="shared" si="131"/>
        <v>SPS21XXX</v>
      </c>
      <c r="D1362" s="2" t="s">
        <v>13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f t="shared" si="126"/>
        <v>0</v>
      </c>
      <c r="P1362" s="2">
        <f t="shared" si="127"/>
        <v>0</v>
      </c>
      <c r="Q1362" s="2">
        <f t="shared" si="128"/>
        <v>0</v>
      </c>
      <c r="R1362" s="2">
        <f t="shared" si="129"/>
        <v>0</v>
      </c>
      <c r="S1362" s="2">
        <f t="shared" si="130"/>
        <v>0</v>
      </c>
    </row>
    <row r="1363" spans="1:19" x14ac:dyDescent="0.35">
      <c r="A1363" s="2">
        <v>1362</v>
      </c>
      <c r="B1363" s="2" t="s">
        <v>464</v>
      </c>
      <c r="C1363" s="2" t="str">
        <f t="shared" si="131"/>
        <v>SPS21XXX</v>
      </c>
      <c r="D1363" s="2" t="s">
        <v>14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f t="shared" si="126"/>
        <v>0</v>
      </c>
      <c r="P1363" s="2">
        <f t="shared" si="127"/>
        <v>0</v>
      </c>
      <c r="Q1363" s="2">
        <f t="shared" si="128"/>
        <v>0</v>
      </c>
      <c r="R1363" s="2">
        <f t="shared" si="129"/>
        <v>0</v>
      </c>
      <c r="S1363" s="2">
        <f t="shared" si="130"/>
        <v>0</v>
      </c>
    </row>
    <row r="1364" spans="1:19" x14ac:dyDescent="0.35">
      <c r="A1364" s="2">
        <v>1363</v>
      </c>
      <c r="B1364" s="2" t="s">
        <v>464</v>
      </c>
      <c r="C1364" s="2" t="str">
        <f t="shared" si="131"/>
        <v>SPS21XXX</v>
      </c>
      <c r="D1364" s="2" t="s">
        <v>15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f t="shared" si="126"/>
        <v>0</v>
      </c>
      <c r="P1364" s="2">
        <f t="shared" si="127"/>
        <v>0</v>
      </c>
      <c r="Q1364" s="2">
        <f t="shared" si="128"/>
        <v>0</v>
      </c>
      <c r="R1364" s="2">
        <f t="shared" si="129"/>
        <v>0</v>
      </c>
      <c r="S1364" s="2">
        <f t="shared" si="130"/>
        <v>0</v>
      </c>
    </row>
    <row r="1365" spans="1:19" x14ac:dyDescent="0.35">
      <c r="A1365" s="2">
        <v>1364</v>
      </c>
      <c r="B1365" s="2" t="s">
        <v>464</v>
      </c>
      <c r="C1365" s="2" t="str">
        <f t="shared" si="131"/>
        <v>SPS21XXX</v>
      </c>
      <c r="D1365" s="2" t="s">
        <v>537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f t="shared" si="126"/>
        <v>0</v>
      </c>
      <c r="P1365" s="2">
        <f t="shared" si="127"/>
        <v>0</v>
      </c>
      <c r="Q1365" s="2">
        <f t="shared" si="128"/>
        <v>0</v>
      </c>
      <c r="R1365" s="2">
        <f t="shared" si="129"/>
        <v>0</v>
      </c>
      <c r="S1365" s="2">
        <f t="shared" si="130"/>
        <v>0</v>
      </c>
    </row>
    <row r="1366" spans="1:19" x14ac:dyDescent="0.35">
      <c r="A1366" s="2">
        <v>1365</v>
      </c>
      <c r="B1366" s="2" t="s">
        <v>464</v>
      </c>
      <c r="C1366" s="2" t="str">
        <f t="shared" si="131"/>
        <v>SPS21XXX</v>
      </c>
      <c r="D1366" s="2" t="s">
        <v>16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f t="shared" si="126"/>
        <v>0</v>
      </c>
      <c r="P1366" s="2">
        <f t="shared" si="127"/>
        <v>0</v>
      </c>
      <c r="Q1366" s="2">
        <f t="shared" si="128"/>
        <v>0</v>
      </c>
      <c r="R1366" s="2">
        <f t="shared" si="129"/>
        <v>0</v>
      </c>
      <c r="S1366" s="2">
        <f t="shared" si="130"/>
        <v>0</v>
      </c>
    </row>
    <row r="1367" spans="1:19" x14ac:dyDescent="0.35">
      <c r="A1367" s="2">
        <v>1366</v>
      </c>
      <c r="B1367" s="2" t="s">
        <v>464</v>
      </c>
      <c r="C1367" s="2" t="str">
        <f t="shared" si="131"/>
        <v>SPS21XXX</v>
      </c>
      <c r="D1367" s="2" t="s">
        <v>17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f t="shared" si="126"/>
        <v>0</v>
      </c>
      <c r="P1367" s="2">
        <f t="shared" si="127"/>
        <v>0</v>
      </c>
      <c r="Q1367" s="2">
        <f t="shared" si="128"/>
        <v>0</v>
      </c>
      <c r="R1367" s="2">
        <f t="shared" si="129"/>
        <v>0</v>
      </c>
      <c r="S1367" s="2">
        <f t="shared" si="130"/>
        <v>0</v>
      </c>
    </row>
    <row r="1368" spans="1:19" x14ac:dyDescent="0.35">
      <c r="A1368" s="2">
        <v>1367</v>
      </c>
      <c r="B1368" s="2" t="s">
        <v>464</v>
      </c>
      <c r="C1368" s="2" t="str">
        <f t="shared" si="131"/>
        <v>SPS21XXX</v>
      </c>
      <c r="D1368" s="2" t="s">
        <v>18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f t="shared" si="126"/>
        <v>0</v>
      </c>
      <c r="P1368" s="2">
        <f t="shared" si="127"/>
        <v>0</v>
      </c>
      <c r="Q1368" s="2">
        <f t="shared" si="128"/>
        <v>0</v>
      </c>
      <c r="R1368" s="2">
        <f t="shared" si="129"/>
        <v>0</v>
      </c>
      <c r="S1368" s="2">
        <f t="shared" si="130"/>
        <v>0</v>
      </c>
    </row>
    <row r="1369" spans="1:19" x14ac:dyDescent="0.35">
      <c r="A1369" s="2">
        <v>1368</v>
      </c>
      <c r="B1369" s="2" t="s">
        <v>464</v>
      </c>
      <c r="C1369" s="2" t="str">
        <f t="shared" si="131"/>
        <v>SPS21XXX</v>
      </c>
      <c r="D1369" s="2" t="s">
        <v>19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f t="shared" si="126"/>
        <v>0</v>
      </c>
      <c r="P1369" s="2">
        <f t="shared" si="127"/>
        <v>0</v>
      </c>
      <c r="Q1369" s="2">
        <f t="shared" si="128"/>
        <v>0</v>
      </c>
      <c r="R1369" s="2">
        <f t="shared" si="129"/>
        <v>0</v>
      </c>
      <c r="S1369" s="2">
        <f t="shared" si="130"/>
        <v>0</v>
      </c>
    </row>
    <row r="1370" spans="1:19" x14ac:dyDescent="0.35">
      <c r="A1370" s="2">
        <v>1369</v>
      </c>
      <c r="B1370" s="2" t="s">
        <v>374</v>
      </c>
      <c r="C1370" s="2" t="str">
        <f t="shared" si="131"/>
        <v>SPS21XXX</v>
      </c>
      <c r="D1370" s="2" t="s">
        <v>12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f t="shared" si="126"/>
        <v>0</v>
      </c>
      <c r="P1370" s="2">
        <f t="shared" si="127"/>
        <v>0</v>
      </c>
      <c r="Q1370" s="2">
        <f t="shared" si="128"/>
        <v>0</v>
      </c>
      <c r="R1370" s="2">
        <f t="shared" si="129"/>
        <v>0</v>
      </c>
      <c r="S1370" s="2">
        <f t="shared" si="130"/>
        <v>0</v>
      </c>
    </row>
    <row r="1371" spans="1:19" x14ac:dyDescent="0.35">
      <c r="A1371" s="2">
        <v>1370</v>
      </c>
      <c r="B1371" s="2" t="s">
        <v>374</v>
      </c>
      <c r="C1371" s="2" t="str">
        <f t="shared" si="131"/>
        <v>SPS21XXX</v>
      </c>
      <c r="D1371" s="2" t="s">
        <v>13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f t="shared" si="126"/>
        <v>0</v>
      </c>
      <c r="P1371" s="2">
        <f t="shared" si="127"/>
        <v>0</v>
      </c>
      <c r="Q1371" s="2">
        <f t="shared" si="128"/>
        <v>0</v>
      </c>
      <c r="R1371" s="2">
        <f t="shared" si="129"/>
        <v>0</v>
      </c>
      <c r="S1371" s="2">
        <f t="shared" si="130"/>
        <v>0</v>
      </c>
    </row>
    <row r="1372" spans="1:19" x14ac:dyDescent="0.35">
      <c r="A1372" s="2">
        <v>1371</v>
      </c>
      <c r="B1372" s="2" t="s">
        <v>374</v>
      </c>
      <c r="C1372" s="2" t="str">
        <f t="shared" si="131"/>
        <v>SPS21XXX</v>
      </c>
      <c r="D1372" s="2" t="s">
        <v>14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f t="shared" si="126"/>
        <v>0</v>
      </c>
      <c r="P1372" s="2">
        <f t="shared" si="127"/>
        <v>0</v>
      </c>
      <c r="Q1372" s="2">
        <f t="shared" si="128"/>
        <v>0</v>
      </c>
      <c r="R1372" s="2">
        <f t="shared" si="129"/>
        <v>0</v>
      </c>
      <c r="S1372" s="2">
        <f t="shared" si="130"/>
        <v>0</v>
      </c>
    </row>
    <row r="1373" spans="1:19" x14ac:dyDescent="0.35">
      <c r="A1373" s="2">
        <v>1372</v>
      </c>
      <c r="B1373" s="2" t="s">
        <v>374</v>
      </c>
      <c r="C1373" s="2" t="str">
        <f t="shared" si="131"/>
        <v>SPS21XXX</v>
      </c>
      <c r="D1373" s="2" t="s">
        <v>15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f t="shared" si="126"/>
        <v>0</v>
      </c>
      <c r="P1373" s="2">
        <f t="shared" si="127"/>
        <v>0</v>
      </c>
      <c r="Q1373" s="2">
        <f t="shared" si="128"/>
        <v>0</v>
      </c>
      <c r="R1373" s="2">
        <f t="shared" si="129"/>
        <v>0</v>
      </c>
      <c r="S1373" s="2">
        <f t="shared" si="130"/>
        <v>0</v>
      </c>
    </row>
    <row r="1374" spans="1:19" x14ac:dyDescent="0.35">
      <c r="A1374" s="2">
        <v>1373</v>
      </c>
      <c r="B1374" s="2" t="s">
        <v>374</v>
      </c>
      <c r="C1374" s="2" t="str">
        <f t="shared" si="131"/>
        <v>SPS21XXX</v>
      </c>
      <c r="D1374" s="2" t="s">
        <v>537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f t="shared" si="126"/>
        <v>0</v>
      </c>
      <c r="P1374" s="2">
        <f t="shared" si="127"/>
        <v>0</v>
      </c>
      <c r="Q1374" s="2">
        <f t="shared" si="128"/>
        <v>0</v>
      </c>
      <c r="R1374" s="2">
        <f t="shared" si="129"/>
        <v>0</v>
      </c>
      <c r="S1374" s="2">
        <f t="shared" si="130"/>
        <v>0</v>
      </c>
    </row>
    <row r="1375" spans="1:19" x14ac:dyDescent="0.35">
      <c r="A1375" s="2">
        <v>1374</v>
      </c>
      <c r="B1375" s="2" t="s">
        <v>374</v>
      </c>
      <c r="C1375" s="2" t="str">
        <f t="shared" si="131"/>
        <v>SPS21XXX</v>
      </c>
      <c r="D1375" s="2" t="s">
        <v>16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f t="shared" si="126"/>
        <v>0</v>
      </c>
      <c r="P1375" s="2">
        <f t="shared" si="127"/>
        <v>0</v>
      </c>
      <c r="Q1375" s="2">
        <f t="shared" si="128"/>
        <v>0</v>
      </c>
      <c r="R1375" s="2">
        <f t="shared" si="129"/>
        <v>0</v>
      </c>
      <c r="S1375" s="2">
        <f t="shared" si="130"/>
        <v>0</v>
      </c>
    </row>
    <row r="1376" spans="1:19" x14ac:dyDescent="0.35">
      <c r="A1376" s="2">
        <v>1375</v>
      </c>
      <c r="B1376" s="2" t="s">
        <v>374</v>
      </c>
      <c r="C1376" s="2" t="str">
        <f t="shared" si="131"/>
        <v>SPS21XXX</v>
      </c>
      <c r="D1376" s="2" t="s">
        <v>17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f t="shared" si="126"/>
        <v>0</v>
      </c>
      <c r="P1376" s="2">
        <f t="shared" si="127"/>
        <v>0</v>
      </c>
      <c r="Q1376" s="2">
        <f t="shared" si="128"/>
        <v>0</v>
      </c>
      <c r="R1376" s="2">
        <f t="shared" si="129"/>
        <v>0</v>
      </c>
      <c r="S1376" s="2">
        <f t="shared" si="130"/>
        <v>0</v>
      </c>
    </row>
    <row r="1377" spans="1:19" x14ac:dyDescent="0.35">
      <c r="A1377" s="2">
        <v>1376</v>
      </c>
      <c r="B1377" s="2" t="s">
        <v>374</v>
      </c>
      <c r="C1377" s="2" t="str">
        <f t="shared" si="131"/>
        <v>SPS21XXX</v>
      </c>
      <c r="D1377" s="2" t="s">
        <v>18</v>
      </c>
      <c r="E1377" s="2">
        <v>3</v>
      </c>
      <c r="F1377" s="2">
        <v>3</v>
      </c>
      <c r="G1377" s="2">
        <v>100</v>
      </c>
      <c r="H1377" s="2">
        <v>0</v>
      </c>
      <c r="I1377" s="2">
        <v>3</v>
      </c>
      <c r="J1377" s="2">
        <v>0</v>
      </c>
      <c r="K1377" s="2">
        <v>0</v>
      </c>
      <c r="L1377" s="2">
        <v>3</v>
      </c>
      <c r="M1377" s="2">
        <v>1</v>
      </c>
      <c r="N1377" s="2">
        <v>0</v>
      </c>
      <c r="O1377" s="2">
        <f t="shared" si="126"/>
        <v>9</v>
      </c>
      <c r="P1377" s="2">
        <f t="shared" si="127"/>
        <v>9</v>
      </c>
      <c r="Q1377" s="2">
        <f t="shared" si="128"/>
        <v>9</v>
      </c>
      <c r="R1377" s="2">
        <f t="shared" si="129"/>
        <v>3</v>
      </c>
      <c r="S1377" s="2">
        <f t="shared" si="130"/>
        <v>0</v>
      </c>
    </row>
    <row r="1378" spans="1:19" x14ac:dyDescent="0.35">
      <c r="A1378" s="2">
        <v>1377</v>
      </c>
      <c r="B1378" s="2" t="s">
        <v>374</v>
      </c>
      <c r="C1378" s="2" t="str">
        <f t="shared" si="131"/>
        <v>SPS21XXX</v>
      </c>
      <c r="D1378" s="2" t="s">
        <v>19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f t="shared" si="126"/>
        <v>0</v>
      </c>
      <c r="P1378" s="2">
        <f t="shared" si="127"/>
        <v>0</v>
      </c>
      <c r="Q1378" s="2">
        <f t="shared" si="128"/>
        <v>0</v>
      </c>
      <c r="R1378" s="2">
        <f t="shared" si="129"/>
        <v>0</v>
      </c>
      <c r="S1378" s="2">
        <f t="shared" si="130"/>
        <v>0</v>
      </c>
    </row>
    <row r="1379" spans="1:19" x14ac:dyDescent="0.35">
      <c r="A1379" s="2">
        <v>1379</v>
      </c>
      <c r="B1379" s="2" t="s">
        <v>466</v>
      </c>
      <c r="C1379" s="2" t="str">
        <f t="shared" si="131"/>
        <v>SPS21XXX</v>
      </c>
      <c r="D1379" s="2" t="s">
        <v>12</v>
      </c>
      <c r="E1379" s="2">
        <v>5000</v>
      </c>
      <c r="F1379" s="2">
        <v>2</v>
      </c>
      <c r="G1379" s="2">
        <v>50</v>
      </c>
      <c r="I1379" s="2">
        <v>2</v>
      </c>
      <c r="O1379" s="2">
        <f t="shared" si="126"/>
        <v>10000</v>
      </c>
      <c r="P1379" s="2">
        <f t="shared" si="127"/>
        <v>10000</v>
      </c>
      <c r="Q1379" s="2">
        <f t="shared" si="128"/>
        <v>0</v>
      </c>
      <c r="R1379" s="2">
        <f t="shared" si="129"/>
        <v>0</v>
      </c>
      <c r="S1379" s="2">
        <f t="shared" si="130"/>
        <v>0</v>
      </c>
    </row>
    <row r="1380" spans="1:19" x14ac:dyDescent="0.35">
      <c r="A1380" s="2">
        <v>1380</v>
      </c>
      <c r="B1380" s="2" t="s">
        <v>466</v>
      </c>
      <c r="C1380" s="2" t="str">
        <f t="shared" si="131"/>
        <v>SPS21XXX</v>
      </c>
      <c r="D1380" s="2" t="s">
        <v>13</v>
      </c>
      <c r="O1380" s="2">
        <f t="shared" si="126"/>
        <v>0</v>
      </c>
      <c r="P1380" s="2">
        <f t="shared" si="127"/>
        <v>0</v>
      </c>
      <c r="Q1380" s="2">
        <f t="shared" si="128"/>
        <v>0</v>
      </c>
      <c r="R1380" s="2">
        <f t="shared" si="129"/>
        <v>0</v>
      </c>
      <c r="S1380" s="2">
        <f t="shared" si="130"/>
        <v>0</v>
      </c>
    </row>
    <row r="1381" spans="1:19" x14ac:dyDescent="0.35">
      <c r="A1381" s="2">
        <v>1381</v>
      </c>
      <c r="B1381" s="2" t="s">
        <v>466</v>
      </c>
      <c r="C1381" s="2" t="str">
        <f t="shared" si="131"/>
        <v>SPS21XXX</v>
      </c>
      <c r="D1381" s="2" t="s">
        <v>14</v>
      </c>
      <c r="O1381" s="2">
        <f t="shared" si="126"/>
        <v>0</v>
      </c>
      <c r="P1381" s="2">
        <f t="shared" si="127"/>
        <v>0</v>
      </c>
      <c r="Q1381" s="2">
        <f t="shared" si="128"/>
        <v>0</v>
      </c>
      <c r="R1381" s="2">
        <f t="shared" si="129"/>
        <v>0</v>
      </c>
      <c r="S1381" s="2">
        <f t="shared" si="130"/>
        <v>0</v>
      </c>
    </row>
    <row r="1382" spans="1:19" x14ac:dyDescent="0.35">
      <c r="A1382" s="2">
        <v>1382</v>
      </c>
      <c r="B1382" s="2" t="s">
        <v>466</v>
      </c>
      <c r="C1382" s="2" t="str">
        <f t="shared" si="131"/>
        <v>SPS21XXX</v>
      </c>
      <c r="D1382" s="2" t="s">
        <v>15</v>
      </c>
      <c r="O1382" s="2">
        <f t="shared" si="126"/>
        <v>0</v>
      </c>
      <c r="P1382" s="2">
        <f t="shared" si="127"/>
        <v>0</v>
      </c>
      <c r="Q1382" s="2">
        <f t="shared" si="128"/>
        <v>0</v>
      </c>
      <c r="R1382" s="2">
        <f t="shared" si="129"/>
        <v>0</v>
      </c>
      <c r="S1382" s="2">
        <f t="shared" si="130"/>
        <v>0</v>
      </c>
    </row>
    <row r="1383" spans="1:19" x14ac:dyDescent="0.35">
      <c r="A1383" s="2">
        <v>1383</v>
      </c>
      <c r="B1383" s="2" t="s">
        <v>466</v>
      </c>
      <c r="C1383" s="2" t="str">
        <f t="shared" si="131"/>
        <v>SPS21XXX</v>
      </c>
      <c r="D1383" s="2" t="s">
        <v>537</v>
      </c>
      <c r="O1383" s="2">
        <f t="shared" si="126"/>
        <v>0</v>
      </c>
      <c r="P1383" s="2">
        <f t="shared" si="127"/>
        <v>0</v>
      </c>
      <c r="Q1383" s="2">
        <f t="shared" si="128"/>
        <v>0</v>
      </c>
      <c r="R1383" s="2">
        <f t="shared" si="129"/>
        <v>0</v>
      </c>
      <c r="S1383" s="2">
        <f t="shared" si="130"/>
        <v>0</v>
      </c>
    </row>
    <row r="1384" spans="1:19" x14ac:dyDescent="0.35">
      <c r="A1384" s="2">
        <v>1384</v>
      </c>
      <c r="B1384" s="2" t="s">
        <v>466</v>
      </c>
      <c r="C1384" s="2" t="str">
        <f t="shared" si="131"/>
        <v>SPS21XXX</v>
      </c>
      <c r="D1384" s="2" t="s">
        <v>16</v>
      </c>
      <c r="O1384" s="2">
        <f t="shared" si="126"/>
        <v>0</v>
      </c>
      <c r="P1384" s="2">
        <f t="shared" si="127"/>
        <v>0</v>
      </c>
      <c r="Q1384" s="2">
        <f t="shared" si="128"/>
        <v>0</v>
      </c>
      <c r="R1384" s="2">
        <f t="shared" si="129"/>
        <v>0</v>
      </c>
      <c r="S1384" s="2">
        <f t="shared" si="130"/>
        <v>0</v>
      </c>
    </row>
    <row r="1385" spans="1:19" x14ac:dyDescent="0.35">
      <c r="A1385" s="2">
        <v>1385</v>
      </c>
      <c r="B1385" s="2" t="s">
        <v>466</v>
      </c>
      <c r="C1385" s="2" t="str">
        <f t="shared" si="131"/>
        <v>SPS21XXX</v>
      </c>
      <c r="D1385" s="2" t="s">
        <v>17</v>
      </c>
      <c r="O1385" s="2">
        <f t="shared" si="126"/>
        <v>0</v>
      </c>
      <c r="P1385" s="2">
        <f t="shared" si="127"/>
        <v>0</v>
      </c>
      <c r="Q1385" s="2">
        <f t="shared" si="128"/>
        <v>0</v>
      </c>
      <c r="R1385" s="2">
        <f t="shared" si="129"/>
        <v>0</v>
      </c>
      <c r="S1385" s="2">
        <f t="shared" si="130"/>
        <v>0</v>
      </c>
    </row>
    <row r="1386" spans="1:19" x14ac:dyDescent="0.35">
      <c r="A1386" s="2">
        <v>1386</v>
      </c>
      <c r="B1386" s="2" t="s">
        <v>466</v>
      </c>
      <c r="C1386" s="2" t="str">
        <f t="shared" si="131"/>
        <v>SPS21XXX</v>
      </c>
      <c r="D1386" s="2" t="s">
        <v>18</v>
      </c>
      <c r="O1386" s="2">
        <f t="shared" si="126"/>
        <v>0</v>
      </c>
      <c r="P1386" s="2">
        <f t="shared" si="127"/>
        <v>0</v>
      </c>
      <c r="Q1386" s="2">
        <f t="shared" si="128"/>
        <v>0</v>
      </c>
      <c r="R1386" s="2">
        <f t="shared" si="129"/>
        <v>0</v>
      </c>
      <c r="S1386" s="2">
        <f t="shared" si="130"/>
        <v>0</v>
      </c>
    </row>
    <row r="1387" spans="1:19" x14ac:dyDescent="0.35">
      <c r="A1387" s="2">
        <v>1378</v>
      </c>
      <c r="B1387" s="2" t="s">
        <v>466</v>
      </c>
      <c r="C1387" s="2" t="str">
        <f t="shared" si="131"/>
        <v>SPS21XXX</v>
      </c>
      <c r="D1387" s="2" t="s">
        <v>19</v>
      </c>
      <c r="E1387" s="2">
        <v>25000</v>
      </c>
      <c r="F1387" s="2">
        <v>1</v>
      </c>
      <c r="G1387" s="2">
        <v>25</v>
      </c>
      <c r="N1387" s="2">
        <v>1</v>
      </c>
      <c r="O1387" s="2">
        <f t="shared" si="126"/>
        <v>25000</v>
      </c>
      <c r="P1387" s="2">
        <f t="shared" si="127"/>
        <v>0</v>
      </c>
      <c r="Q1387" s="2">
        <f t="shared" si="128"/>
        <v>0</v>
      </c>
      <c r="R1387" s="2">
        <f t="shared" si="129"/>
        <v>0</v>
      </c>
      <c r="S1387" s="2">
        <f t="shared" si="130"/>
        <v>25000</v>
      </c>
    </row>
    <row r="1388" spans="1:19" x14ac:dyDescent="0.35">
      <c r="A1388" s="2">
        <v>1393</v>
      </c>
      <c r="B1388" s="2" t="s">
        <v>310</v>
      </c>
      <c r="C1388" s="2" t="str">
        <f t="shared" si="131"/>
        <v>SPS21XXX</v>
      </c>
      <c r="D1388" s="2" t="s">
        <v>12</v>
      </c>
      <c r="E1388" s="2">
        <v>6000</v>
      </c>
      <c r="F1388" s="2">
        <v>1</v>
      </c>
      <c r="G1388" s="2">
        <v>5</v>
      </c>
      <c r="I1388" s="2">
        <v>1</v>
      </c>
      <c r="O1388" s="2">
        <f t="shared" si="126"/>
        <v>6000</v>
      </c>
      <c r="P1388" s="2">
        <f t="shared" si="127"/>
        <v>6000</v>
      </c>
      <c r="Q1388" s="2">
        <f t="shared" si="128"/>
        <v>0</v>
      </c>
      <c r="R1388" s="2">
        <f t="shared" si="129"/>
        <v>0</v>
      </c>
      <c r="S1388" s="2">
        <f t="shared" si="130"/>
        <v>0</v>
      </c>
    </row>
    <row r="1389" spans="1:19" x14ac:dyDescent="0.35">
      <c r="A1389" s="2">
        <v>1394</v>
      </c>
      <c r="B1389" s="2" t="s">
        <v>310</v>
      </c>
      <c r="C1389" s="2" t="str">
        <f t="shared" si="131"/>
        <v>SPS21XXX</v>
      </c>
      <c r="D1389" s="2" t="s">
        <v>13</v>
      </c>
      <c r="O1389" s="2">
        <f t="shared" si="126"/>
        <v>0</v>
      </c>
      <c r="P1389" s="2">
        <f t="shared" si="127"/>
        <v>0</v>
      </c>
      <c r="Q1389" s="2">
        <f t="shared" si="128"/>
        <v>0</v>
      </c>
      <c r="R1389" s="2">
        <f t="shared" si="129"/>
        <v>0</v>
      </c>
      <c r="S1389" s="2">
        <f t="shared" si="130"/>
        <v>0</v>
      </c>
    </row>
    <row r="1390" spans="1:19" x14ac:dyDescent="0.35">
      <c r="A1390" s="2">
        <v>1395</v>
      </c>
      <c r="B1390" s="2" t="s">
        <v>310</v>
      </c>
      <c r="C1390" s="2" t="str">
        <f t="shared" si="131"/>
        <v>SPS21XXX</v>
      </c>
      <c r="D1390" s="2" t="s">
        <v>14</v>
      </c>
      <c r="O1390" s="2">
        <f t="shared" si="126"/>
        <v>0</v>
      </c>
      <c r="P1390" s="2">
        <f t="shared" si="127"/>
        <v>0</v>
      </c>
      <c r="Q1390" s="2">
        <f t="shared" si="128"/>
        <v>0</v>
      </c>
      <c r="R1390" s="2">
        <f t="shared" si="129"/>
        <v>0</v>
      </c>
      <c r="S1390" s="2">
        <f t="shared" si="130"/>
        <v>0</v>
      </c>
    </row>
    <row r="1391" spans="1:19" x14ac:dyDescent="0.35">
      <c r="A1391" s="2">
        <v>1389</v>
      </c>
      <c r="B1391" s="2" t="s">
        <v>310</v>
      </c>
      <c r="C1391" s="2" t="str">
        <f t="shared" si="131"/>
        <v>SPS21XXX</v>
      </c>
      <c r="D1391" s="2" t="s">
        <v>15</v>
      </c>
      <c r="E1391" s="2">
        <v>41500</v>
      </c>
      <c r="F1391" s="2">
        <v>4</v>
      </c>
      <c r="G1391" s="2">
        <v>20</v>
      </c>
      <c r="I1391" s="2">
        <v>3</v>
      </c>
      <c r="O1391" s="2">
        <f t="shared" si="126"/>
        <v>166000</v>
      </c>
      <c r="P1391" s="2">
        <f t="shared" si="127"/>
        <v>124500</v>
      </c>
      <c r="Q1391" s="2">
        <f t="shared" si="128"/>
        <v>0</v>
      </c>
      <c r="R1391" s="2">
        <f t="shared" si="129"/>
        <v>0</v>
      </c>
      <c r="S1391" s="2">
        <f t="shared" si="130"/>
        <v>0</v>
      </c>
    </row>
    <row r="1392" spans="1:19" x14ac:dyDescent="0.35">
      <c r="A1392" s="2">
        <v>1390</v>
      </c>
      <c r="B1392" s="2" t="s">
        <v>310</v>
      </c>
      <c r="C1392" s="2" t="str">
        <f t="shared" si="131"/>
        <v>SPS21XXX</v>
      </c>
      <c r="D1392" s="2" t="s">
        <v>537</v>
      </c>
      <c r="E1392" s="2">
        <v>20500</v>
      </c>
      <c r="F1392" s="2">
        <v>2</v>
      </c>
      <c r="G1392" s="2">
        <v>10</v>
      </c>
      <c r="I1392" s="2">
        <v>1</v>
      </c>
      <c r="O1392" s="2">
        <f t="shared" si="126"/>
        <v>41000</v>
      </c>
      <c r="P1392" s="2">
        <f t="shared" si="127"/>
        <v>20500</v>
      </c>
      <c r="Q1392" s="2">
        <f t="shared" si="128"/>
        <v>0</v>
      </c>
      <c r="R1392" s="2">
        <f t="shared" si="129"/>
        <v>0</v>
      </c>
      <c r="S1392" s="2">
        <f t="shared" si="130"/>
        <v>0</v>
      </c>
    </row>
    <row r="1393" spans="1:19" x14ac:dyDescent="0.35">
      <c r="A1393" s="2">
        <v>1391</v>
      </c>
      <c r="B1393" s="2" t="s">
        <v>310</v>
      </c>
      <c r="C1393" s="2" t="str">
        <f t="shared" si="131"/>
        <v>SPS21XXX</v>
      </c>
      <c r="D1393" s="2" t="s">
        <v>16</v>
      </c>
      <c r="E1393" s="2">
        <v>17500</v>
      </c>
      <c r="F1393" s="2">
        <v>2</v>
      </c>
      <c r="G1393" s="2">
        <v>10</v>
      </c>
      <c r="I1393" s="2">
        <v>1</v>
      </c>
      <c r="O1393" s="2">
        <f t="shared" si="126"/>
        <v>35000</v>
      </c>
      <c r="P1393" s="2">
        <f t="shared" si="127"/>
        <v>17500</v>
      </c>
      <c r="Q1393" s="2">
        <f t="shared" si="128"/>
        <v>0</v>
      </c>
      <c r="R1393" s="2">
        <f t="shared" si="129"/>
        <v>0</v>
      </c>
      <c r="S1393" s="2">
        <f t="shared" si="130"/>
        <v>0</v>
      </c>
    </row>
    <row r="1394" spans="1:19" x14ac:dyDescent="0.35">
      <c r="A1394" s="2">
        <v>1392</v>
      </c>
      <c r="B1394" s="2" t="s">
        <v>310</v>
      </c>
      <c r="C1394" s="2" t="str">
        <f t="shared" si="131"/>
        <v>SPS21XXX</v>
      </c>
      <c r="D1394" s="2" t="s">
        <v>17</v>
      </c>
      <c r="E1394" s="2">
        <v>12700</v>
      </c>
      <c r="F1394" s="2">
        <v>1</v>
      </c>
      <c r="G1394" s="2">
        <v>5</v>
      </c>
      <c r="O1394" s="2">
        <f t="shared" si="126"/>
        <v>12700</v>
      </c>
      <c r="P1394" s="2">
        <f t="shared" si="127"/>
        <v>0</v>
      </c>
      <c r="Q1394" s="2">
        <f t="shared" si="128"/>
        <v>0</v>
      </c>
      <c r="R1394" s="2">
        <f t="shared" si="129"/>
        <v>0</v>
      </c>
      <c r="S1394" s="2">
        <f t="shared" si="130"/>
        <v>0</v>
      </c>
    </row>
    <row r="1395" spans="1:19" x14ac:dyDescent="0.35">
      <c r="A1395" s="2">
        <v>1387</v>
      </c>
      <c r="B1395" s="2" t="s">
        <v>310</v>
      </c>
      <c r="C1395" s="2" t="str">
        <f t="shared" si="131"/>
        <v>SPS21XXX</v>
      </c>
      <c r="D1395" s="2" t="s">
        <v>18</v>
      </c>
      <c r="E1395" s="2">
        <v>133000</v>
      </c>
      <c r="F1395" s="2">
        <v>2</v>
      </c>
      <c r="G1395" s="2">
        <v>10</v>
      </c>
      <c r="O1395" s="2">
        <f t="shared" si="126"/>
        <v>266000</v>
      </c>
      <c r="P1395" s="2">
        <f t="shared" si="127"/>
        <v>0</v>
      </c>
      <c r="Q1395" s="2">
        <f t="shared" si="128"/>
        <v>0</v>
      </c>
      <c r="R1395" s="2">
        <f t="shared" si="129"/>
        <v>0</v>
      </c>
      <c r="S1395" s="2">
        <f t="shared" si="130"/>
        <v>0</v>
      </c>
    </row>
    <row r="1396" spans="1:19" x14ac:dyDescent="0.35">
      <c r="A1396" s="2">
        <v>1388</v>
      </c>
      <c r="B1396" s="2" t="s">
        <v>310</v>
      </c>
      <c r="C1396" s="2" t="str">
        <f t="shared" si="131"/>
        <v>SPS21XXX</v>
      </c>
      <c r="D1396" s="2" t="s">
        <v>19</v>
      </c>
      <c r="E1396" s="2">
        <v>55750</v>
      </c>
      <c r="F1396" s="2">
        <v>8</v>
      </c>
      <c r="G1396" s="2">
        <v>40</v>
      </c>
      <c r="I1396" s="2">
        <v>2</v>
      </c>
      <c r="O1396" s="2">
        <f t="shared" si="126"/>
        <v>446000</v>
      </c>
      <c r="P1396" s="2">
        <f t="shared" si="127"/>
        <v>111500</v>
      </c>
      <c r="Q1396" s="2">
        <f t="shared" si="128"/>
        <v>0</v>
      </c>
      <c r="R1396" s="2">
        <f t="shared" si="129"/>
        <v>0</v>
      </c>
      <c r="S1396" s="2">
        <f t="shared" si="130"/>
        <v>0</v>
      </c>
    </row>
    <row r="1397" spans="1:19" x14ac:dyDescent="0.35">
      <c r="A1397" s="2">
        <v>1399</v>
      </c>
      <c r="B1397" s="2" t="s">
        <v>311</v>
      </c>
      <c r="C1397" s="2" t="str">
        <f t="shared" si="131"/>
        <v>SPS21XXX</v>
      </c>
      <c r="D1397" s="2" t="s">
        <v>12</v>
      </c>
      <c r="O1397" s="2">
        <f t="shared" si="126"/>
        <v>0</v>
      </c>
      <c r="P1397" s="2">
        <f t="shared" si="127"/>
        <v>0</v>
      </c>
      <c r="Q1397" s="2">
        <f t="shared" si="128"/>
        <v>0</v>
      </c>
      <c r="R1397" s="2">
        <f t="shared" si="129"/>
        <v>0</v>
      </c>
      <c r="S1397" s="2">
        <f t="shared" si="130"/>
        <v>0</v>
      </c>
    </row>
    <row r="1398" spans="1:19" x14ac:dyDescent="0.35">
      <c r="A1398" s="2">
        <v>1400</v>
      </c>
      <c r="B1398" s="2" t="s">
        <v>311</v>
      </c>
      <c r="C1398" s="2" t="str">
        <f t="shared" si="131"/>
        <v>SPS21XXX</v>
      </c>
      <c r="D1398" s="2" t="s">
        <v>13</v>
      </c>
      <c r="O1398" s="2">
        <f t="shared" si="126"/>
        <v>0</v>
      </c>
      <c r="P1398" s="2">
        <f t="shared" si="127"/>
        <v>0</v>
      </c>
      <c r="Q1398" s="2">
        <f t="shared" si="128"/>
        <v>0</v>
      </c>
      <c r="R1398" s="2">
        <f t="shared" si="129"/>
        <v>0</v>
      </c>
      <c r="S1398" s="2">
        <f t="shared" si="130"/>
        <v>0</v>
      </c>
    </row>
    <row r="1399" spans="1:19" x14ac:dyDescent="0.35">
      <c r="A1399" s="2">
        <v>1401</v>
      </c>
      <c r="B1399" s="2" t="s">
        <v>311</v>
      </c>
      <c r="C1399" s="2" t="str">
        <f t="shared" si="131"/>
        <v>SPS21XXX</v>
      </c>
      <c r="D1399" s="2" t="s">
        <v>14</v>
      </c>
      <c r="O1399" s="2">
        <f t="shared" si="126"/>
        <v>0</v>
      </c>
      <c r="P1399" s="2">
        <f t="shared" si="127"/>
        <v>0</v>
      </c>
      <c r="Q1399" s="2">
        <f t="shared" si="128"/>
        <v>0</v>
      </c>
      <c r="R1399" s="2">
        <f t="shared" si="129"/>
        <v>0</v>
      </c>
      <c r="S1399" s="2">
        <f t="shared" si="130"/>
        <v>0</v>
      </c>
    </row>
    <row r="1400" spans="1:19" x14ac:dyDescent="0.35">
      <c r="A1400" s="2">
        <v>1403</v>
      </c>
      <c r="B1400" s="2" t="s">
        <v>311</v>
      </c>
      <c r="C1400" s="2" t="str">
        <f t="shared" si="131"/>
        <v>SPS21XXX</v>
      </c>
      <c r="D1400" s="2" t="s">
        <v>15</v>
      </c>
      <c r="O1400" s="2">
        <f t="shared" si="126"/>
        <v>0</v>
      </c>
      <c r="P1400" s="2">
        <f t="shared" si="127"/>
        <v>0</v>
      </c>
      <c r="Q1400" s="2">
        <f t="shared" si="128"/>
        <v>0</v>
      </c>
      <c r="R1400" s="2">
        <f t="shared" si="129"/>
        <v>0</v>
      </c>
      <c r="S1400" s="2">
        <f t="shared" si="130"/>
        <v>0</v>
      </c>
    </row>
    <row r="1401" spans="1:19" x14ac:dyDescent="0.35">
      <c r="A1401" s="2">
        <v>1404</v>
      </c>
      <c r="B1401" s="2" t="s">
        <v>311</v>
      </c>
      <c r="C1401" s="2" t="str">
        <f t="shared" si="131"/>
        <v>SPS21XXX</v>
      </c>
      <c r="D1401" s="2" t="s">
        <v>537</v>
      </c>
      <c r="O1401" s="2">
        <f t="shared" si="126"/>
        <v>0</v>
      </c>
      <c r="P1401" s="2">
        <f t="shared" si="127"/>
        <v>0</v>
      </c>
      <c r="Q1401" s="2">
        <f t="shared" si="128"/>
        <v>0</v>
      </c>
      <c r="R1401" s="2">
        <f t="shared" si="129"/>
        <v>0</v>
      </c>
      <c r="S1401" s="2">
        <f t="shared" si="130"/>
        <v>0</v>
      </c>
    </row>
    <row r="1402" spans="1:19" x14ac:dyDescent="0.35">
      <c r="A1402" s="2">
        <v>1396</v>
      </c>
      <c r="B1402" s="2" t="s">
        <v>311</v>
      </c>
      <c r="C1402" s="2" t="str">
        <f t="shared" si="131"/>
        <v>SPS21XXX</v>
      </c>
      <c r="D1402" s="2" t="s">
        <v>16</v>
      </c>
      <c r="E1402" s="2">
        <v>133859.28</v>
      </c>
      <c r="F1402" s="2">
        <v>0.05</v>
      </c>
      <c r="G1402" s="2">
        <v>1.96</v>
      </c>
      <c r="O1402" s="2">
        <f t="shared" si="126"/>
        <v>6692.9639999999999</v>
      </c>
      <c r="P1402" s="2">
        <f t="shared" si="127"/>
        <v>0</v>
      </c>
      <c r="Q1402" s="2">
        <f t="shared" si="128"/>
        <v>0</v>
      </c>
      <c r="R1402" s="2">
        <f t="shared" si="129"/>
        <v>0</v>
      </c>
      <c r="S1402" s="2">
        <f t="shared" si="130"/>
        <v>0</v>
      </c>
    </row>
    <row r="1403" spans="1:19" x14ac:dyDescent="0.35">
      <c r="A1403" s="2">
        <v>1397</v>
      </c>
      <c r="B1403" s="2" t="s">
        <v>311</v>
      </c>
      <c r="C1403" s="2" t="str">
        <f t="shared" si="131"/>
        <v>SPS21XXX</v>
      </c>
      <c r="D1403" s="2" t="s">
        <v>17</v>
      </c>
      <c r="E1403" s="2">
        <v>60432.480000000003</v>
      </c>
      <c r="F1403" s="2">
        <v>0.1</v>
      </c>
      <c r="G1403" s="2">
        <v>3.92</v>
      </c>
      <c r="O1403" s="2">
        <f t="shared" si="126"/>
        <v>6043.2480000000005</v>
      </c>
      <c r="P1403" s="2">
        <f t="shared" si="127"/>
        <v>0</v>
      </c>
      <c r="Q1403" s="2">
        <f t="shared" si="128"/>
        <v>0</v>
      </c>
      <c r="R1403" s="2">
        <f t="shared" si="129"/>
        <v>0</v>
      </c>
      <c r="S1403" s="2">
        <f t="shared" si="130"/>
        <v>0</v>
      </c>
    </row>
    <row r="1404" spans="1:19" x14ac:dyDescent="0.35">
      <c r="A1404" s="2">
        <v>1402</v>
      </c>
      <c r="B1404" s="2" t="s">
        <v>311</v>
      </c>
      <c r="C1404" s="2" t="str">
        <f t="shared" si="131"/>
        <v>SPS21XXX</v>
      </c>
      <c r="D1404" s="2" t="s">
        <v>18</v>
      </c>
      <c r="E1404" s="2">
        <v>7823.21</v>
      </c>
      <c r="F1404" s="2">
        <v>2.1</v>
      </c>
      <c r="G1404" s="2">
        <v>82.35</v>
      </c>
      <c r="I1404" s="2">
        <v>2</v>
      </c>
      <c r="O1404" s="2">
        <f t="shared" si="126"/>
        <v>16428.741000000002</v>
      </c>
      <c r="P1404" s="2">
        <f t="shared" si="127"/>
        <v>15646.42</v>
      </c>
      <c r="Q1404" s="2">
        <f t="shared" si="128"/>
        <v>0</v>
      </c>
      <c r="R1404" s="2">
        <f t="shared" si="129"/>
        <v>0</v>
      </c>
      <c r="S1404" s="2">
        <f t="shared" si="130"/>
        <v>0</v>
      </c>
    </row>
    <row r="1405" spans="1:19" x14ac:dyDescent="0.35">
      <c r="A1405" s="2">
        <v>1398</v>
      </c>
      <c r="B1405" s="2" t="s">
        <v>311</v>
      </c>
      <c r="C1405" s="2" t="str">
        <f t="shared" si="131"/>
        <v>SPS21XXX</v>
      </c>
      <c r="D1405" s="2" t="s">
        <v>19</v>
      </c>
      <c r="E1405" s="2">
        <v>47341.48</v>
      </c>
      <c r="F1405" s="2">
        <v>0.3</v>
      </c>
      <c r="G1405" s="2">
        <v>11.76</v>
      </c>
      <c r="H1405" s="2">
        <v>0.05</v>
      </c>
      <c r="M1405" s="2">
        <v>0.05</v>
      </c>
      <c r="O1405" s="2">
        <f t="shared" si="126"/>
        <v>14202.444000000001</v>
      </c>
      <c r="P1405" s="2">
        <f t="shared" si="127"/>
        <v>2367.0740000000001</v>
      </c>
      <c r="Q1405" s="2">
        <f t="shared" si="128"/>
        <v>0</v>
      </c>
      <c r="R1405" s="2">
        <f t="shared" si="129"/>
        <v>2367.0740000000001</v>
      </c>
      <c r="S1405" s="2">
        <f t="shared" si="130"/>
        <v>0</v>
      </c>
    </row>
    <row r="1406" spans="1:19" x14ac:dyDescent="0.35">
      <c r="A1406" s="2">
        <v>1405</v>
      </c>
      <c r="B1406" s="2" t="s">
        <v>467</v>
      </c>
      <c r="C1406" s="2" t="str">
        <f t="shared" si="131"/>
        <v>SPS21XXX</v>
      </c>
      <c r="D1406" s="2" t="s">
        <v>12</v>
      </c>
      <c r="O1406" s="2">
        <f t="shared" si="126"/>
        <v>0</v>
      </c>
      <c r="P1406" s="2">
        <f t="shared" si="127"/>
        <v>0</v>
      </c>
      <c r="Q1406" s="2">
        <f t="shared" si="128"/>
        <v>0</v>
      </c>
      <c r="R1406" s="2">
        <f t="shared" si="129"/>
        <v>0</v>
      </c>
      <c r="S1406" s="2">
        <f t="shared" si="130"/>
        <v>0</v>
      </c>
    </row>
    <row r="1407" spans="1:19" x14ac:dyDescent="0.35">
      <c r="A1407" s="2">
        <v>1406</v>
      </c>
      <c r="B1407" s="2" t="s">
        <v>467</v>
      </c>
      <c r="C1407" s="2" t="str">
        <f t="shared" si="131"/>
        <v>SPS21XXX</v>
      </c>
      <c r="D1407" s="2" t="s">
        <v>13</v>
      </c>
      <c r="O1407" s="2">
        <f t="shared" si="126"/>
        <v>0</v>
      </c>
      <c r="P1407" s="2">
        <f t="shared" si="127"/>
        <v>0</v>
      </c>
      <c r="Q1407" s="2">
        <f t="shared" si="128"/>
        <v>0</v>
      </c>
      <c r="R1407" s="2">
        <f t="shared" si="129"/>
        <v>0</v>
      </c>
      <c r="S1407" s="2">
        <f t="shared" si="130"/>
        <v>0</v>
      </c>
    </row>
    <row r="1408" spans="1:19" x14ac:dyDescent="0.35">
      <c r="A1408" s="2">
        <v>1407</v>
      </c>
      <c r="B1408" s="2" t="s">
        <v>467</v>
      </c>
      <c r="C1408" s="2" t="str">
        <f t="shared" si="131"/>
        <v>SPS21XXX</v>
      </c>
      <c r="D1408" s="2" t="s">
        <v>14</v>
      </c>
      <c r="O1408" s="2">
        <f t="shared" si="126"/>
        <v>0</v>
      </c>
      <c r="P1408" s="2">
        <f t="shared" si="127"/>
        <v>0</v>
      </c>
      <c r="Q1408" s="2">
        <f t="shared" si="128"/>
        <v>0</v>
      </c>
      <c r="R1408" s="2">
        <f t="shared" si="129"/>
        <v>0</v>
      </c>
      <c r="S1408" s="2">
        <f t="shared" si="130"/>
        <v>0</v>
      </c>
    </row>
    <row r="1409" spans="1:19" x14ac:dyDescent="0.35">
      <c r="A1409" s="2">
        <v>1408</v>
      </c>
      <c r="B1409" s="2" t="s">
        <v>467</v>
      </c>
      <c r="C1409" s="2" t="str">
        <f t="shared" si="131"/>
        <v>SPS21XXX</v>
      </c>
      <c r="D1409" s="2" t="s">
        <v>15</v>
      </c>
      <c r="O1409" s="2">
        <f t="shared" si="126"/>
        <v>0</v>
      </c>
      <c r="P1409" s="2">
        <f t="shared" si="127"/>
        <v>0</v>
      </c>
      <c r="Q1409" s="2">
        <f t="shared" si="128"/>
        <v>0</v>
      </c>
      <c r="R1409" s="2">
        <f t="shared" si="129"/>
        <v>0</v>
      </c>
      <c r="S1409" s="2">
        <f t="shared" si="130"/>
        <v>0</v>
      </c>
    </row>
    <row r="1410" spans="1:19" x14ac:dyDescent="0.35">
      <c r="A1410" s="2">
        <v>1409</v>
      </c>
      <c r="B1410" s="2" t="s">
        <v>467</v>
      </c>
      <c r="C1410" s="2" t="str">
        <f t="shared" si="131"/>
        <v>SPS21XXX</v>
      </c>
      <c r="D1410" s="2" t="s">
        <v>537</v>
      </c>
      <c r="O1410" s="2">
        <f t="shared" ref="O1410:O1473" si="132">F1410*$E1410</f>
        <v>0</v>
      </c>
      <c r="P1410" s="2">
        <f t="shared" ref="P1410:P1473" si="133">SUM(H1410:K1410)*$E1410</f>
        <v>0</v>
      </c>
      <c r="Q1410" s="2">
        <f t="shared" ref="Q1410:Q1473" si="134">L1410*$E1410</f>
        <v>0</v>
      </c>
      <c r="R1410" s="2">
        <f t="shared" ref="R1410:R1473" si="135">M1410*$E1410</f>
        <v>0</v>
      </c>
      <c r="S1410" s="2">
        <f t="shared" ref="S1410:S1473" si="136">N1410*$E1410</f>
        <v>0</v>
      </c>
    </row>
    <row r="1411" spans="1:19" x14ac:dyDescent="0.35">
      <c r="A1411" s="2">
        <v>1410</v>
      </c>
      <c r="B1411" s="2" t="s">
        <v>467</v>
      </c>
      <c r="C1411" s="2" t="str">
        <f t="shared" ref="C1411:C1474" si="137">REPLACE(B1411,6,3,"XXX")</f>
        <v>SPS21XXX</v>
      </c>
      <c r="D1411" s="2" t="s">
        <v>16</v>
      </c>
      <c r="O1411" s="2">
        <f t="shared" si="132"/>
        <v>0</v>
      </c>
      <c r="P1411" s="2">
        <f t="shared" si="133"/>
        <v>0</v>
      </c>
      <c r="Q1411" s="2">
        <f t="shared" si="134"/>
        <v>0</v>
      </c>
      <c r="R1411" s="2">
        <f t="shared" si="135"/>
        <v>0</v>
      </c>
      <c r="S1411" s="2">
        <f t="shared" si="136"/>
        <v>0</v>
      </c>
    </row>
    <row r="1412" spans="1:19" x14ac:dyDescent="0.35">
      <c r="A1412" s="2">
        <v>1411</v>
      </c>
      <c r="B1412" s="2" t="s">
        <v>467</v>
      </c>
      <c r="C1412" s="2" t="str">
        <f t="shared" si="137"/>
        <v>SPS21XXX</v>
      </c>
      <c r="D1412" s="2" t="s">
        <v>17</v>
      </c>
      <c r="O1412" s="2">
        <f t="shared" si="132"/>
        <v>0</v>
      </c>
      <c r="P1412" s="2">
        <f t="shared" si="133"/>
        <v>0</v>
      </c>
      <c r="Q1412" s="2">
        <f t="shared" si="134"/>
        <v>0</v>
      </c>
      <c r="R1412" s="2">
        <f t="shared" si="135"/>
        <v>0</v>
      </c>
      <c r="S1412" s="2">
        <f t="shared" si="136"/>
        <v>0</v>
      </c>
    </row>
    <row r="1413" spans="1:19" x14ac:dyDescent="0.35">
      <c r="A1413" s="2">
        <v>1412</v>
      </c>
      <c r="B1413" s="2" t="s">
        <v>467</v>
      </c>
      <c r="C1413" s="2" t="str">
        <f t="shared" si="137"/>
        <v>SPS21XXX</v>
      </c>
      <c r="D1413" s="2" t="s">
        <v>18</v>
      </c>
      <c r="O1413" s="2">
        <f t="shared" si="132"/>
        <v>0</v>
      </c>
      <c r="P1413" s="2">
        <f t="shared" si="133"/>
        <v>0</v>
      </c>
      <c r="Q1413" s="2">
        <f t="shared" si="134"/>
        <v>0</v>
      </c>
      <c r="R1413" s="2">
        <f t="shared" si="135"/>
        <v>0</v>
      </c>
      <c r="S1413" s="2">
        <f t="shared" si="136"/>
        <v>0</v>
      </c>
    </row>
    <row r="1414" spans="1:19" x14ac:dyDescent="0.35">
      <c r="A1414" s="2">
        <v>1413</v>
      </c>
      <c r="B1414" s="2" t="s">
        <v>467</v>
      </c>
      <c r="C1414" s="2" t="str">
        <f t="shared" si="137"/>
        <v>SPS21XXX</v>
      </c>
      <c r="D1414" s="2" t="s">
        <v>19</v>
      </c>
      <c r="O1414" s="2">
        <f t="shared" si="132"/>
        <v>0</v>
      </c>
      <c r="P1414" s="2">
        <f t="shared" si="133"/>
        <v>0</v>
      </c>
      <c r="Q1414" s="2">
        <f t="shared" si="134"/>
        <v>0</v>
      </c>
      <c r="R1414" s="2">
        <f t="shared" si="135"/>
        <v>0</v>
      </c>
      <c r="S1414" s="2">
        <f t="shared" si="136"/>
        <v>0</v>
      </c>
    </row>
    <row r="1415" spans="1:19" x14ac:dyDescent="0.35">
      <c r="A1415" s="2">
        <v>1415</v>
      </c>
      <c r="B1415" s="2" t="s">
        <v>375</v>
      </c>
      <c r="C1415" s="2" t="str">
        <f t="shared" si="137"/>
        <v>SPS21XXX</v>
      </c>
      <c r="D1415" s="2" t="s">
        <v>12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f t="shared" si="132"/>
        <v>0</v>
      </c>
      <c r="P1415" s="2">
        <f t="shared" si="133"/>
        <v>0</v>
      </c>
      <c r="Q1415" s="2">
        <f t="shared" si="134"/>
        <v>0</v>
      </c>
      <c r="R1415" s="2">
        <f t="shared" si="135"/>
        <v>0</v>
      </c>
      <c r="S1415" s="2">
        <f t="shared" si="136"/>
        <v>0</v>
      </c>
    </row>
    <row r="1416" spans="1:19" x14ac:dyDescent="0.35">
      <c r="A1416" s="2">
        <v>1417</v>
      </c>
      <c r="B1416" s="2" t="s">
        <v>375</v>
      </c>
      <c r="C1416" s="2" t="str">
        <f t="shared" si="137"/>
        <v>SPS21XXX</v>
      </c>
      <c r="D1416" s="2" t="s">
        <v>13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f t="shared" si="132"/>
        <v>0</v>
      </c>
      <c r="P1416" s="2">
        <f t="shared" si="133"/>
        <v>0</v>
      </c>
      <c r="Q1416" s="2">
        <f t="shared" si="134"/>
        <v>0</v>
      </c>
      <c r="R1416" s="2">
        <f t="shared" si="135"/>
        <v>0</v>
      </c>
      <c r="S1416" s="2">
        <f t="shared" si="136"/>
        <v>0</v>
      </c>
    </row>
    <row r="1417" spans="1:19" x14ac:dyDescent="0.35">
      <c r="A1417" s="2">
        <v>1418</v>
      </c>
      <c r="B1417" s="2" t="s">
        <v>375</v>
      </c>
      <c r="C1417" s="2" t="str">
        <f t="shared" si="137"/>
        <v>SPS21XXX</v>
      </c>
      <c r="D1417" s="2" t="s">
        <v>14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f t="shared" si="132"/>
        <v>0</v>
      </c>
      <c r="P1417" s="2">
        <f t="shared" si="133"/>
        <v>0</v>
      </c>
      <c r="Q1417" s="2">
        <f t="shared" si="134"/>
        <v>0</v>
      </c>
      <c r="R1417" s="2">
        <f t="shared" si="135"/>
        <v>0</v>
      </c>
      <c r="S1417" s="2">
        <f t="shared" si="136"/>
        <v>0</v>
      </c>
    </row>
    <row r="1418" spans="1:19" x14ac:dyDescent="0.35">
      <c r="A1418" s="2">
        <v>1419</v>
      </c>
      <c r="B1418" s="2" t="s">
        <v>375</v>
      </c>
      <c r="C1418" s="2" t="str">
        <f t="shared" si="137"/>
        <v>SPS21XXX</v>
      </c>
      <c r="D1418" s="2" t="s">
        <v>15</v>
      </c>
      <c r="E1418" s="2">
        <v>11732.1</v>
      </c>
      <c r="F1418" s="2">
        <v>0.9</v>
      </c>
      <c r="G1418" s="2">
        <v>9.1</v>
      </c>
      <c r="H1418" s="2">
        <v>0.9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f t="shared" si="132"/>
        <v>10558.890000000001</v>
      </c>
      <c r="P1418" s="2">
        <f t="shared" si="133"/>
        <v>10558.890000000001</v>
      </c>
      <c r="Q1418" s="2">
        <f t="shared" si="134"/>
        <v>0</v>
      </c>
      <c r="R1418" s="2">
        <f t="shared" si="135"/>
        <v>0</v>
      </c>
      <c r="S1418" s="2">
        <f t="shared" si="136"/>
        <v>0</v>
      </c>
    </row>
    <row r="1419" spans="1:19" x14ac:dyDescent="0.35">
      <c r="A1419" s="2">
        <v>1420</v>
      </c>
      <c r="B1419" s="2" t="s">
        <v>375</v>
      </c>
      <c r="C1419" s="2" t="str">
        <f t="shared" si="137"/>
        <v>SPS21XXX</v>
      </c>
      <c r="D1419" s="2" t="s">
        <v>537</v>
      </c>
      <c r="E1419" s="2">
        <v>8751.48</v>
      </c>
      <c r="F1419" s="2">
        <v>6.9</v>
      </c>
      <c r="G1419" s="2">
        <v>66.7</v>
      </c>
      <c r="H1419" s="2">
        <v>6.9</v>
      </c>
      <c r="I1419" s="2">
        <v>0</v>
      </c>
      <c r="J1419" s="2">
        <v>0</v>
      </c>
      <c r="K1419" s="2">
        <v>0</v>
      </c>
      <c r="L1419" s="2">
        <v>0</v>
      </c>
      <c r="M1419" s="2">
        <v>0.6</v>
      </c>
      <c r="N1419" s="2">
        <v>0</v>
      </c>
      <c r="O1419" s="2">
        <f t="shared" si="132"/>
        <v>60385.212</v>
      </c>
      <c r="P1419" s="2">
        <f t="shared" si="133"/>
        <v>60385.212</v>
      </c>
      <c r="Q1419" s="2">
        <f t="shared" si="134"/>
        <v>0</v>
      </c>
      <c r="R1419" s="2">
        <f t="shared" si="135"/>
        <v>5250.8879999999999</v>
      </c>
      <c r="S1419" s="2">
        <f t="shared" si="136"/>
        <v>0</v>
      </c>
    </row>
    <row r="1420" spans="1:19" x14ac:dyDescent="0.35">
      <c r="A1420" s="2">
        <v>1421</v>
      </c>
      <c r="B1420" s="2" t="s">
        <v>375</v>
      </c>
      <c r="C1420" s="2" t="str">
        <f t="shared" si="137"/>
        <v>SPS21XXX</v>
      </c>
      <c r="D1420" s="2" t="s">
        <v>16</v>
      </c>
      <c r="E1420" s="2">
        <v>3170.98</v>
      </c>
      <c r="F1420" s="2">
        <v>0.3</v>
      </c>
      <c r="G1420" s="2">
        <v>3.1</v>
      </c>
      <c r="H1420" s="2">
        <v>0.3</v>
      </c>
      <c r="I1420" s="2">
        <v>0</v>
      </c>
      <c r="J1420" s="2">
        <v>0</v>
      </c>
      <c r="K1420" s="2">
        <v>0</v>
      </c>
      <c r="L1420" s="2">
        <v>0</v>
      </c>
      <c r="M1420" s="2">
        <v>0.3</v>
      </c>
      <c r="N1420" s="2">
        <v>0</v>
      </c>
      <c r="O1420" s="2">
        <f t="shared" si="132"/>
        <v>951.29399999999998</v>
      </c>
      <c r="P1420" s="2">
        <f t="shared" si="133"/>
        <v>951.29399999999998</v>
      </c>
      <c r="Q1420" s="2">
        <f t="shared" si="134"/>
        <v>0</v>
      </c>
      <c r="R1420" s="2">
        <f t="shared" si="135"/>
        <v>951.29399999999998</v>
      </c>
      <c r="S1420" s="2">
        <f t="shared" si="136"/>
        <v>0</v>
      </c>
    </row>
    <row r="1421" spans="1:19" x14ac:dyDescent="0.35">
      <c r="A1421" s="2">
        <v>1422</v>
      </c>
      <c r="B1421" s="2" t="s">
        <v>375</v>
      </c>
      <c r="C1421" s="2" t="str">
        <f t="shared" si="137"/>
        <v>SPS21XXX</v>
      </c>
      <c r="D1421" s="2" t="s">
        <v>17</v>
      </c>
      <c r="E1421" s="2">
        <v>2068.61</v>
      </c>
      <c r="F1421" s="2">
        <v>0.9</v>
      </c>
      <c r="G1421" s="2">
        <v>9.1</v>
      </c>
      <c r="H1421" s="2">
        <v>0.9</v>
      </c>
      <c r="I1421" s="2">
        <v>0</v>
      </c>
      <c r="J1421" s="2">
        <v>0</v>
      </c>
      <c r="K1421" s="2">
        <v>0</v>
      </c>
      <c r="L1421" s="2">
        <v>0</v>
      </c>
      <c r="M1421" s="2">
        <v>0.3</v>
      </c>
      <c r="N1421" s="2">
        <v>0</v>
      </c>
      <c r="O1421" s="2">
        <f t="shared" si="132"/>
        <v>1861.7490000000003</v>
      </c>
      <c r="P1421" s="2">
        <f t="shared" si="133"/>
        <v>1861.7490000000003</v>
      </c>
      <c r="Q1421" s="2">
        <f t="shared" si="134"/>
        <v>0</v>
      </c>
      <c r="R1421" s="2">
        <f t="shared" si="135"/>
        <v>620.58299999999997</v>
      </c>
      <c r="S1421" s="2">
        <f t="shared" si="136"/>
        <v>0</v>
      </c>
    </row>
    <row r="1422" spans="1:19" x14ac:dyDescent="0.35">
      <c r="A1422" s="2">
        <v>1414</v>
      </c>
      <c r="B1422" s="2" t="s">
        <v>375</v>
      </c>
      <c r="C1422" s="2" t="str">
        <f t="shared" si="137"/>
        <v>SPS21XXX</v>
      </c>
      <c r="D1422" s="2" t="s">
        <v>18</v>
      </c>
      <c r="E1422" s="2">
        <v>99605.2</v>
      </c>
      <c r="F1422" s="2">
        <v>0.3</v>
      </c>
      <c r="G1422" s="2">
        <v>3.1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f t="shared" si="132"/>
        <v>29881.559999999998</v>
      </c>
      <c r="P1422" s="2">
        <f t="shared" si="133"/>
        <v>0</v>
      </c>
      <c r="Q1422" s="2">
        <f t="shared" si="134"/>
        <v>0</v>
      </c>
      <c r="R1422" s="2">
        <f t="shared" si="135"/>
        <v>0</v>
      </c>
      <c r="S1422" s="2">
        <f t="shared" si="136"/>
        <v>0</v>
      </c>
    </row>
    <row r="1423" spans="1:19" x14ac:dyDescent="0.35">
      <c r="A1423" s="2">
        <v>1416</v>
      </c>
      <c r="B1423" s="2" t="s">
        <v>375</v>
      </c>
      <c r="C1423" s="2" t="str">
        <f t="shared" si="137"/>
        <v>SPS21XXX</v>
      </c>
      <c r="D1423" s="2" t="s">
        <v>19</v>
      </c>
      <c r="E1423" s="2">
        <v>36484.47</v>
      </c>
      <c r="F1423" s="2">
        <v>0.9</v>
      </c>
      <c r="G1423" s="2">
        <v>9.1</v>
      </c>
      <c r="H1423" s="2">
        <v>0</v>
      </c>
      <c r="I1423" s="2">
        <v>0.3</v>
      </c>
      <c r="J1423" s="2">
        <v>0</v>
      </c>
      <c r="K1423" s="2">
        <v>0</v>
      </c>
      <c r="L1423" s="2">
        <v>0</v>
      </c>
      <c r="M1423" s="2">
        <v>0.3</v>
      </c>
      <c r="N1423" s="2">
        <v>0</v>
      </c>
      <c r="O1423" s="2">
        <f t="shared" si="132"/>
        <v>32836.023000000001</v>
      </c>
      <c r="P1423" s="2">
        <f t="shared" si="133"/>
        <v>10945.341</v>
      </c>
      <c r="Q1423" s="2">
        <f t="shared" si="134"/>
        <v>0</v>
      </c>
      <c r="R1423" s="2">
        <f t="shared" si="135"/>
        <v>10945.341</v>
      </c>
      <c r="S1423" s="2">
        <f t="shared" si="136"/>
        <v>0</v>
      </c>
    </row>
    <row r="1424" spans="1:19" x14ac:dyDescent="0.35">
      <c r="A1424" s="2">
        <v>1424</v>
      </c>
      <c r="B1424" s="2" t="s">
        <v>376</v>
      </c>
      <c r="C1424" s="2" t="str">
        <f t="shared" si="137"/>
        <v>SPS21XXX</v>
      </c>
      <c r="D1424" s="2" t="s">
        <v>12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f t="shared" si="132"/>
        <v>0</v>
      </c>
      <c r="P1424" s="2">
        <f t="shared" si="133"/>
        <v>0</v>
      </c>
      <c r="Q1424" s="2">
        <f t="shared" si="134"/>
        <v>0</v>
      </c>
      <c r="R1424" s="2">
        <f t="shared" si="135"/>
        <v>0</v>
      </c>
      <c r="S1424" s="2">
        <f t="shared" si="136"/>
        <v>0</v>
      </c>
    </row>
    <row r="1425" spans="1:19" x14ac:dyDescent="0.35">
      <c r="A1425" s="2">
        <v>1426</v>
      </c>
      <c r="B1425" s="2" t="s">
        <v>376</v>
      </c>
      <c r="C1425" s="2" t="str">
        <f t="shared" si="137"/>
        <v>SPS21XXX</v>
      </c>
      <c r="D1425" s="2" t="s">
        <v>13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f t="shared" si="132"/>
        <v>0</v>
      </c>
      <c r="P1425" s="2">
        <f t="shared" si="133"/>
        <v>0</v>
      </c>
      <c r="Q1425" s="2">
        <f t="shared" si="134"/>
        <v>0</v>
      </c>
      <c r="R1425" s="2">
        <f t="shared" si="135"/>
        <v>0</v>
      </c>
      <c r="S1425" s="2">
        <f t="shared" si="136"/>
        <v>0</v>
      </c>
    </row>
    <row r="1426" spans="1:19" x14ac:dyDescent="0.35">
      <c r="A1426" s="2">
        <v>1427</v>
      </c>
      <c r="B1426" s="2" t="s">
        <v>376</v>
      </c>
      <c r="C1426" s="2" t="str">
        <f t="shared" si="137"/>
        <v>SPS21XXX</v>
      </c>
      <c r="D1426" s="2" t="s">
        <v>14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f t="shared" si="132"/>
        <v>0</v>
      </c>
      <c r="P1426" s="2">
        <f t="shared" si="133"/>
        <v>0</v>
      </c>
      <c r="Q1426" s="2">
        <f t="shared" si="134"/>
        <v>0</v>
      </c>
      <c r="R1426" s="2">
        <f t="shared" si="135"/>
        <v>0</v>
      </c>
      <c r="S1426" s="2">
        <f t="shared" si="136"/>
        <v>0</v>
      </c>
    </row>
    <row r="1427" spans="1:19" x14ac:dyDescent="0.35">
      <c r="A1427" s="2">
        <v>1428</v>
      </c>
      <c r="B1427" s="2" t="s">
        <v>376</v>
      </c>
      <c r="C1427" s="2" t="str">
        <f t="shared" si="137"/>
        <v>SPS21XXX</v>
      </c>
      <c r="D1427" s="2" t="s">
        <v>15</v>
      </c>
      <c r="E1427" s="2">
        <v>11732.1</v>
      </c>
      <c r="F1427" s="2">
        <v>0.4</v>
      </c>
      <c r="G1427" s="2">
        <v>9.1</v>
      </c>
      <c r="H1427" s="2">
        <v>0.4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f t="shared" si="132"/>
        <v>4692.84</v>
      </c>
      <c r="P1427" s="2">
        <f t="shared" si="133"/>
        <v>4692.84</v>
      </c>
      <c r="Q1427" s="2">
        <f t="shared" si="134"/>
        <v>0</v>
      </c>
      <c r="R1427" s="2">
        <f t="shared" si="135"/>
        <v>0</v>
      </c>
      <c r="S1427" s="2">
        <f t="shared" si="136"/>
        <v>0</v>
      </c>
    </row>
    <row r="1428" spans="1:19" x14ac:dyDescent="0.35">
      <c r="A1428" s="2">
        <v>1429</v>
      </c>
      <c r="B1428" s="2" t="s">
        <v>376</v>
      </c>
      <c r="C1428" s="2" t="str">
        <f t="shared" si="137"/>
        <v>SPS21XXX</v>
      </c>
      <c r="D1428" s="2" t="s">
        <v>537</v>
      </c>
      <c r="E1428" s="2">
        <v>8302.65</v>
      </c>
      <c r="F1428" s="2">
        <v>2.8</v>
      </c>
      <c r="G1428" s="2">
        <v>66.7</v>
      </c>
      <c r="H1428" s="2">
        <v>2.8</v>
      </c>
      <c r="I1428" s="2">
        <v>0</v>
      </c>
      <c r="J1428" s="2">
        <v>0</v>
      </c>
      <c r="K1428" s="2">
        <v>0</v>
      </c>
      <c r="L1428" s="2">
        <v>0</v>
      </c>
      <c r="M1428" s="2">
        <v>0.3</v>
      </c>
      <c r="N1428" s="2">
        <v>0</v>
      </c>
      <c r="O1428" s="2">
        <f t="shared" si="132"/>
        <v>23247.42</v>
      </c>
      <c r="P1428" s="2">
        <f t="shared" si="133"/>
        <v>23247.42</v>
      </c>
      <c r="Q1428" s="2">
        <f t="shared" si="134"/>
        <v>0</v>
      </c>
      <c r="R1428" s="2">
        <f t="shared" si="135"/>
        <v>2490.7949999999996</v>
      </c>
      <c r="S1428" s="2">
        <f t="shared" si="136"/>
        <v>0</v>
      </c>
    </row>
    <row r="1429" spans="1:19" x14ac:dyDescent="0.35">
      <c r="A1429" s="2">
        <v>1430</v>
      </c>
      <c r="B1429" s="2" t="s">
        <v>376</v>
      </c>
      <c r="C1429" s="2" t="str">
        <f t="shared" si="137"/>
        <v>SPS21XXX</v>
      </c>
      <c r="D1429" s="2" t="s">
        <v>16</v>
      </c>
      <c r="E1429" s="2">
        <v>3170.98</v>
      </c>
      <c r="F1429" s="2">
        <v>0.1</v>
      </c>
      <c r="G1429" s="2">
        <v>3</v>
      </c>
      <c r="H1429" s="2">
        <v>0.1</v>
      </c>
      <c r="I1429" s="2">
        <v>0</v>
      </c>
      <c r="J1429" s="2">
        <v>0</v>
      </c>
      <c r="K1429" s="2">
        <v>0</v>
      </c>
      <c r="L1429" s="2">
        <v>0</v>
      </c>
      <c r="M1429" s="2">
        <v>0.1</v>
      </c>
      <c r="N1429" s="2">
        <v>0</v>
      </c>
      <c r="O1429" s="2">
        <f t="shared" si="132"/>
        <v>317.09800000000001</v>
      </c>
      <c r="P1429" s="2">
        <f t="shared" si="133"/>
        <v>317.09800000000001</v>
      </c>
      <c r="Q1429" s="2">
        <f t="shared" si="134"/>
        <v>0</v>
      </c>
      <c r="R1429" s="2">
        <f t="shared" si="135"/>
        <v>317.09800000000001</v>
      </c>
      <c r="S1429" s="2">
        <f t="shared" si="136"/>
        <v>0</v>
      </c>
    </row>
    <row r="1430" spans="1:19" x14ac:dyDescent="0.35">
      <c r="A1430" s="2">
        <v>1431</v>
      </c>
      <c r="B1430" s="2" t="s">
        <v>376</v>
      </c>
      <c r="C1430" s="2" t="str">
        <f t="shared" si="137"/>
        <v>SPS21XXX</v>
      </c>
      <c r="D1430" s="2" t="s">
        <v>17</v>
      </c>
      <c r="E1430" s="2">
        <v>2068.61</v>
      </c>
      <c r="F1430" s="2">
        <v>0.4</v>
      </c>
      <c r="G1430" s="2">
        <v>9.1</v>
      </c>
      <c r="H1430" s="2">
        <v>0.4</v>
      </c>
      <c r="I1430" s="2">
        <v>0</v>
      </c>
      <c r="J1430" s="2">
        <v>0</v>
      </c>
      <c r="K1430" s="2">
        <v>0</v>
      </c>
      <c r="L1430" s="2">
        <v>0</v>
      </c>
      <c r="M1430" s="2">
        <v>0.1</v>
      </c>
      <c r="N1430" s="2">
        <v>0</v>
      </c>
      <c r="O1430" s="2">
        <f t="shared" si="132"/>
        <v>827.44400000000007</v>
      </c>
      <c r="P1430" s="2">
        <f t="shared" si="133"/>
        <v>827.44400000000007</v>
      </c>
      <c r="Q1430" s="2">
        <f t="shared" si="134"/>
        <v>0</v>
      </c>
      <c r="R1430" s="2">
        <f t="shared" si="135"/>
        <v>206.86100000000002</v>
      </c>
      <c r="S1430" s="2">
        <f t="shared" si="136"/>
        <v>0</v>
      </c>
    </row>
    <row r="1431" spans="1:19" x14ac:dyDescent="0.35">
      <c r="A1431" s="2">
        <v>1423</v>
      </c>
      <c r="B1431" s="2" t="s">
        <v>376</v>
      </c>
      <c r="C1431" s="2" t="str">
        <f t="shared" si="137"/>
        <v>SPS21XXX</v>
      </c>
      <c r="D1431" s="2" t="s">
        <v>18</v>
      </c>
      <c r="E1431" s="2">
        <v>99605.2</v>
      </c>
      <c r="F1431" s="2">
        <v>0.1</v>
      </c>
      <c r="G1431" s="2">
        <v>3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f t="shared" si="132"/>
        <v>9960.52</v>
      </c>
      <c r="P1431" s="2">
        <f t="shared" si="133"/>
        <v>0</v>
      </c>
      <c r="Q1431" s="2">
        <f t="shared" si="134"/>
        <v>0</v>
      </c>
      <c r="R1431" s="2">
        <f t="shared" si="135"/>
        <v>0</v>
      </c>
      <c r="S1431" s="2">
        <f t="shared" si="136"/>
        <v>0</v>
      </c>
    </row>
    <row r="1432" spans="1:19" x14ac:dyDescent="0.35">
      <c r="A1432" s="2">
        <v>1425</v>
      </c>
      <c r="B1432" s="2" t="s">
        <v>376</v>
      </c>
      <c r="C1432" s="2" t="str">
        <f t="shared" si="137"/>
        <v>SPS21XXX</v>
      </c>
      <c r="D1432" s="2" t="s">
        <v>19</v>
      </c>
      <c r="E1432" s="2">
        <v>36484.47</v>
      </c>
      <c r="F1432" s="2">
        <v>0.4</v>
      </c>
      <c r="G1432" s="2">
        <v>9.1</v>
      </c>
      <c r="H1432" s="2">
        <v>0</v>
      </c>
      <c r="I1432" s="2">
        <v>0.1</v>
      </c>
      <c r="J1432" s="2">
        <v>0</v>
      </c>
      <c r="K1432" s="2">
        <v>0</v>
      </c>
      <c r="L1432" s="2">
        <v>0</v>
      </c>
      <c r="M1432" s="2">
        <v>0.1</v>
      </c>
      <c r="N1432" s="2">
        <v>0</v>
      </c>
      <c r="O1432" s="2">
        <f t="shared" si="132"/>
        <v>14593.788</v>
      </c>
      <c r="P1432" s="2">
        <f t="shared" si="133"/>
        <v>3648.4470000000001</v>
      </c>
      <c r="Q1432" s="2">
        <f t="shared" si="134"/>
        <v>0</v>
      </c>
      <c r="R1432" s="2">
        <f t="shared" si="135"/>
        <v>3648.4470000000001</v>
      </c>
      <c r="S1432" s="2">
        <f t="shared" si="136"/>
        <v>0</v>
      </c>
    </row>
    <row r="1433" spans="1:19" x14ac:dyDescent="0.35">
      <c r="A1433" s="2">
        <v>1432</v>
      </c>
      <c r="B1433" s="2" t="s">
        <v>468</v>
      </c>
      <c r="C1433" s="2" t="str">
        <f t="shared" si="137"/>
        <v>SPS21XXX</v>
      </c>
      <c r="D1433" s="2" t="s">
        <v>12</v>
      </c>
      <c r="O1433" s="2">
        <f t="shared" si="132"/>
        <v>0</v>
      </c>
      <c r="P1433" s="2">
        <f t="shared" si="133"/>
        <v>0</v>
      </c>
      <c r="Q1433" s="2">
        <f t="shared" si="134"/>
        <v>0</v>
      </c>
      <c r="R1433" s="2">
        <f t="shared" si="135"/>
        <v>0</v>
      </c>
      <c r="S1433" s="2">
        <f t="shared" si="136"/>
        <v>0</v>
      </c>
    </row>
    <row r="1434" spans="1:19" x14ac:dyDescent="0.35">
      <c r="A1434" s="2">
        <v>1433</v>
      </c>
      <c r="B1434" s="2" t="s">
        <v>468</v>
      </c>
      <c r="C1434" s="2" t="str">
        <f t="shared" si="137"/>
        <v>SPS21XXX</v>
      </c>
      <c r="D1434" s="2" t="s">
        <v>13</v>
      </c>
      <c r="O1434" s="2">
        <f t="shared" si="132"/>
        <v>0</v>
      </c>
      <c r="P1434" s="2">
        <f t="shared" si="133"/>
        <v>0</v>
      </c>
      <c r="Q1434" s="2">
        <f t="shared" si="134"/>
        <v>0</v>
      </c>
      <c r="R1434" s="2">
        <f t="shared" si="135"/>
        <v>0</v>
      </c>
      <c r="S1434" s="2">
        <f t="shared" si="136"/>
        <v>0</v>
      </c>
    </row>
    <row r="1435" spans="1:19" x14ac:dyDescent="0.35">
      <c r="A1435" s="2">
        <v>1434</v>
      </c>
      <c r="B1435" s="2" t="s">
        <v>468</v>
      </c>
      <c r="C1435" s="2" t="str">
        <f t="shared" si="137"/>
        <v>SPS21XXX</v>
      </c>
      <c r="D1435" s="2" t="s">
        <v>14</v>
      </c>
      <c r="O1435" s="2">
        <f t="shared" si="132"/>
        <v>0</v>
      </c>
      <c r="P1435" s="2">
        <f t="shared" si="133"/>
        <v>0</v>
      </c>
      <c r="Q1435" s="2">
        <f t="shared" si="134"/>
        <v>0</v>
      </c>
      <c r="R1435" s="2">
        <f t="shared" si="135"/>
        <v>0</v>
      </c>
      <c r="S1435" s="2">
        <f t="shared" si="136"/>
        <v>0</v>
      </c>
    </row>
    <row r="1436" spans="1:19" x14ac:dyDescent="0.35">
      <c r="A1436" s="2">
        <v>1435</v>
      </c>
      <c r="B1436" s="2" t="s">
        <v>468</v>
      </c>
      <c r="C1436" s="2" t="str">
        <f t="shared" si="137"/>
        <v>SPS21XXX</v>
      </c>
      <c r="D1436" s="2" t="s">
        <v>15</v>
      </c>
      <c r="O1436" s="2">
        <f t="shared" si="132"/>
        <v>0</v>
      </c>
      <c r="P1436" s="2">
        <f t="shared" si="133"/>
        <v>0</v>
      </c>
      <c r="Q1436" s="2">
        <f t="shared" si="134"/>
        <v>0</v>
      </c>
      <c r="R1436" s="2">
        <f t="shared" si="135"/>
        <v>0</v>
      </c>
      <c r="S1436" s="2">
        <f t="shared" si="136"/>
        <v>0</v>
      </c>
    </row>
    <row r="1437" spans="1:19" x14ac:dyDescent="0.35">
      <c r="A1437" s="2">
        <v>1436</v>
      </c>
      <c r="B1437" s="2" t="s">
        <v>468</v>
      </c>
      <c r="C1437" s="2" t="str">
        <f t="shared" si="137"/>
        <v>SPS21XXX</v>
      </c>
      <c r="D1437" s="2" t="s">
        <v>537</v>
      </c>
      <c r="O1437" s="2">
        <f t="shared" si="132"/>
        <v>0</v>
      </c>
      <c r="P1437" s="2">
        <f t="shared" si="133"/>
        <v>0</v>
      </c>
      <c r="Q1437" s="2">
        <f t="shared" si="134"/>
        <v>0</v>
      </c>
      <c r="R1437" s="2">
        <f t="shared" si="135"/>
        <v>0</v>
      </c>
      <c r="S1437" s="2">
        <f t="shared" si="136"/>
        <v>0</v>
      </c>
    </row>
    <row r="1438" spans="1:19" x14ac:dyDescent="0.35">
      <c r="A1438" s="2">
        <v>1437</v>
      </c>
      <c r="B1438" s="2" t="s">
        <v>468</v>
      </c>
      <c r="C1438" s="2" t="str">
        <f t="shared" si="137"/>
        <v>SPS21XXX</v>
      </c>
      <c r="D1438" s="2" t="s">
        <v>16</v>
      </c>
      <c r="O1438" s="2">
        <f t="shared" si="132"/>
        <v>0</v>
      </c>
      <c r="P1438" s="2">
        <f t="shared" si="133"/>
        <v>0</v>
      </c>
      <c r="Q1438" s="2">
        <f t="shared" si="134"/>
        <v>0</v>
      </c>
      <c r="R1438" s="2">
        <f t="shared" si="135"/>
        <v>0</v>
      </c>
      <c r="S1438" s="2">
        <f t="shared" si="136"/>
        <v>0</v>
      </c>
    </row>
    <row r="1439" spans="1:19" x14ac:dyDescent="0.35">
      <c r="A1439" s="2">
        <v>1438</v>
      </c>
      <c r="B1439" s="2" t="s">
        <v>468</v>
      </c>
      <c r="C1439" s="2" t="str">
        <f t="shared" si="137"/>
        <v>SPS21XXX</v>
      </c>
      <c r="D1439" s="2" t="s">
        <v>17</v>
      </c>
      <c r="O1439" s="2">
        <f t="shared" si="132"/>
        <v>0</v>
      </c>
      <c r="P1439" s="2">
        <f t="shared" si="133"/>
        <v>0</v>
      </c>
      <c r="Q1439" s="2">
        <f t="shared" si="134"/>
        <v>0</v>
      </c>
      <c r="R1439" s="2">
        <f t="shared" si="135"/>
        <v>0</v>
      </c>
      <c r="S1439" s="2">
        <f t="shared" si="136"/>
        <v>0</v>
      </c>
    </row>
    <row r="1440" spans="1:19" x14ac:dyDescent="0.35">
      <c r="A1440" s="2">
        <v>1439</v>
      </c>
      <c r="B1440" s="2" t="s">
        <v>468</v>
      </c>
      <c r="C1440" s="2" t="str">
        <f t="shared" si="137"/>
        <v>SPS21XXX</v>
      </c>
      <c r="D1440" s="2" t="s">
        <v>18</v>
      </c>
      <c r="O1440" s="2">
        <f t="shared" si="132"/>
        <v>0</v>
      </c>
      <c r="P1440" s="2">
        <f t="shared" si="133"/>
        <v>0</v>
      </c>
      <c r="Q1440" s="2">
        <f t="shared" si="134"/>
        <v>0</v>
      </c>
      <c r="R1440" s="2">
        <f t="shared" si="135"/>
        <v>0</v>
      </c>
      <c r="S1440" s="2">
        <f t="shared" si="136"/>
        <v>0</v>
      </c>
    </row>
    <row r="1441" spans="1:19" x14ac:dyDescent="0.35">
      <c r="A1441" s="2">
        <v>1440</v>
      </c>
      <c r="B1441" s="2" t="s">
        <v>468</v>
      </c>
      <c r="C1441" s="2" t="str">
        <f t="shared" si="137"/>
        <v>SPS21XXX</v>
      </c>
      <c r="D1441" s="2" t="s">
        <v>19</v>
      </c>
      <c r="O1441" s="2">
        <f t="shared" si="132"/>
        <v>0</v>
      </c>
      <c r="P1441" s="2">
        <f t="shared" si="133"/>
        <v>0</v>
      </c>
      <c r="Q1441" s="2">
        <f t="shared" si="134"/>
        <v>0</v>
      </c>
      <c r="R1441" s="2">
        <f t="shared" si="135"/>
        <v>0</v>
      </c>
      <c r="S1441" s="2">
        <f t="shared" si="136"/>
        <v>0</v>
      </c>
    </row>
    <row r="1442" spans="1:19" x14ac:dyDescent="0.35">
      <c r="A1442" s="2">
        <v>1441</v>
      </c>
      <c r="B1442" s="2" t="s">
        <v>469</v>
      </c>
      <c r="C1442" s="2" t="str">
        <f t="shared" si="137"/>
        <v>SPS21XXX</v>
      </c>
      <c r="D1442" s="2" t="s">
        <v>12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f t="shared" si="132"/>
        <v>0</v>
      </c>
      <c r="P1442" s="2">
        <f t="shared" si="133"/>
        <v>0</v>
      </c>
      <c r="Q1442" s="2">
        <f t="shared" si="134"/>
        <v>0</v>
      </c>
      <c r="R1442" s="2">
        <f t="shared" si="135"/>
        <v>0</v>
      </c>
      <c r="S1442" s="2">
        <f t="shared" si="136"/>
        <v>0</v>
      </c>
    </row>
    <row r="1443" spans="1:19" x14ac:dyDescent="0.35">
      <c r="A1443" s="2">
        <v>1442</v>
      </c>
      <c r="B1443" s="2" t="s">
        <v>469</v>
      </c>
      <c r="C1443" s="2" t="str">
        <f t="shared" si="137"/>
        <v>SPS21XXX</v>
      </c>
      <c r="D1443" s="2" t="s">
        <v>13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f t="shared" si="132"/>
        <v>0</v>
      </c>
      <c r="P1443" s="2">
        <f t="shared" si="133"/>
        <v>0</v>
      </c>
      <c r="Q1443" s="2">
        <f t="shared" si="134"/>
        <v>0</v>
      </c>
      <c r="R1443" s="2">
        <f t="shared" si="135"/>
        <v>0</v>
      </c>
      <c r="S1443" s="2">
        <f t="shared" si="136"/>
        <v>0</v>
      </c>
    </row>
    <row r="1444" spans="1:19" x14ac:dyDescent="0.35">
      <c r="A1444" s="2">
        <v>1443</v>
      </c>
      <c r="B1444" s="2" t="s">
        <v>469</v>
      </c>
      <c r="C1444" s="2" t="str">
        <f t="shared" si="137"/>
        <v>SPS21XXX</v>
      </c>
      <c r="D1444" s="2" t="s">
        <v>14</v>
      </c>
      <c r="E1444" s="2">
        <v>31779.38</v>
      </c>
      <c r="F1444" s="2">
        <v>2</v>
      </c>
      <c r="G1444" s="2">
        <v>28.57</v>
      </c>
      <c r="H1444" s="2">
        <v>0</v>
      </c>
      <c r="I1444" s="2">
        <v>2</v>
      </c>
      <c r="J1444" s="2">
        <v>0</v>
      </c>
      <c r="K1444" s="2">
        <v>0</v>
      </c>
      <c r="L1444" s="2">
        <v>1</v>
      </c>
      <c r="M1444" s="2">
        <v>1</v>
      </c>
      <c r="N1444" s="2">
        <v>0</v>
      </c>
      <c r="O1444" s="2">
        <f t="shared" si="132"/>
        <v>63558.76</v>
      </c>
      <c r="P1444" s="2">
        <f t="shared" si="133"/>
        <v>63558.76</v>
      </c>
      <c r="Q1444" s="2">
        <f t="shared" si="134"/>
        <v>31779.38</v>
      </c>
      <c r="R1444" s="2">
        <f t="shared" si="135"/>
        <v>31779.38</v>
      </c>
      <c r="S1444" s="2">
        <f t="shared" si="136"/>
        <v>0</v>
      </c>
    </row>
    <row r="1445" spans="1:19" x14ac:dyDescent="0.35">
      <c r="A1445" s="2">
        <v>1445</v>
      </c>
      <c r="B1445" s="2" t="s">
        <v>469</v>
      </c>
      <c r="C1445" s="2" t="str">
        <f t="shared" si="137"/>
        <v>SPS21XXX</v>
      </c>
      <c r="D1445" s="2" t="s">
        <v>15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f t="shared" si="132"/>
        <v>0</v>
      </c>
      <c r="P1445" s="2">
        <f t="shared" si="133"/>
        <v>0</v>
      </c>
      <c r="Q1445" s="2">
        <f t="shared" si="134"/>
        <v>0</v>
      </c>
      <c r="R1445" s="2">
        <f t="shared" si="135"/>
        <v>0</v>
      </c>
      <c r="S1445" s="2">
        <f t="shared" si="136"/>
        <v>0</v>
      </c>
    </row>
    <row r="1446" spans="1:19" x14ac:dyDescent="0.35">
      <c r="A1446" s="2">
        <v>1446</v>
      </c>
      <c r="B1446" s="2" t="s">
        <v>469</v>
      </c>
      <c r="C1446" s="2" t="str">
        <f t="shared" si="137"/>
        <v>SPS21XXX</v>
      </c>
      <c r="D1446" s="2" t="s">
        <v>537</v>
      </c>
      <c r="E1446" s="2">
        <v>12298.54</v>
      </c>
      <c r="F1446" s="2">
        <v>2</v>
      </c>
      <c r="G1446" s="2">
        <v>28.57</v>
      </c>
      <c r="H1446" s="2">
        <v>0</v>
      </c>
      <c r="I1446" s="2">
        <v>2</v>
      </c>
      <c r="J1446" s="2">
        <v>0</v>
      </c>
      <c r="K1446" s="2">
        <v>0</v>
      </c>
      <c r="L1446" s="2">
        <v>0</v>
      </c>
      <c r="M1446" s="2">
        <v>1</v>
      </c>
      <c r="N1446" s="2">
        <v>0</v>
      </c>
      <c r="O1446" s="2">
        <f t="shared" si="132"/>
        <v>24597.08</v>
      </c>
      <c r="P1446" s="2">
        <f t="shared" si="133"/>
        <v>24597.08</v>
      </c>
      <c r="Q1446" s="2">
        <f t="shared" si="134"/>
        <v>0</v>
      </c>
      <c r="R1446" s="2">
        <f t="shared" si="135"/>
        <v>12298.54</v>
      </c>
      <c r="S1446" s="2">
        <f t="shared" si="136"/>
        <v>0</v>
      </c>
    </row>
    <row r="1447" spans="1:19" x14ac:dyDescent="0.35">
      <c r="A1447" s="2">
        <v>1447</v>
      </c>
      <c r="B1447" s="2" t="s">
        <v>469</v>
      </c>
      <c r="C1447" s="2" t="str">
        <f t="shared" si="137"/>
        <v>SPS21XXX</v>
      </c>
      <c r="D1447" s="2" t="s">
        <v>16</v>
      </c>
      <c r="E1447" s="2">
        <v>8771.43</v>
      </c>
      <c r="F1447" s="2">
        <v>2</v>
      </c>
      <c r="G1447" s="2">
        <v>28.57</v>
      </c>
      <c r="H1447" s="2">
        <v>2</v>
      </c>
      <c r="I1447" s="2">
        <v>0</v>
      </c>
      <c r="J1447" s="2">
        <v>0</v>
      </c>
      <c r="K1447" s="2">
        <v>0</v>
      </c>
      <c r="L1447" s="2">
        <v>1</v>
      </c>
      <c r="M1447" s="2">
        <v>2</v>
      </c>
      <c r="N1447" s="2">
        <v>0</v>
      </c>
      <c r="O1447" s="2">
        <f t="shared" si="132"/>
        <v>17542.86</v>
      </c>
      <c r="P1447" s="2">
        <f t="shared" si="133"/>
        <v>17542.86</v>
      </c>
      <c r="Q1447" s="2">
        <f t="shared" si="134"/>
        <v>8771.43</v>
      </c>
      <c r="R1447" s="2">
        <f t="shared" si="135"/>
        <v>17542.86</v>
      </c>
      <c r="S1447" s="2">
        <f t="shared" si="136"/>
        <v>0</v>
      </c>
    </row>
    <row r="1448" spans="1:19" x14ac:dyDescent="0.35">
      <c r="A1448" s="2">
        <v>1448</v>
      </c>
      <c r="B1448" s="2" t="s">
        <v>469</v>
      </c>
      <c r="C1448" s="2" t="str">
        <f t="shared" si="137"/>
        <v>SPS21XXX</v>
      </c>
      <c r="D1448" s="2" t="s">
        <v>17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f t="shared" si="132"/>
        <v>0</v>
      </c>
      <c r="P1448" s="2">
        <f t="shared" si="133"/>
        <v>0</v>
      </c>
      <c r="Q1448" s="2">
        <f t="shared" si="134"/>
        <v>0</v>
      </c>
      <c r="R1448" s="2">
        <f t="shared" si="135"/>
        <v>0</v>
      </c>
      <c r="S1448" s="2">
        <f t="shared" si="136"/>
        <v>0</v>
      </c>
    </row>
    <row r="1449" spans="1:19" x14ac:dyDescent="0.35">
      <c r="A1449" s="2">
        <v>1449</v>
      </c>
      <c r="B1449" s="2" t="s">
        <v>469</v>
      </c>
      <c r="C1449" s="2" t="str">
        <f t="shared" si="137"/>
        <v>SPS21XXX</v>
      </c>
      <c r="D1449" s="2" t="s">
        <v>18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f t="shared" si="132"/>
        <v>0</v>
      </c>
      <c r="P1449" s="2">
        <f t="shared" si="133"/>
        <v>0</v>
      </c>
      <c r="Q1449" s="2">
        <f t="shared" si="134"/>
        <v>0</v>
      </c>
      <c r="R1449" s="2">
        <f t="shared" si="135"/>
        <v>0</v>
      </c>
      <c r="S1449" s="2">
        <f t="shared" si="136"/>
        <v>0</v>
      </c>
    </row>
    <row r="1450" spans="1:19" x14ac:dyDescent="0.35">
      <c r="A1450" s="2">
        <v>1444</v>
      </c>
      <c r="B1450" s="2" t="s">
        <v>469</v>
      </c>
      <c r="C1450" s="2" t="str">
        <f t="shared" si="137"/>
        <v>SPS21XXX</v>
      </c>
      <c r="D1450" s="2" t="s">
        <v>19</v>
      </c>
      <c r="E1450" s="2">
        <v>21228.57</v>
      </c>
      <c r="F1450" s="2">
        <v>1</v>
      </c>
      <c r="G1450" s="2">
        <v>14.29</v>
      </c>
      <c r="H1450" s="2">
        <v>0</v>
      </c>
      <c r="I1450" s="2">
        <v>0</v>
      </c>
      <c r="J1450" s="2">
        <v>0</v>
      </c>
      <c r="K1450" s="2">
        <v>0</v>
      </c>
      <c r="L1450" s="2">
        <v>1</v>
      </c>
      <c r="M1450" s="2">
        <v>0</v>
      </c>
      <c r="N1450" s="2">
        <v>0</v>
      </c>
      <c r="O1450" s="2">
        <f t="shared" si="132"/>
        <v>21228.57</v>
      </c>
      <c r="P1450" s="2">
        <f t="shared" si="133"/>
        <v>0</v>
      </c>
      <c r="Q1450" s="2">
        <f t="shared" si="134"/>
        <v>21228.57</v>
      </c>
      <c r="R1450" s="2">
        <f t="shared" si="135"/>
        <v>0</v>
      </c>
      <c r="S1450" s="2">
        <f t="shared" si="136"/>
        <v>0</v>
      </c>
    </row>
    <row r="1451" spans="1:19" x14ac:dyDescent="0.35">
      <c r="A1451" s="2">
        <v>1453</v>
      </c>
      <c r="B1451" s="2" t="s">
        <v>377</v>
      </c>
      <c r="C1451" s="2" t="str">
        <f t="shared" si="137"/>
        <v>SPS21XXX</v>
      </c>
      <c r="D1451" s="2" t="s">
        <v>12</v>
      </c>
      <c r="O1451" s="2">
        <f t="shared" si="132"/>
        <v>0</v>
      </c>
      <c r="P1451" s="2">
        <f t="shared" si="133"/>
        <v>0</v>
      </c>
      <c r="Q1451" s="2">
        <f t="shared" si="134"/>
        <v>0</v>
      </c>
      <c r="R1451" s="2">
        <f t="shared" si="135"/>
        <v>0</v>
      </c>
      <c r="S1451" s="2">
        <f t="shared" si="136"/>
        <v>0</v>
      </c>
    </row>
    <row r="1452" spans="1:19" x14ac:dyDescent="0.35">
      <c r="A1452" s="2">
        <v>1454</v>
      </c>
      <c r="B1452" s="2" t="s">
        <v>377</v>
      </c>
      <c r="C1452" s="2" t="str">
        <f t="shared" si="137"/>
        <v>SPS21XXX</v>
      </c>
      <c r="D1452" s="2" t="s">
        <v>13</v>
      </c>
      <c r="O1452" s="2">
        <f t="shared" si="132"/>
        <v>0</v>
      </c>
      <c r="P1452" s="2">
        <f t="shared" si="133"/>
        <v>0</v>
      </c>
      <c r="Q1452" s="2">
        <f t="shared" si="134"/>
        <v>0</v>
      </c>
      <c r="R1452" s="2">
        <f t="shared" si="135"/>
        <v>0</v>
      </c>
      <c r="S1452" s="2">
        <f t="shared" si="136"/>
        <v>0</v>
      </c>
    </row>
    <row r="1453" spans="1:19" x14ac:dyDescent="0.35">
      <c r="A1453" s="2">
        <v>1455</v>
      </c>
      <c r="B1453" s="2" t="s">
        <v>377</v>
      </c>
      <c r="C1453" s="2" t="str">
        <f t="shared" si="137"/>
        <v>SPS21XXX</v>
      </c>
      <c r="D1453" s="2" t="s">
        <v>14</v>
      </c>
      <c r="O1453" s="2">
        <f t="shared" si="132"/>
        <v>0</v>
      </c>
      <c r="P1453" s="2">
        <f t="shared" si="133"/>
        <v>0</v>
      </c>
      <c r="Q1453" s="2">
        <f t="shared" si="134"/>
        <v>0</v>
      </c>
      <c r="R1453" s="2">
        <f t="shared" si="135"/>
        <v>0</v>
      </c>
      <c r="S1453" s="2">
        <f t="shared" si="136"/>
        <v>0</v>
      </c>
    </row>
    <row r="1454" spans="1:19" x14ac:dyDescent="0.35">
      <c r="A1454" s="2">
        <v>1458</v>
      </c>
      <c r="B1454" s="2" t="s">
        <v>377</v>
      </c>
      <c r="C1454" s="2" t="str">
        <f t="shared" si="137"/>
        <v>SPS21XXX</v>
      </c>
      <c r="D1454" s="2" t="s">
        <v>15</v>
      </c>
      <c r="O1454" s="2">
        <f t="shared" si="132"/>
        <v>0</v>
      </c>
      <c r="P1454" s="2">
        <f t="shared" si="133"/>
        <v>0</v>
      </c>
      <c r="Q1454" s="2">
        <f t="shared" si="134"/>
        <v>0</v>
      </c>
      <c r="R1454" s="2">
        <f t="shared" si="135"/>
        <v>0</v>
      </c>
      <c r="S1454" s="2">
        <f t="shared" si="136"/>
        <v>0</v>
      </c>
    </row>
    <row r="1455" spans="1:19" x14ac:dyDescent="0.35">
      <c r="A1455" s="2">
        <v>1450</v>
      </c>
      <c r="B1455" s="2" t="s">
        <v>377</v>
      </c>
      <c r="C1455" s="2" t="str">
        <f t="shared" si="137"/>
        <v>SPS21XXX</v>
      </c>
      <c r="D1455" s="2" t="s">
        <v>537</v>
      </c>
      <c r="E1455" s="2">
        <v>133859.28</v>
      </c>
      <c r="F1455" s="2">
        <v>0.05</v>
      </c>
      <c r="G1455" s="2">
        <v>0.66</v>
      </c>
      <c r="O1455" s="2">
        <f t="shared" si="132"/>
        <v>6692.9639999999999</v>
      </c>
      <c r="P1455" s="2">
        <f t="shared" si="133"/>
        <v>0</v>
      </c>
      <c r="Q1455" s="2">
        <f t="shared" si="134"/>
        <v>0</v>
      </c>
      <c r="R1455" s="2">
        <f t="shared" si="135"/>
        <v>0</v>
      </c>
      <c r="S1455" s="2">
        <f t="shared" si="136"/>
        <v>0</v>
      </c>
    </row>
    <row r="1456" spans="1:19" x14ac:dyDescent="0.35">
      <c r="A1456" s="2">
        <v>1451</v>
      </c>
      <c r="B1456" s="2" t="s">
        <v>377</v>
      </c>
      <c r="C1456" s="2" t="str">
        <f t="shared" si="137"/>
        <v>SPS21XXX</v>
      </c>
      <c r="D1456" s="2" t="s">
        <v>16</v>
      </c>
      <c r="E1456" s="2">
        <v>60432.480000000003</v>
      </c>
      <c r="F1456" s="2">
        <v>0.1</v>
      </c>
      <c r="G1456" s="2">
        <v>1.32</v>
      </c>
      <c r="O1456" s="2">
        <f t="shared" si="132"/>
        <v>6043.2480000000005</v>
      </c>
      <c r="P1456" s="2">
        <f t="shared" si="133"/>
        <v>0</v>
      </c>
      <c r="Q1456" s="2">
        <f t="shared" si="134"/>
        <v>0</v>
      </c>
      <c r="R1456" s="2">
        <f t="shared" si="135"/>
        <v>0</v>
      </c>
      <c r="S1456" s="2">
        <f t="shared" si="136"/>
        <v>0</v>
      </c>
    </row>
    <row r="1457" spans="1:19" x14ac:dyDescent="0.35">
      <c r="A1457" s="2">
        <v>1456</v>
      </c>
      <c r="B1457" s="2" t="s">
        <v>377</v>
      </c>
      <c r="C1457" s="2" t="str">
        <f t="shared" si="137"/>
        <v>SPS21XXX</v>
      </c>
      <c r="D1457" s="2" t="s">
        <v>17</v>
      </c>
      <c r="E1457" s="2">
        <v>7209.42</v>
      </c>
      <c r="F1457" s="2">
        <v>0.1</v>
      </c>
      <c r="G1457" s="2">
        <v>1.33</v>
      </c>
      <c r="O1457" s="2">
        <f t="shared" si="132"/>
        <v>720.94200000000001</v>
      </c>
      <c r="P1457" s="2">
        <f t="shared" si="133"/>
        <v>0</v>
      </c>
      <c r="Q1457" s="2">
        <f t="shared" si="134"/>
        <v>0</v>
      </c>
      <c r="R1457" s="2">
        <f t="shared" si="135"/>
        <v>0</v>
      </c>
      <c r="S1457" s="2">
        <f t="shared" si="136"/>
        <v>0</v>
      </c>
    </row>
    <row r="1458" spans="1:19" x14ac:dyDescent="0.35">
      <c r="A1458" s="2">
        <v>1452</v>
      </c>
      <c r="B1458" s="2" t="s">
        <v>377</v>
      </c>
      <c r="C1458" s="2" t="str">
        <f t="shared" si="137"/>
        <v>SPS21XXX</v>
      </c>
      <c r="D1458" s="2" t="s">
        <v>18</v>
      </c>
      <c r="E1458" s="2">
        <v>47341.48</v>
      </c>
      <c r="F1458" s="2">
        <v>0.3</v>
      </c>
      <c r="G1458" s="2">
        <v>3.97</v>
      </c>
      <c r="H1458" s="2">
        <v>0.05</v>
      </c>
      <c r="M1458" s="2">
        <v>0.05</v>
      </c>
      <c r="O1458" s="2">
        <f t="shared" si="132"/>
        <v>14202.444000000001</v>
      </c>
      <c r="P1458" s="2">
        <f t="shared" si="133"/>
        <v>2367.0740000000001</v>
      </c>
      <c r="Q1458" s="2">
        <f t="shared" si="134"/>
        <v>0</v>
      </c>
      <c r="R1458" s="2">
        <f t="shared" si="135"/>
        <v>2367.0740000000001</v>
      </c>
      <c r="S1458" s="2">
        <f t="shared" si="136"/>
        <v>0</v>
      </c>
    </row>
    <row r="1459" spans="1:19" x14ac:dyDescent="0.35">
      <c r="A1459" s="2">
        <v>1457</v>
      </c>
      <c r="B1459" s="2" t="s">
        <v>377</v>
      </c>
      <c r="C1459" s="2" t="str">
        <f t="shared" si="137"/>
        <v>SPS21XXX</v>
      </c>
      <c r="D1459" s="2" t="s">
        <v>19</v>
      </c>
      <c r="E1459" s="2">
        <v>3500</v>
      </c>
      <c r="F1459" s="2">
        <v>7</v>
      </c>
      <c r="G1459" s="2">
        <v>92.72</v>
      </c>
      <c r="H1459" s="2">
        <v>1</v>
      </c>
      <c r="I1459" s="2">
        <v>5</v>
      </c>
      <c r="L1459" s="2">
        <v>1</v>
      </c>
      <c r="O1459" s="2">
        <f t="shared" si="132"/>
        <v>24500</v>
      </c>
      <c r="P1459" s="2">
        <f t="shared" si="133"/>
        <v>21000</v>
      </c>
      <c r="Q1459" s="2">
        <f t="shared" si="134"/>
        <v>3500</v>
      </c>
      <c r="R1459" s="2">
        <f t="shared" si="135"/>
        <v>0</v>
      </c>
      <c r="S1459" s="2">
        <f t="shared" si="136"/>
        <v>0</v>
      </c>
    </row>
    <row r="1460" spans="1:19" x14ac:dyDescent="0.35">
      <c r="A1460" s="2">
        <v>1459</v>
      </c>
      <c r="B1460" s="2" t="s">
        <v>378</v>
      </c>
      <c r="C1460" s="2" t="str">
        <f t="shared" si="137"/>
        <v>SPS21XXX</v>
      </c>
      <c r="D1460" s="2" t="s">
        <v>12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f t="shared" si="132"/>
        <v>0</v>
      </c>
      <c r="P1460" s="2">
        <f t="shared" si="133"/>
        <v>0</v>
      </c>
      <c r="Q1460" s="2">
        <f t="shared" si="134"/>
        <v>0</v>
      </c>
      <c r="R1460" s="2">
        <f t="shared" si="135"/>
        <v>0</v>
      </c>
      <c r="S1460" s="2">
        <f t="shared" si="136"/>
        <v>0</v>
      </c>
    </row>
    <row r="1461" spans="1:19" x14ac:dyDescent="0.35">
      <c r="A1461" s="2">
        <v>1460</v>
      </c>
      <c r="B1461" s="2" t="s">
        <v>378</v>
      </c>
      <c r="C1461" s="2" t="str">
        <f t="shared" si="137"/>
        <v>SPS21XXX</v>
      </c>
      <c r="D1461" s="2" t="s">
        <v>13</v>
      </c>
      <c r="E1461" s="2">
        <v>0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f t="shared" si="132"/>
        <v>0</v>
      </c>
      <c r="P1461" s="2">
        <f t="shared" si="133"/>
        <v>0</v>
      </c>
      <c r="Q1461" s="2">
        <f t="shared" si="134"/>
        <v>0</v>
      </c>
      <c r="R1461" s="2">
        <f t="shared" si="135"/>
        <v>0</v>
      </c>
      <c r="S1461" s="2">
        <f t="shared" si="136"/>
        <v>0</v>
      </c>
    </row>
    <row r="1462" spans="1:19" x14ac:dyDescent="0.35">
      <c r="A1462" s="2">
        <v>1461</v>
      </c>
      <c r="B1462" s="2" t="s">
        <v>378</v>
      </c>
      <c r="C1462" s="2" t="str">
        <f t="shared" si="137"/>
        <v>SPS21XXX</v>
      </c>
      <c r="D1462" s="2" t="s">
        <v>14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f t="shared" si="132"/>
        <v>0</v>
      </c>
      <c r="P1462" s="2">
        <f t="shared" si="133"/>
        <v>0</v>
      </c>
      <c r="Q1462" s="2">
        <f t="shared" si="134"/>
        <v>0</v>
      </c>
      <c r="R1462" s="2">
        <f t="shared" si="135"/>
        <v>0</v>
      </c>
      <c r="S1462" s="2">
        <f t="shared" si="136"/>
        <v>0</v>
      </c>
    </row>
    <row r="1463" spans="1:19" x14ac:dyDescent="0.35">
      <c r="A1463" s="2">
        <v>1462</v>
      </c>
      <c r="B1463" s="2" t="s">
        <v>378</v>
      </c>
      <c r="C1463" s="2" t="str">
        <f t="shared" si="137"/>
        <v>SPS21XXX</v>
      </c>
      <c r="D1463" s="2" t="s">
        <v>15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f t="shared" si="132"/>
        <v>0</v>
      </c>
      <c r="P1463" s="2">
        <f t="shared" si="133"/>
        <v>0</v>
      </c>
      <c r="Q1463" s="2">
        <f t="shared" si="134"/>
        <v>0</v>
      </c>
      <c r="R1463" s="2">
        <f t="shared" si="135"/>
        <v>0</v>
      </c>
      <c r="S1463" s="2">
        <f t="shared" si="136"/>
        <v>0</v>
      </c>
    </row>
    <row r="1464" spans="1:19" x14ac:dyDescent="0.35">
      <c r="A1464" s="2">
        <v>1463</v>
      </c>
      <c r="B1464" s="2" t="s">
        <v>378</v>
      </c>
      <c r="C1464" s="2" t="str">
        <f t="shared" si="137"/>
        <v>SPS21XXX</v>
      </c>
      <c r="D1464" s="2" t="s">
        <v>537</v>
      </c>
      <c r="E1464" s="2">
        <v>0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f t="shared" si="132"/>
        <v>0</v>
      </c>
      <c r="P1464" s="2">
        <f t="shared" si="133"/>
        <v>0</v>
      </c>
      <c r="Q1464" s="2">
        <f t="shared" si="134"/>
        <v>0</v>
      </c>
      <c r="R1464" s="2">
        <f t="shared" si="135"/>
        <v>0</v>
      </c>
      <c r="S1464" s="2">
        <f t="shared" si="136"/>
        <v>0</v>
      </c>
    </row>
    <row r="1465" spans="1:19" x14ac:dyDescent="0.35">
      <c r="A1465" s="2">
        <v>1464</v>
      </c>
      <c r="B1465" s="2" t="s">
        <v>378</v>
      </c>
      <c r="C1465" s="2" t="str">
        <f t="shared" si="137"/>
        <v>SPS21XXX</v>
      </c>
      <c r="D1465" s="2" t="s">
        <v>16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f t="shared" si="132"/>
        <v>0</v>
      </c>
      <c r="P1465" s="2">
        <f t="shared" si="133"/>
        <v>0</v>
      </c>
      <c r="Q1465" s="2">
        <f t="shared" si="134"/>
        <v>0</v>
      </c>
      <c r="R1465" s="2">
        <f t="shared" si="135"/>
        <v>0</v>
      </c>
      <c r="S1465" s="2">
        <f t="shared" si="136"/>
        <v>0</v>
      </c>
    </row>
    <row r="1466" spans="1:19" x14ac:dyDescent="0.35">
      <c r="A1466" s="2">
        <v>1465</v>
      </c>
      <c r="B1466" s="2" t="s">
        <v>378</v>
      </c>
      <c r="C1466" s="2" t="str">
        <f t="shared" si="137"/>
        <v>SPS21XXX</v>
      </c>
      <c r="D1466" s="2" t="s">
        <v>17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f t="shared" si="132"/>
        <v>0</v>
      </c>
      <c r="P1466" s="2">
        <f t="shared" si="133"/>
        <v>0</v>
      </c>
      <c r="Q1466" s="2">
        <f t="shared" si="134"/>
        <v>0</v>
      </c>
      <c r="R1466" s="2">
        <f t="shared" si="135"/>
        <v>0</v>
      </c>
      <c r="S1466" s="2">
        <f t="shared" si="136"/>
        <v>0</v>
      </c>
    </row>
    <row r="1467" spans="1:19" x14ac:dyDescent="0.35">
      <c r="A1467" s="2">
        <v>1466</v>
      </c>
      <c r="B1467" s="2" t="s">
        <v>378</v>
      </c>
      <c r="C1467" s="2" t="str">
        <f t="shared" si="137"/>
        <v>SPS21XXX</v>
      </c>
      <c r="D1467" s="2" t="s">
        <v>18</v>
      </c>
      <c r="E1467" s="2">
        <v>3</v>
      </c>
      <c r="F1467" s="2">
        <v>3</v>
      </c>
      <c r="G1467" s="2">
        <v>100</v>
      </c>
      <c r="H1467" s="2">
        <v>0</v>
      </c>
      <c r="I1467" s="2">
        <v>3</v>
      </c>
      <c r="J1467" s="2">
        <v>0</v>
      </c>
      <c r="K1467" s="2">
        <v>0</v>
      </c>
      <c r="L1467" s="2">
        <v>3</v>
      </c>
      <c r="M1467" s="2">
        <v>1</v>
      </c>
      <c r="N1467" s="2">
        <v>0</v>
      </c>
      <c r="O1467" s="2">
        <f t="shared" si="132"/>
        <v>9</v>
      </c>
      <c r="P1467" s="2">
        <f t="shared" si="133"/>
        <v>9</v>
      </c>
      <c r="Q1467" s="2">
        <f t="shared" si="134"/>
        <v>9</v>
      </c>
      <c r="R1467" s="2">
        <f t="shared" si="135"/>
        <v>3</v>
      </c>
      <c r="S1467" s="2">
        <f t="shared" si="136"/>
        <v>0</v>
      </c>
    </row>
    <row r="1468" spans="1:19" x14ac:dyDescent="0.35">
      <c r="A1468" s="2">
        <v>1467</v>
      </c>
      <c r="B1468" s="2" t="s">
        <v>378</v>
      </c>
      <c r="C1468" s="2" t="str">
        <f t="shared" si="137"/>
        <v>SPS21XXX</v>
      </c>
      <c r="D1468" s="2" t="s">
        <v>19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f t="shared" si="132"/>
        <v>0</v>
      </c>
      <c r="P1468" s="2">
        <f t="shared" si="133"/>
        <v>0</v>
      </c>
      <c r="Q1468" s="2">
        <f t="shared" si="134"/>
        <v>0</v>
      </c>
      <c r="R1468" s="2">
        <f t="shared" si="135"/>
        <v>0</v>
      </c>
      <c r="S1468" s="2">
        <f t="shared" si="136"/>
        <v>0</v>
      </c>
    </row>
    <row r="1469" spans="1:19" x14ac:dyDescent="0.35">
      <c r="A1469" s="2">
        <v>1470</v>
      </c>
      <c r="B1469" s="2" t="s">
        <v>312</v>
      </c>
      <c r="C1469" s="2" t="str">
        <f t="shared" si="137"/>
        <v>SPS21XXX</v>
      </c>
      <c r="D1469" s="2" t="s">
        <v>12</v>
      </c>
      <c r="E1469" s="2">
        <v>42302.36</v>
      </c>
      <c r="F1469" s="2">
        <v>6</v>
      </c>
      <c r="G1469" s="2">
        <v>67</v>
      </c>
      <c r="H1469" s="2">
        <v>2</v>
      </c>
      <c r="I1469" s="2">
        <v>4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f t="shared" si="132"/>
        <v>253814.16</v>
      </c>
      <c r="P1469" s="2">
        <f t="shared" si="133"/>
        <v>253814.16</v>
      </c>
      <c r="Q1469" s="2">
        <f t="shared" si="134"/>
        <v>0</v>
      </c>
      <c r="R1469" s="2">
        <f t="shared" si="135"/>
        <v>0</v>
      </c>
      <c r="S1469" s="2">
        <f t="shared" si="136"/>
        <v>0</v>
      </c>
    </row>
    <row r="1470" spans="1:19" x14ac:dyDescent="0.35">
      <c r="A1470" s="2">
        <v>1471</v>
      </c>
      <c r="B1470" s="2" t="s">
        <v>312</v>
      </c>
      <c r="C1470" s="2" t="str">
        <f t="shared" si="137"/>
        <v>SPS21XXX</v>
      </c>
      <c r="D1470" s="2" t="s">
        <v>13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f t="shared" si="132"/>
        <v>0</v>
      </c>
      <c r="P1470" s="2">
        <f t="shared" si="133"/>
        <v>0</v>
      </c>
      <c r="Q1470" s="2">
        <f t="shared" si="134"/>
        <v>0</v>
      </c>
      <c r="R1470" s="2">
        <f t="shared" si="135"/>
        <v>0</v>
      </c>
      <c r="S1470" s="2">
        <f t="shared" si="136"/>
        <v>0</v>
      </c>
    </row>
    <row r="1471" spans="1:19" x14ac:dyDescent="0.35">
      <c r="A1471" s="2">
        <v>1472</v>
      </c>
      <c r="B1471" s="2" t="s">
        <v>312</v>
      </c>
      <c r="C1471" s="2" t="str">
        <f t="shared" si="137"/>
        <v>SPS21XXX</v>
      </c>
      <c r="D1471" s="2" t="s">
        <v>14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f t="shared" si="132"/>
        <v>0</v>
      </c>
      <c r="P1471" s="2">
        <f t="shared" si="133"/>
        <v>0</v>
      </c>
      <c r="Q1471" s="2">
        <f t="shared" si="134"/>
        <v>0</v>
      </c>
      <c r="R1471" s="2">
        <f t="shared" si="135"/>
        <v>0</v>
      </c>
      <c r="S1471" s="2">
        <f t="shared" si="136"/>
        <v>0</v>
      </c>
    </row>
    <row r="1472" spans="1:19" x14ac:dyDescent="0.35">
      <c r="A1472" s="2">
        <v>1473</v>
      </c>
      <c r="B1472" s="2" t="s">
        <v>312</v>
      </c>
      <c r="C1472" s="2" t="str">
        <f t="shared" si="137"/>
        <v>SPS21XXX</v>
      </c>
      <c r="D1472" s="2" t="s">
        <v>15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f t="shared" si="132"/>
        <v>0</v>
      </c>
      <c r="P1472" s="2">
        <f t="shared" si="133"/>
        <v>0</v>
      </c>
      <c r="Q1472" s="2">
        <f t="shared" si="134"/>
        <v>0</v>
      </c>
      <c r="R1472" s="2">
        <f t="shared" si="135"/>
        <v>0</v>
      </c>
      <c r="S1472" s="2">
        <f t="shared" si="136"/>
        <v>0</v>
      </c>
    </row>
    <row r="1473" spans="1:19" x14ac:dyDescent="0.35">
      <c r="A1473" s="2">
        <v>1474</v>
      </c>
      <c r="B1473" s="2" t="s">
        <v>312</v>
      </c>
      <c r="C1473" s="2" t="str">
        <f t="shared" si="137"/>
        <v>SPS21XXX</v>
      </c>
      <c r="D1473" s="2" t="s">
        <v>537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f t="shared" si="132"/>
        <v>0</v>
      </c>
      <c r="P1473" s="2">
        <f t="shared" si="133"/>
        <v>0</v>
      </c>
      <c r="Q1473" s="2">
        <f t="shared" si="134"/>
        <v>0</v>
      </c>
      <c r="R1473" s="2">
        <f t="shared" si="135"/>
        <v>0</v>
      </c>
      <c r="S1473" s="2">
        <f t="shared" si="136"/>
        <v>0</v>
      </c>
    </row>
    <row r="1474" spans="1:19" x14ac:dyDescent="0.35">
      <c r="A1474" s="2">
        <v>1475</v>
      </c>
      <c r="B1474" s="2" t="s">
        <v>312</v>
      </c>
      <c r="C1474" s="2" t="str">
        <f t="shared" si="137"/>
        <v>SPS21XXX</v>
      </c>
      <c r="D1474" s="2" t="s">
        <v>16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f t="shared" ref="O1474:O1537" si="138">F1474*$E1474</f>
        <v>0</v>
      </c>
      <c r="P1474" s="2">
        <f t="shared" ref="P1474:P1537" si="139">SUM(H1474:K1474)*$E1474</f>
        <v>0</v>
      </c>
      <c r="Q1474" s="2">
        <f t="shared" ref="Q1474:Q1537" si="140">L1474*$E1474</f>
        <v>0</v>
      </c>
      <c r="R1474" s="2">
        <f t="shared" ref="R1474:R1537" si="141">M1474*$E1474</f>
        <v>0</v>
      </c>
      <c r="S1474" s="2">
        <f t="shared" ref="S1474:S1537" si="142">N1474*$E1474</f>
        <v>0</v>
      </c>
    </row>
    <row r="1475" spans="1:19" x14ac:dyDescent="0.35">
      <c r="A1475" s="2">
        <v>1476</v>
      </c>
      <c r="B1475" s="2" t="s">
        <v>312</v>
      </c>
      <c r="C1475" s="2" t="str">
        <f t="shared" ref="C1475:C1538" si="143">REPLACE(B1475,6,3,"XXX")</f>
        <v>SPS21XXX</v>
      </c>
      <c r="D1475" s="2" t="s">
        <v>17</v>
      </c>
      <c r="E1475" s="2">
        <v>0</v>
      </c>
      <c r="F1475" s="2">
        <v>0</v>
      </c>
      <c r="G1475" s="2">
        <v>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f t="shared" si="138"/>
        <v>0</v>
      </c>
      <c r="P1475" s="2">
        <f t="shared" si="139"/>
        <v>0</v>
      </c>
      <c r="Q1475" s="2">
        <f t="shared" si="140"/>
        <v>0</v>
      </c>
      <c r="R1475" s="2">
        <f t="shared" si="141"/>
        <v>0</v>
      </c>
      <c r="S1475" s="2">
        <f t="shared" si="142"/>
        <v>0</v>
      </c>
    </row>
    <row r="1476" spans="1:19" x14ac:dyDescent="0.35">
      <c r="A1476" s="2">
        <v>1468</v>
      </c>
      <c r="B1476" s="2" t="s">
        <v>312</v>
      </c>
      <c r="C1476" s="2" t="str">
        <f t="shared" si="143"/>
        <v>SPS21XXX</v>
      </c>
      <c r="D1476" s="2" t="s">
        <v>18</v>
      </c>
      <c r="E1476" s="2">
        <v>110419.6</v>
      </c>
      <c r="F1476" s="2">
        <v>1</v>
      </c>
      <c r="G1476" s="2">
        <v>11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f t="shared" si="138"/>
        <v>110419.6</v>
      </c>
      <c r="P1476" s="2">
        <f t="shared" si="139"/>
        <v>0</v>
      </c>
      <c r="Q1476" s="2">
        <f t="shared" si="140"/>
        <v>0</v>
      </c>
      <c r="R1476" s="2">
        <f t="shared" si="141"/>
        <v>0</v>
      </c>
      <c r="S1476" s="2">
        <f t="shared" si="142"/>
        <v>0</v>
      </c>
    </row>
    <row r="1477" spans="1:19" x14ac:dyDescent="0.35">
      <c r="A1477" s="2">
        <v>1469</v>
      </c>
      <c r="B1477" s="2" t="s">
        <v>312</v>
      </c>
      <c r="C1477" s="2" t="str">
        <f t="shared" si="143"/>
        <v>SPS21XXX</v>
      </c>
      <c r="D1477" s="2" t="s">
        <v>19</v>
      </c>
      <c r="E1477" s="2">
        <v>56068.5</v>
      </c>
      <c r="F1477" s="2">
        <v>2</v>
      </c>
      <c r="G1477" s="2">
        <v>22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1</v>
      </c>
      <c r="N1477" s="2">
        <v>0</v>
      </c>
      <c r="O1477" s="2">
        <f t="shared" si="138"/>
        <v>112137</v>
      </c>
      <c r="P1477" s="2">
        <f t="shared" si="139"/>
        <v>0</v>
      </c>
      <c r="Q1477" s="2">
        <f t="shared" si="140"/>
        <v>0</v>
      </c>
      <c r="R1477" s="2">
        <f t="shared" si="141"/>
        <v>56068.5</v>
      </c>
      <c r="S1477" s="2">
        <f t="shared" si="142"/>
        <v>0</v>
      </c>
    </row>
    <row r="1478" spans="1:19" x14ac:dyDescent="0.35">
      <c r="A1478" s="2">
        <v>1477</v>
      </c>
      <c r="B1478" s="2" t="s">
        <v>470</v>
      </c>
      <c r="C1478" s="2" t="str">
        <f t="shared" si="143"/>
        <v>SPS21XXX</v>
      </c>
      <c r="D1478" s="2" t="s">
        <v>12</v>
      </c>
      <c r="O1478" s="2">
        <f t="shared" si="138"/>
        <v>0</v>
      </c>
      <c r="P1478" s="2">
        <f t="shared" si="139"/>
        <v>0</v>
      </c>
      <c r="Q1478" s="2">
        <f t="shared" si="140"/>
        <v>0</v>
      </c>
      <c r="R1478" s="2">
        <f t="shared" si="141"/>
        <v>0</v>
      </c>
      <c r="S1478" s="2">
        <f t="shared" si="142"/>
        <v>0</v>
      </c>
    </row>
    <row r="1479" spans="1:19" x14ac:dyDescent="0.35">
      <c r="A1479" s="2">
        <v>1478</v>
      </c>
      <c r="B1479" s="2" t="s">
        <v>470</v>
      </c>
      <c r="C1479" s="2" t="str">
        <f t="shared" si="143"/>
        <v>SPS21XXX</v>
      </c>
      <c r="D1479" s="2" t="s">
        <v>13</v>
      </c>
      <c r="O1479" s="2">
        <f t="shared" si="138"/>
        <v>0</v>
      </c>
      <c r="P1479" s="2">
        <f t="shared" si="139"/>
        <v>0</v>
      </c>
      <c r="Q1479" s="2">
        <f t="shared" si="140"/>
        <v>0</v>
      </c>
      <c r="R1479" s="2">
        <f t="shared" si="141"/>
        <v>0</v>
      </c>
      <c r="S1479" s="2">
        <f t="shared" si="142"/>
        <v>0</v>
      </c>
    </row>
    <row r="1480" spans="1:19" x14ac:dyDescent="0.35">
      <c r="A1480" s="2">
        <v>1479</v>
      </c>
      <c r="B1480" s="2" t="s">
        <v>470</v>
      </c>
      <c r="C1480" s="2" t="str">
        <f t="shared" si="143"/>
        <v>SPS21XXX</v>
      </c>
      <c r="D1480" s="2" t="s">
        <v>14</v>
      </c>
      <c r="O1480" s="2">
        <f t="shared" si="138"/>
        <v>0</v>
      </c>
      <c r="P1480" s="2">
        <f t="shared" si="139"/>
        <v>0</v>
      </c>
      <c r="Q1480" s="2">
        <f t="shared" si="140"/>
        <v>0</v>
      </c>
      <c r="R1480" s="2">
        <f t="shared" si="141"/>
        <v>0</v>
      </c>
      <c r="S1480" s="2">
        <f t="shared" si="142"/>
        <v>0</v>
      </c>
    </row>
    <row r="1481" spans="1:19" x14ac:dyDescent="0.35">
      <c r="A1481" s="2">
        <v>1480</v>
      </c>
      <c r="B1481" s="2" t="s">
        <v>470</v>
      </c>
      <c r="C1481" s="2" t="str">
        <f t="shared" si="143"/>
        <v>SPS21XXX</v>
      </c>
      <c r="D1481" s="2" t="s">
        <v>15</v>
      </c>
      <c r="O1481" s="2">
        <f t="shared" si="138"/>
        <v>0</v>
      </c>
      <c r="P1481" s="2">
        <f t="shared" si="139"/>
        <v>0</v>
      </c>
      <c r="Q1481" s="2">
        <f t="shared" si="140"/>
        <v>0</v>
      </c>
      <c r="R1481" s="2">
        <f t="shared" si="141"/>
        <v>0</v>
      </c>
      <c r="S1481" s="2">
        <f t="shared" si="142"/>
        <v>0</v>
      </c>
    </row>
    <row r="1482" spans="1:19" x14ac:dyDescent="0.35">
      <c r="A1482" s="2">
        <v>1481</v>
      </c>
      <c r="B1482" s="2" t="s">
        <v>470</v>
      </c>
      <c r="C1482" s="2" t="str">
        <f t="shared" si="143"/>
        <v>SPS21XXX</v>
      </c>
      <c r="D1482" s="2" t="s">
        <v>537</v>
      </c>
      <c r="O1482" s="2">
        <f t="shared" si="138"/>
        <v>0</v>
      </c>
      <c r="P1482" s="2">
        <f t="shared" si="139"/>
        <v>0</v>
      </c>
      <c r="Q1482" s="2">
        <f t="shared" si="140"/>
        <v>0</v>
      </c>
      <c r="R1482" s="2">
        <f t="shared" si="141"/>
        <v>0</v>
      </c>
      <c r="S1482" s="2">
        <f t="shared" si="142"/>
        <v>0</v>
      </c>
    </row>
    <row r="1483" spans="1:19" x14ac:dyDescent="0.35">
      <c r="A1483" s="2">
        <v>1482</v>
      </c>
      <c r="B1483" s="2" t="s">
        <v>470</v>
      </c>
      <c r="C1483" s="2" t="str">
        <f t="shared" si="143"/>
        <v>SPS21XXX</v>
      </c>
      <c r="D1483" s="2" t="s">
        <v>16</v>
      </c>
      <c r="O1483" s="2">
        <f t="shared" si="138"/>
        <v>0</v>
      </c>
      <c r="P1483" s="2">
        <f t="shared" si="139"/>
        <v>0</v>
      </c>
      <c r="Q1483" s="2">
        <f t="shared" si="140"/>
        <v>0</v>
      </c>
      <c r="R1483" s="2">
        <f t="shared" si="141"/>
        <v>0</v>
      </c>
      <c r="S1483" s="2">
        <f t="shared" si="142"/>
        <v>0</v>
      </c>
    </row>
    <row r="1484" spans="1:19" x14ac:dyDescent="0.35">
      <c r="A1484" s="2">
        <v>1483</v>
      </c>
      <c r="B1484" s="2" t="s">
        <v>470</v>
      </c>
      <c r="C1484" s="2" t="str">
        <f t="shared" si="143"/>
        <v>SPS21XXX</v>
      </c>
      <c r="D1484" s="2" t="s">
        <v>17</v>
      </c>
      <c r="O1484" s="2">
        <f t="shared" si="138"/>
        <v>0</v>
      </c>
      <c r="P1484" s="2">
        <f t="shared" si="139"/>
        <v>0</v>
      </c>
      <c r="Q1484" s="2">
        <f t="shared" si="140"/>
        <v>0</v>
      </c>
      <c r="R1484" s="2">
        <f t="shared" si="141"/>
        <v>0</v>
      </c>
      <c r="S1484" s="2">
        <f t="shared" si="142"/>
        <v>0</v>
      </c>
    </row>
    <row r="1485" spans="1:19" x14ac:dyDescent="0.35">
      <c r="A1485" s="2">
        <v>1484</v>
      </c>
      <c r="B1485" s="2" t="s">
        <v>470</v>
      </c>
      <c r="C1485" s="2" t="str">
        <f t="shared" si="143"/>
        <v>SPS21XXX</v>
      </c>
      <c r="D1485" s="2" t="s">
        <v>18</v>
      </c>
      <c r="O1485" s="2">
        <f t="shared" si="138"/>
        <v>0</v>
      </c>
      <c r="P1485" s="2">
        <f t="shared" si="139"/>
        <v>0</v>
      </c>
      <c r="Q1485" s="2">
        <f t="shared" si="140"/>
        <v>0</v>
      </c>
      <c r="R1485" s="2">
        <f t="shared" si="141"/>
        <v>0</v>
      </c>
      <c r="S1485" s="2">
        <f t="shared" si="142"/>
        <v>0</v>
      </c>
    </row>
    <row r="1486" spans="1:19" x14ac:dyDescent="0.35">
      <c r="A1486" s="2">
        <v>1485</v>
      </c>
      <c r="B1486" s="2" t="s">
        <v>470</v>
      </c>
      <c r="C1486" s="2" t="str">
        <f t="shared" si="143"/>
        <v>SPS21XXX</v>
      </c>
      <c r="D1486" s="2" t="s">
        <v>19</v>
      </c>
      <c r="O1486" s="2">
        <f t="shared" si="138"/>
        <v>0</v>
      </c>
      <c r="P1486" s="2">
        <f t="shared" si="139"/>
        <v>0</v>
      </c>
      <c r="Q1486" s="2">
        <f t="shared" si="140"/>
        <v>0</v>
      </c>
      <c r="R1486" s="2">
        <f t="shared" si="141"/>
        <v>0</v>
      </c>
      <c r="S1486" s="2">
        <f t="shared" si="142"/>
        <v>0</v>
      </c>
    </row>
    <row r="1487" spans="1:19" x14ac:dyDescent="0.35">
      <c r="A1487" s="2">
        <v>1486</v>
      </c>
      <c r="B1487" s="2" t="s">
        <v>471</v>
      </c>
      <c r="C1487" s="2" t="str">
        <f t="shared" si="143"/>
        <v>SPS21XXX</v>
      </c>
      <c r="D1487" s="2" t="s">
        <v>12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f t="shared" si="138"/>
        <v>0</v>
      </c>
      <c r="P1487" s="2">
        <f t="shared" si="139"/>
        <v>0</v>
      </c>
      <c r="Q1487" s="2">
        <f t="shared" si="140"/>
        <v>0</v>
      </c>
      <c r="R1487" s="2">
        <f t="shared" si="141"/>
        <v>0</v>
      </c>
      <c r="S1487" s="2">
        <f t="shared" si="142"/>
        <v>0</v>
      </c>
    </row>
    <row r="1488" spans="1:19" x14ac:dyDescent="0.35">
      <c r="A1488" s="2">
        <v>1487</v>
      </c>
      <c r="B1488" s="2" t="s">
        <v>471</v>
      </c>
      <c r="C1488" s="2" t="str">
        <f t="shared" si="143"/>
        <v>SPS21XXX</v>
      </c>
      <c r="D1488" s="2" t="s">
        <v>13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f t="shared" si="138"/>
        <v>0</v>
      </c>
      <c r="P1488" s="2">
        <f t="shared" si="139"/>
        <v>0</v>
      </c>
      <c r="Q1488" s="2">
        <f t="shared" si="140"/>
        <v>0</v>
      </c>
      <c r="R1488" s="2">
        <f t="shared" si="141"/>
        <v>0</v>
      </c>
      <c r="S1488" s="2">
        <f t="shared" si="142"/>
        <v>0</v>
      </c>
    </row>
    <row r="1489" spans="1:19" x14ac:dyDescent="0.35">
      <c r="A1489" s="2">
        <v>1488</v>
      </c>
      <c r="B1489" s="2" t="s">
        <v>471</v>
      </c>
      <c r="C1489" s="2" t="str">
        <f t="shared" si="143"/>
        <v>SPS21XXX</v>
      </c>
      <c r="D1489" s="2" t="s">
        <v>14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f t="shared" si="138"/>
        <v>0</v>
      </c>
      <c r="P1489" s="2">
        <f t="shared" si="139"/>
        <v>0</v>
      </c>
      <c r="Q1489" s="2">
        <f t="shared" si="140"/>
        <v>0</v>
      </c>
      <c r="R1489" s="2">
        <f t="shared" si="141"/>
        <v>0</v>
      </c>
      <c r="S1489" s="2">
        <f t="shared" si="142"/>
        <v>0</v>
      </c>
    </row>
    <row r="1490" spans="1:19" x14ac:dyDescent="0.35">
      <c r="A1490" s="2">
        <v>1489</v>
      </c>
      <c r="B1490" s="2" t="s">
        <v>471</v>
      </c>
      <c r="C1490" s="2" t="str">
        <f t="shared" si="143"/>
        <v>SPS21XXX</v>
      </c>
      <c r="D1490" s="2" t="s">
        <v>15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f t="shared" si="138"/>
        <v>0</v>
      </c>
      <c r="P1490" s="2">
        <f t="shared" si="139"/>
        <v>0</v>
      </c>
      <c r="Q1490" s="2">
        <f t="shared" si="140"/>
        <v>0</v>
      </c>
      <c r="R1490" s="2">
        <f t="shared" si="141"/>
        <v>0</v>
      </c>
      <c r="S1490" s="2">
        <f t="shared" si="142"/>
        <v>0</v>
      </c>
    </row>
    <row r="1491" spans="1:19" x14ac:dyDescent="0.35">
      <c r="A1491" s="2">
        <v>1490</v>
      </c>
      <c r="B1491" s="2" t="s">
        <v>471</v>
      </c>
      <c r="C1491" s="2" t="str">
        <f t="shared" si="143"/>
        <v>SPS21XXX</v>
      </c>
      <c r="D1491" s="2" t="s">
        <v>537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f t="shared" si="138"/>
        <v>0</v>
      </c>
      <c r="P1491" s="2">
        <f t="shared" si="139"/>
        <v>0</v>
      </c>
      <c r="Q1491" s="2">
        <f t="shared" si="140"/>
        <v>0</v>
      </c>
      <c r="R1491" s="2">
        <f t="shared" si="141"/>
        <v>0</v>
      </c>
      <c r="S1491" s="2">
        <f t="shared" si="142"/>
        <v>0</v>
      </c>
    </row>
    <row r="1492" spans="1:19" x14ac:dyDescent="0.35">
      <c r="A1492" s="2">
        <v>1491</v>
      </c>
      <c r="B1492" s="2" t="s">
        <v>471</v>
      </c>
      <c r="C1492" s="2" t="str">
        <f t="shared" si="143"/>
        <v>SPS21XXX</v>
      </c>
      <c r="D1492" s="2" t="s">
        <v>16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f t="shared" si="138"/>
        <v>0</v>
      </c>
      <c r="P1492" s="2">
        <f t="shared" si="139"/>
        <v>0</v>
      </c>
      <c r="Q1492" s="2">
        <f t="shared" si="140"/>
        <v>0</v>
      </c>
      <c r="R1492" s="2">
        <f t="shared" si="141"/>
        <v>0</v>
      </c>
      <c r="S1492" s="2">
        <f t="shared" si="142"/>
        <v>0</v>
      </c>
    </row>
    <row r="1493" spans="1:19" x14ac:dyDescent="0.35">
      <c r="A1493" s="2">
        <v>1492</v>
      </c>
      <c r="B1493" s="2" t="s">
        <v>471</v>
      </c>
      <c r="C1493" s="2" t="str">
        <f t="shared" si="143"/>
        <v>SPS21XXX</v>
      </c>
      <c r="D1493" s="2" t="s">
        <v>17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f t="shared" si="138"/>
        <v>0</v>
      </c>
      <c r="P1493" s="2">
        <f t="shared" si="139"/>
        <v>0</v>
      </c>
      <c r="Q1493" s="2">
        <f t="shared" si="140"/>
        <v>0</v>
      </c>
      <c r="R1493" s="2">
        <f t="shared" si="141"/>
        <v>0</v>
      </c>
      <c r="S1493" s="2">
        <f t="shared" si="142"/>
        <v>0</v>
      </c>
    </row>
    <row r="1494" spans="1:19" x14ac:dyDescent="0.35">
      <c r="A1494" s="2">
        <v>1493</v>
      </c>
      <c r="B1494" s="2" t="s">
        <v>471</v>
      </c>
      <c r="C1494" s="2" t="str">
        <f t="shared" si="143"/>
        <v>SPS21XXX</v>
      </c>
      <c r="D1494" s="2" t="s">
        <v>18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f t="shared" si="138"/>
        <v>0</v>
      </c>
      <c r="P1494" s="2">
        <f t="shared" si="139"/>
        <v>0</v>
      </c>
      <c r="Q1494" s="2">
        <f t="shared" si="140"/>
        <v>0</v>
      </c>
      <c r="R1494" s="2">
        <f t="shared" si="141"/>
        <v>0</v>
      </c>
      <c r="S1494" s="2">
        <f t="shared" si="142"/>
        <v>0</v>
      </c>
    </row>
    <row r="1495" spans="1:19" x14ac:dyDescent="0.35">
      <c r="A1495" s="2">
        <v>1494</v>
      </c>
      <c r="B1495" s="2" t="s">
        <v>471</v>
      </c>
      <c r="C1495" s="2" t="str">
        <f t="shared" si="143"/>
        <v>SPS21XXX</v>
      </c>
      <c r="D1495" s="2" t="s">
        <v>19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f t="shared" si="138"/>
        <v>0</v>
      </c>
      <c r="P1495" s="2">
        <f t="shared" si="139"/>
        <v>0</v>
      </c>
      <c r="Q1495" s="2">
        <f t="shared" si="140"/>
        <v>0</v>
      </c>
      <c r="R1495" s="2">
        <f t="shared" si="141"/>
        <v>0</v>
      </c>
      <c r="S1495" s="2">
        <f t="shared" si="142"/>
        <v>0</v>
      </c>
    </row>
    <row r="1496" spans="1:19" x14ac:dyDescent="0.35">
      <c r="A1496" s="2">
        <v>1495</v>
      </c>
      <c r="B1496" s="2" t="s">
        <v>380</v>
      </c>
      <c r="C1496" s="2" t="str">
        <f t="shared" si="143"/>
        <v>SPS21XXX</v>
      </c>
      <c r="D1496" s="2" t="s">
        <v>12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f t="shared" si="138"/>
        <v>0</v>
      </c>
      <c r="P1496" s="2">
        <f t="shared" si="139"/>
        <v>0</v>
      </c>
      <c r="Q1496" s="2">
        <f t="shared" si="140"/>
        <v>0</v>
      </c>
      <c r="R1496" s="2">
        <f t="shared" si="141"/>
        <v>0</v>
      </c>
      <c r="S1496" s="2">
        <f t="shared" si="142"/>
        <v>0</v>
      </c>
    </row>
    <row r="1497" spans="1:19" x14ac:dyDescent="0.35">
      <c r="A1497" s="2">
        <v>1496</v>
      </c>
      <c r="B1497" s="2" t="s">
        <v>380</v>
      </c>
      <c r="C1497" s="2" t="str">
        <f t="shared" si="143"/>
        <v>SPS21XXX</v>
      </c>
      <c r="D1497" s="2" t="s">
        <v>13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f t="shared" si="138"/>
        <v>0</v>
      </c>
      <c r="P1497" s="2">
        <f t="shared" si="139"/>
        <v>0</v>
      </c>
      <c r="Q1497" s="2">
        <f t="shared" si="140"/>
        <v>0</v>
      </c>
      <c r="R1497" s="2">
        <f t="shared" si="141"/>
        <v>0</v>
      </c>
      <c r="S1497" s="2">
        <f t="shared" si="142"/>
        <v>0</v>
      </c>
    </row>
    <row r="1498" spans="1:19" x14ac:dyDescent="0.35">
      <c r="A1498" s="2">
        <v>1498</v>
      </c>
      <c r="B1498" s="2" t="s">
        <v>380</v>
      </c>
      <c r="C1498" s="2" t="str">
        <f t="shared" si="143"/>
        <v>SPS21XXX</v>
      </c>
      <c r="D1498" s="2" t="s">
        <v>14</v>
      </c>
      <c r="E1498" s="2">
        <v>23914</v>
      </c>
      <c r="F1498" s="2">
        <v>1</v>
      </c>
      <c r="G1498" s="2">
        <v>4</v>
      </c>
      <c r="H1498" s="2">
        <v>0</v>
      </c>
      <c r="I1498" s="2">
        <v>1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f t="shared" si="138"/>
        <v>23914</v>
      </c>
      <c r="P1498" s="2">
        <f t="shared" si="139"/>
        <v>23914</v>
      </c>
      <c r="Q1498" s="2">
        <f t="shared" si="140"/>
        <v>0</v>
      </c>
      <c r="R1498" s="2">
        <f t="shared" si="141"/>
        <v>0</v>
      </c>
      <c r="S1498" s="2">
        <f t="shared" si="142"/>
        <v>0</v>
      </c>
    </row>
    <row r="1499" spans="1:19" x14ac:dyDescent="0.35">
      <c r="A1499" s="2">
        <v>1499</v>
      </c>
      <c r="B1499" s="2" t="s">
        <v>380</v>
      </c>
      <c r="C1499" s="2" t="str">
        <f t="shared" si="143"/>
        <v>SPS21XXX</v>
      </c>
      <c r="D1499" s="2" t="s">
        <v>15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f t="shared" si="138"/>
        <v>0</v>
      </c>
      <c r="P1499" s="2">
        <f t="shared" si="139"/>
        <v>0</v>
      </c>
      <c r="Q1499" s="2">
        <f t="shared" si="140"/>
        <v>0</v>
      </c>
      <c r="R1499" s="2">
        <f t="shared" si="141"/>
        <v>0</v>
      </c>
      <c r="S1499" s="2">
        <f t="shared" si="142"/>
        <v>0</v>
      </c>
    </row>
    <row r="1500" spans="1:19" x14ac:dyDescent="0.35">
      <c r="A1500" s="2">
        <v>1500</v>
      </c>
      <c r="B1500" s="2" t="s">
        <v>380</v>
      </c>
      <c r="C1500" s="2" t="str">
        <f t="shared" si="143"/>
        <v>SPS21XXX</v>
      </c>
      <c r="D1500" s="2" t="s">
        <v>537</v>
      </c>
      <c r="E1500" s="2">
        <v>14943</v>
      </c>
      <c r="F1500" s="2">
        <v>1</v>
      </c>
      <c r="G1500" s="2">
        <v>4</v>
      </c>
      <c r="H1500" s="2">
        <v>0</v>
      </c>
      <c r="I1500" s="2">
        <v>1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f t="shared" si="138"/>
        <v>14943</v>
      </c>
      <c r="P1500" s="2">
        <f t="shared" si="139"/>
        <v>14943</v>
      </c>
      <c r="Q1500" s="2">
        <f t="shared" si="140"/>
        <v>0</v>
      </c>
      <c r="R1500" s="2">
        <f t="shared" si="141"/>
        <v>0</v>
      </c>
      <c r="S1500" s="2">
        <f t="shared" si="142"/>
        <v>0</v>
      </c>
    </row>
    <row r="1501" spans="1:19" x14ac:dyDescent="0.35">
      <c r="A1501" s="2">
        <v>1502</v>
      </c>
      <c r="B1501" s="2" t="s">
        <v>380</v>
      </c>
      <c r="C1501" s="2" t="str">
        <f t="shared" si="143"/>
        <v>SPS21XXX</v>
      </c>
      <c r="D1501" s="2" t="s">
        <v>16</v>
      </c>
      <c r="E1501" s="2">
        <v>4367</v>
      </c>
      <c r="F1501" s="2">
        <v>4</v>
      </c>
      <c r="G1501" s="2">
        <v>15</v>
      </c>
      <c r="H1501" s="2">
        <v>1</v>
      </c>
      <c r="I1501" s="2">
        <v>3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f t="shared" si="138"/>
        <v>17468</v>
      </c>
      <c r="P1501" s="2">
        <f t="shared" si="139"/>
        <v>17468</v>
      </c>
      <c r="Q1501" s="2">
        <f t="shared" si="140"/>
        <v>0</v>
      </c>
      <c r="R1501" s="2">
        <f t="shared" si="141"/>
        <v>0</v>
      </c>
      <c r="S1501" s="2">
        <f t="shared" si="142"/>
        <v>0</v>
      </c>
    </row>
    <row r="1502" spans="1:19" x14ac:dyDescent="0.35">
      <c r="A1502" s="2">
        <v>1503</v>
      </c>
      <c r="B1502" s="2" t="s">
        <v>380</v>
      </c>
      <c r="C1502" s="2" t="str">
        <f t="shared" si="143"/>
        <v>SPS21XXX</v>
      </c>
      <c r="D1502" s="2" t="s">
        <v>17</v>
      </c>
      <c r="E1502" s="2">
        <v>0</v>
      </c>
      <c r="F1502" s="2">
        <v>0</v>
      </c>
      <c r="G1502" s="2">
        <v>0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f t="shared" si="138"/>
        <v>0</v>
      </c>
      <c r="P1502" s="2">
        <f t="shared" si="139"/>
        <v>0</v>
      </c>
      <c r="Q1502" s="2">
        <f t="shared" si="140"/>
        <v>0</v>
      </c>
      <c r="R1502" s="2">
        <f t="shared" si="141"/>
        <v>0</v>
      </c>
      <c r="S1502" s="2">
        <f t="shared" si="142"/>
        <v>0</v>
      </c>
    </row>
    <row r="1503" spans="1:19" x14ac:dyDescent="0.35">
      <c r="A1503" s="2">
        <v>1497</v>
      </c>
      <c r="B1503" s="2" t="s">
        <v>380</v>
      </c>
      <c r="C1503" s="2" t="str">
        <f t="shared" si="143"/>
        <v>SPS21XXX</v>
      </c>
      <c r="D1503" s="2" t="s">
        <v>18</v>
      </c>
      <c r="E1503" s="2">
        <v>38277</v>
      </c>
      <c r="F1503" s="2">
        <v>2</v>
      </c>
      <c r="G1503" s="2">
        <v>7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f t="shared" si="138"/>
        <v>76554</v>
      </c>
      <c r="P1503" s="2">
        <f t="shared" si="139"/>
        <v>0</v>
      </c>
      <c r="Q1503" s="2">
        <f t="shared" si="140"/>
        <v>0</v>
      </c>
      <c r="R1503" s="2">
        <f t="shared" si="141"/>
        <v>0</v>
      </c>
      <c r="S1503" s="2">
        <f t="shared" si="142"/>
        <v>0</v>
      </c>
    </row>
    <row r="1504" spans="1:19" x14ac:dyDescent="0.35">
      <c r="A1504" s="2">
        <v>1501</v>
      </c>
      <c r="B1504" s="2" t="s">
        <v>380</v>
      </c>
      <c r="C1504" s="2" t="str">
        <f t="shared" si="143"/>
        <v>SPS21XXX</v>
      </c>
      <c r="D1504" s="2" t="s">
        <v>19</v>
      </c>
      <c r="E1504" s="2">
        <v>6512</v>
      </c>
      <c r="F1504" s="2">
        <v>19</v>
      </c>
      <c r="G1504" s="2">
        <v>70</v>
      </c>
      <c r="H1504" s="2">
        <v>2</v>
      </c>
      <c r="I1504" s="2">
        <v>5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f t="shared" si="138"/>
        <v>123728</v>
      </c>
      <c r="P1504" s="2">
        <f t="shared" si="139"/>
        <v>45584</v>
      </c>
      <c r="Q1504" s="2">
        <f t="shared" si="140"/>
        <v>0</v>
      </c>
      <c r="R1504" s="2">
        <f t="shared" si="141"/>
        <v>0</v>
      </c>
      <c r="S1504" s="2">
        <f t="shared" si="142"/>
        <v>0</v>
      </c>
    </row>
    <row r="1505" spans="1:19" x14ac:dyDescent="0.35">
      <c r="A1505" s="2">
        <v>1507</v>
      </c>
      <c r="B1505" s="2" t="s">
        <v>313</v>
      </c>
      <c r="C1505" s="2" t="str">
        <f t="shared" si="143"/>
        <v>SPS21XXX</v>
      </c>
      <c r="D1505" s="2" t="s">
        <v>12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f t="shared" si="138"/>
        <v>0</v>
      </c>
      <c r="P1505" s="2">
        <f t="shared" si="139"/>
        <v>0</v>
      </c>
      <c r="Q1505" s="2">
        <f t="shared" si="140"/>
        <v>0</v>
      </c>
      <c r="R1505" s="2">
        <f t="shared" si="141"/>
        <v>0</v>
      </c>
      <c r="S1505" s="2">
        <f t="shared" si="142"/>
        <v>0</v>
      </c>
    </row>
    <row r="1506" spans="1:19" x14ac:dyDescent="0.35">
      <c r="A1506" s="2">
        <v>1508</v>
      </c>
      <c r="B1506" s="2" t="s">
        <v>313</v>
      </c>
      <c r="C1506" s="2" t="str">
        <f t="shared" si="143"/>
        <v>SPS21XXX</v>
      </c>
      <c r="D1506" s="2" t="s">
        <v>13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f t="shared" si="138"/>
        <v>0</v>
      </c>
      <c r="P1506" s="2">
        <f t="shared" si="139"/>
        <v>0</v>
      </c>
      <c r="Q1506" s="2">
        <f t="shared" si="140"/>
        <v>0</v>
      </c>
      <c r="R1506" s="2">
        <f t="shared" si="141"/>
        <v>0</v>
      </c>
      <c r="S1506" s="2">
        <f t="shared" si="142"/>
        <v>0</v>
      </c>
    </row>
    <row r="1507" spans="1:19" x14ac:dyDescent="0.35">
      <c r="A1507" s="2">
        <v>1509</v>
      </c>
      <c r="B1507" s="2" t="s">
        <v>313</v>
      </c>
      <c r="C1507" s="2" t="str">
        <f t="shared" si="143"/>
        <v>SPS21XXX</v>
      </c>
      <c r="D1507" s="2" t="s">
        <v>14</v>
      </c>
      <c r="E1507" s="2">
        <v>12000</v>
      </c>
      <c r="F1507" s="2">
        <v>1</v>
      </c>
      <c r="G1507" s="2">
        <v>6.6</v>
      </c>
      <c r="H1507" s="2">
        <v>0</v>
      </c>
      <c r="I1507" s="2">
        <v>1</v>
      </c>
      <c r="J1507" s="2">
        <v>0</v>
      </c>
      <c r="K1507" s="2">
        <v>0</v>
      </c>
      <c r="L1507" s="2">
        <v>1</v>
      </c>
      <c r="M1507" s="2">
        <v>0</v>
      </c>
      <c r="N1507" s="2">
        <v>0</v>
      </c>
      <c r="O1507" s="2">
        <f t="shared" si="138"/>
        <v>12000</v>
      </c>
      <c r="P1507" s="2">
        <f t="shared" si="139"/>
        <v>12000</v>
      </c>
      <c r="Q1507" s="2">
        <f t="shared" si="140"/>
        <v>12000</v>
      </c>
      <c r="R1507" s="2">
        <f t="shared" si="141"/>
        <v>0</v>
      </c>
      <c r="S1507" s="2">
        <f t="shared" si="142"/>
        <v>0</v>
      </c>
    </row>
    <row r="1508" spans="1:19" x14ac:dyDescent="0.35">
      <c r="A1508" s="2">
        <v>1511</v>
      </c>
      <c r="B1508" s="2" t="s">
        <v>313</v>
      </c>
      <c r="C1508" s="2" t="str">
        <f t="shared" si="143"/>
        <v>SPS21XXX</v>
      </c>
      <c r="D1508" s="2" t="s">
        <v>15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f t="shared" si="138"/>
        <v>0</v>
      </c>
      <c r="P1508" s="2">
        <f t="shared" si="139"/>
        <v>0</v>
      </c>
      <c r="Q1508" s="2">
        <f t="shared" si="140"/>
        <v>0</v>
      </c>
      <c r="R1508" s="2">
        <f t="shared" si="141"/>
        <v>0</v>
      </c>
      <c r="S1508" s="2">
        <f t="shared" si="142"/>
        <v>0</v>
      </c>
    </row>
    <row r="1509" spans="1:19" x14ac:dyDescent="0.35">
      <c r="A1509" s="2">
        <v>1512</v>
      </c>
      <c r="B1509" s="2" t="s">
        <v>313</v>
      </c>
      <c r="C1509" s="2" t="str">
        <f t="shared" si="143"/>
        <v>SPS21XXX</v>
      </c>
      <c r="D1509" s="2" t="s">
        <v>537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f t="shared" si="138"/>
        <v>0</v>
      </c>
      <c r="P1509" s="2">
        <f t="shared" si="139"/>
        <v>0</v>
      </c>
      <c r="Q1509" s="2">
        <f t="shared" si="140"/>
        <v>0</v>
      </c>
      <c r="R1509" s="2">
        <f t="shared" si="141"/>
        <v>0</v>
      </c>
      <c r="S1509" s="2">
        <f t="shared" si="142"/>
        <v>0</v>
      </c>
    </row>
    <row r="1510" spans="1:19" x14ac:dyDescent="0.35">
      <c r="A1510" s="2">
        <v>1505</v>
      </c>
      <c r="B1510" s="2" t="s">
        <v>313</v>
      </c>
      <c r="C1510" s="2" t="str">
        <f t="shared" si="143"/>
        <v>SPS21XXX</v>
      </c>
      <c r="D1510" s="2" t="s">
        <v>16</v>
      </c>
      <c r="E1510" s="2">
        <v>60432</v>
      </c>
      <c r="F1510" s="2">
        <v>1.3</v>
      </c>
      <c r="G1510" s="2">
        <v>8.58</v>
      </c>
      <c r="H1510" s="2">
        <v>1</v>
      </c>
      <c r="I1510" s="2">
        <v>0</v>
      </c>
      <c r="J1510" s="2">
        <v>0</v>
      </c>
      <c r="K1510" s="2">
        <v>0</v>
      </c>
      <c r="L1510" s="2">
        <v>0</v>
      </c>
      <c r="M1510" s="2">
        <v>1</v>
      </c>
      <c r="N1510" s="2">
        <v>0</v>
      </c>
      <c r="O1510" s="2">
        <f t="shared" si="138"/>
        <v>78561.600000000006</v>
      </c>
      <c r="P1510" s="2">
        <f t="shared" si="139"/>
        <v>60432</v>
      </c>
      <c r="Q1510" s="2">
        <f t="shared" si="140"/>
        <v>0</v>
      </c>
      <c r="R1510" s="2">
        <f t="shared" si="141"/>
        <v>60432</v>
      </c>
      <c r="S1510" s="2">
        <f t="shared" si="142"/>
        <v>0</v>
      </c>
    </row>
    <row r="1511" spans="1:19" x14ac:dyDescent="0.35">
      <c r="A1511" s="2">
        <v>1504</v>
      </c>
      <c r="B1511" s="2" t="s">
        <v>313</v>
      </c>
      <c r="C1511" s="2" t="str">
        <f t="shared" si="143"/>
        <v>SPS21XXX</v>
      </c>
      <c r="D1511" s="2" t="s">
        <v>17</v>
      </c>
      <c r="E1511" s="2">
        <v>133859</v>
      </c>
      <c r="F1511" s="2">
        <v>0.65</v>
      </c>
      <c r="G1511" s="2">
        <v>4.29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f t="shared" si="138"/>
        <v>87008.35</v>
      </c>
      <c r="P1511" s="2">
        <f t="shared" si="139"/>
        <v>0</v>
      </c>
      <c r="Q1511" s="2">
        <f t="shared" si="140"/>
        <v>0</v>
      </c>
      <c r="R1511" s="2">
        <f t="shared" si="141"/>
        <v>0</v>
      </c>
      <c r="S1511" s="2">
        <f t="shared" si="142"/>
        <v>0</v>
      </c>
    </row>
    <row r="1512" spans="1:19" x14ac:dyDescent="0.35">
      <c r="A1512" s="2">
        <v>1510</v>
      </c>
      <c r="B1512" s="2" t="s">
        <v>313</v>
      </c>
      <c r="C1512" s="2" t="str">
        <f t="shared" si="143"/>
        <v>SPS21XXX</v>
      </c>
      <c r="D1512" s="2" t="s">
        <v>18</v>
      </c>
      <c r="E1512" s="2">
        <v>5490</v>
      </c>
      <c r="F1512" s="2">
        <v>8.3000000000000007</v>
      </c>
      <c r="G1512" s="2">
        <v>54.78</v>
      </c>
      <c r="H1512" s="2">
        <v>0</v>
      </c>
      <c r="I1512" s="2">
        <v>5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f t="shared" si="138"/>
        <v>45567.000000000007</v>
      </c>
      <c r="P1512" s="2">
        <f t="shared" si="139"/>
        <v>27450</v>
      </c>
      <c r="Q1512" s="2">
        <f t="shared" si="140"/>
        <v>0</v>
      </c>
      <c r="R1512" s="2">
        <f t="shared" si="141"/>
        <v>0</v>
      </c>
      <c r="S1512" s="2">
        <f t="shared" si="142"/>
        <v>0</v>
      </c>
    </row>
    <row r="1513" spans="1:19" x14ac:dyDescent="0.35">
      <c r="A1513" s="2">
        <v>1506</v>
      </c>
      <c r="B1513" s="2" t="s">
        <v>313</v>
      </c>
      <c r="C1513" s="2" t="str">
        <f t="shared" si="143"/>
        <v>SPS21XXX</v>
      </c>
      <c r="D1513" s="2" t="s">
        <v>19</v>
      </c>
      <c r="E1513" s="2">
        <v>47341</v>
      </c>
      <c r="F1513" s="2">
        <v>3.9</v>
      </c>
      <c r="G1513" s="2">
        <v>25.74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f t="shared" si="138"/>
        <v>184629.9</v>
      </c>
      <c r="P1513" s="2">
        <f t="shared" si="139"/>
        <v>0</v>
      </c>
      <c r="Q1513" s="2">
        <f t="shared" si="140"/>
        <v>0</v>
      </c>
      <c r="R1513" s="2">
        <f t="shared" si="141"/>
        <v>0</v>
      </c>
      <c r="S1513" s="2">
        <f t="shared" si="142"/>
        <v>0</v>
      </c>
    </row>
    <row r="1514" spans="1:19" x14ac:dyDescent="0.35">
      <c r="A1514" s="2">
        <v>1513</v>
      </c>
      <c r="B1514" s="2" t="s">
        <v>314</v>
      </c>
      <c r="C1514" s="2" t="str">
        <f t="shared" si="143"/>
        <v>SPS21XXX</v>
      </c>
      <c r="D1514" s="2" t="s">
        <v>12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f t="shared" si="138"/>
        <v>0</v>
      </c>
      <c r="P1514" s="2">
        <f t="shared" si="139"/>
        <v>0</v>
      </c>
      <c r="Q1514" s="2">
        <f t="shared" si="140"/>
        <v>0</v>
      </c>
      <c r="R1514" s="2">
        <f t="shared" si="141"/>
        <v>0</v>
      </c>
      <c r="S1514" s="2">
        <f t="shared" si="142"/>
        <v>0</v>
      </c>
    </row>
    <row r="1515" spans="1:19" x14ac:dyDescent="0.35">
      <c r="A1515" s="2">
        <v>1514</v>
      </c>
      <c r="B1515" s="2" t="s">
        <v>314</v>
      </c>
      <c r="C1515" s="2" t="str">
        <f t="shared" si="143"/>
        <v>SPS21XXX</v>
      </c>
      <c r="D1515" s="2" t="s">
        <v>13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f t="shared" si="138"/>
        <v>0</v>
      </c>
      <c r="P1515" s="2">
        <f t="shared" si="139"/>
        <v>0</v>
      </c>
      <c r="Q1515" s="2">
        <f t="shared" si="140"/>
        <v>0</v>
      </c>
      <c r="R1515" s="2">
        <f t="shared" si="141"/>
        <v>0</v>
      </c>
      <c r="S1515" s="2">
        <f t="shared" si="142"/>
        <v>0</v>
      </c>
    </row>
    <row r="1516" spans="1:19" x14ac:dyDescent="0.35">
      <c r="A1516" s="2">
        <v>1515</v>
      </c>
      <c r="B1516" s="2" t="s">
        <v>314</v>
      </c>
      <c r="C1516" s="2" t="str">
        <f t="shared" si="143"/>
        <v>SPS21XXX</v>
      </c>
      <c r="D1516" s="2" t="s">
        <v>14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f t="shared" si="138"/>
        <v>0</v>
      </c>
      <c r="P1516" s="2">
        <f t="shared" si="139"/>
        <v>0</v>
      </c>
      <c r="Q1516" s="2">
        <f t="shared" si="140"/>
        <v>0</v>
      </c>
      <c r="R1516" s="2">
        <f t="shared" si="141"/>
        <v>0</v>
      </c>
      <c r="S1516" s="2">
        <f t="shared" si="142"/>
        <v>0</v>
      </c>
    </row>
    <row r="1517" spans="1:19" x14ac:dyDescent="0.35">
      <c r="A1517" s="2">
        <v>1516</v>
      </c>
      <c r="B1517" s="2" t="s">
        <v>314</v>
      </c>
      <c r="C1517" s="2" t="str">
        <f t="shared" si="143"/>
        <v>SPS21XXX</v>
      </c>
      <c r="D1517" s="2" t="s">
        <v>15</v>
      </c>
      <c r="E1517" s="2">
        <v>23000</v>
      </c>
      <c r="F1517" s="2">
        <v>2</v>
      </c>
      <c r="G1517" s="2">
        <v>8.6999999999999993</v>
      </c>
      <c r="H1517" s="2">
        <v>0</v>
      </c>
      <c r="I1517" s="2">
        <v>2</v>
      </c>
      <c r="J1517" s="2">
        <v>0</v>
      </c>
      <c r="K1517" s="2">
        <v>0</v>
      </c>
      <c r="L1517" s="2">
        <v>1</v>
      </c>
      <c r="M1517" s="2">
        <v>0</v>
      </c>
      <c r="N1517" s="2">
        <v>0</v>
      </c>
      <c r="O1517" s="2">
        <f t="shared" si="138"/>
        <v>46000</v>
      </c>
      <c r="P1517" s="2">
        <f t="shared" si="139"/>
        <v>46000</v>
      </c>
      <c r="Q1517" s="2">
        <f t="shared" si="140"/>
        <v>23000</v>
      </c>
      <c r="R1517" s="2">
        <f t="shared" si="141"/>
        <v>0</v>
      </c>
      <c r="S1517" s="2">
        <f t="shared" si="142"/>
        <v>0</v>
      </c>
    </row>
    <row r="1518" spans="1:19" x14ac:dyDescent="0.35">
      <c r="A1518" s="2">
        <v>1517</v>
      </c>
      <c r="B1518" s="2" t="s">
        <v>314</v>
      </c>
      <c r="C1518" s="2" t="str">
        <f t="shared" si="143"/>
        <v>SPS21XXX</v>
      </c>
      <c r="D1518" s="2" t="s">
        <v>537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f t="shared" si="138"/>
        <v>0</v>
      </c>
      <c r="P1518" s="2">
        <f t="shared" si="139"/>
        <v>0</v>
      </c>
      <c r="Q1518" s="2">
        <f t="shared" si="140"/>
        <v>0</v>
      </c>
      <c r="R1518" s="2">
        <f t="shared" si="141"/>
        <v>0</v>
      </c>
      <c r="S1518" s="2">
        <f t="shared" si="142"/>
        <v>0</v>
      </c>
    </row>
    <row r="1519" spans="1:19" x14ac:dyDescent="0.35">
      <c r="A1519" s="2">
        <v>1518</v>
      </c>
      <c r="B1519" s="2" t="s">
        <v>314</v>
      </c>
      <c r="C1519" s="2" t="str">
        <f t="shared" si="143"/>
        <v>SPS21XXX</v>
      </c>
      <c r="D1519" s="2" t="s">
        <v>16</v>
      </c>
      <c r="E1519" s="2">
        <v>10500</v>
      </c>
      <c r="F1519" s="2">
        <v>4</v>
      </c>
      <c r="G1519" s="2">
        <v>17.399999999999999</v>
      </c>
      <c r="H1519" s="2">
        <v>1</v>
      </c>
      <c r="I1519" s="2">
        <v>3</v>
      </c>
      <c r="J1519" s="2">
        <v>0</v>
      </c>
      <c r="K1519" s="2">
        <v>0</v>
      </c>
      <c r="L1519" s="2">
        <v>1</v>
      </c>
      <c r="M1519" s="2">
        <v>0</v>
      </c>
      <c r="N1519" s="2">
        <v>0</v>
      </c>
      <c r="O1519" s="2">
        <f t="shared" si="138"/>
        <v>42000</v>
      </c>
      <c r="P1519" s="2">
        <f t="shared" si="139"/>
        <v>42000</v>
      </c>
      <c r="Q1519" s="2">
        <f t="shared" si="140"/>
        <v>10500</v>
      </c>
      <c r="R1519" s="2">
        <f t="shared" si="141"/>
        <v>0</v>
      </c>
      <c r="S1519" s="2">
        <f t="shared" si="142"/>
        <v>0</v>
      </c>
    </row>
    <row r="1520" spans="1:19" x14ac:dyDescent="0.35">
      <c r="A1520" s="2">
        <v>1519</v>
      </c>
      <c r="B1520" s="2" t="s">
        <v>314</v>
      </c>
      <c r="C1520" s="2" t="str">
        <f t="shared" si="143"/>
        <v>SPS21XXX</v>
      </c>
      <c r="D1520" s="2" t="s">
        <v>17</v>
      </c>
      <c r="E1520" s="2">
        <v>5200</v>
      </c>
      <c r="F1520" s="2">
        <v>5</v>
      </c>
      <c r="G1520" s="2">
        <v>21.7</v>
      </c>
      <c r="H1520" s="2">
        <v>1</v>
      </c>
      <c r="I1520" s="2">
        <v>4</v>
      </c>
      <c r="J1520" s="2">
        <v>0</v>
      </c>
      <c r="K1520" s="2">
        <v>0</v>
      </c>
      <c r="L1520" s="2">
        <v>4</v>
      </c>
      <c r="M1520" s="2">
        <v>0</v>
      </c>
      <c r="N1520" s="2">
        <v>0</v>
      </c>
      <c r="O1520" s="2">
        <f t="shared" si="138"/>
        <v>26000</v>
      </c>
      <c r="P1520" s="2">
        <f t="shared" si="139"/>
        <v>26000</v>
      </c>
      <c r="Q1520" s="2">
        <f t="shared" si="140"/>
        <v>20800</v>
      </c>
      <c r="R1520" s="2">
        <f t="shared" si="141"/>
        <v>0</v>
      </c>
      <c r="S1520" s="2">
        <f t="shared" si="142"/>
        <v>0</v>
      </c>
    </row>
    <row r="1521" spans="1:19" x14ac:dyDescent="0.35">
      <c r="A1521" s="2">
        <v>1520</v>
      </c>
      <c r="B1521" s="2" t="s">
        <v>314</v>
      </c>
      <c r="C1521" s="2" t="str">
        <f t="shared" si="143"/>
        <v>SPS21XXX</v>
      </c>
      <c r="D1521" s="2" t="s">
        <v>18</v>
      </c>
      <c r="E1521" s="2">
        <v>4500</v>
      </c>
      <c r="F1521" s="2">
        <v>12</v>
      </c>
      <c r="G1521" s="2">
        <v>52.2</v>
      </c>
      <c r="H1521" s="2">
        <v>5</v>
      </c>
      <c r="I1521" s="2">
        <v>7</v>
      </c>
      <c r="J1521" s="2">
        <v>0</v>
      </c>
      <c r="K1521" s="2">
        <v>0</v>
      </c>
      <c r="L1521" s="2">
        <v>7</v>
      </c>
      <c r="M1521" s="2">
        <v>0</v>
      </c>
      <c r="N1521" s="2">
        <v>0</v>
      </c>
      <c r="O1521" s="2">
        <f t="shared" si="138"/>
        <v>54000</v>
      </c>
      <c r="P1521" s="2">
        <f t="shared" si="139"/>
        <v>54000</v>
      </c>
      <c r="Q1521" s="2">
        <f t="shared" si="140"/>
        <v>31500</v>
      </c>
      <c r="R1521" s="2">
        <f t="shared" si="141"/>
        <v>0</v>
      </c>
      <c r="S1521" s="2">
        <f t="shared" si="142"/>
        <v>0</v>
      </c>
    </row>
    <row r="1522" spans="1:19" x14ac:dyDescent="0.35">
      <c r="A1522" s="2">
        <v>1521</v>
      </c>
      <c r="B1522" s="2" t="s">
        <v>314</v>
      </c>
      <c r="C1522" s="2" t="str">
        <f t="shared" si="143"/>
        <v>SPS21XXX</v>
      </c>
      <c r="D1522" s="2" t="s">
        <v>19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f t="shared" si="138"/>
        <v>0</v>
      </c>
      <c r="P1522" s="2">
        <f t="shared" si="139"/>
        <v>0</v>
      </c>
      <c r="Q1522" s="2">
        <f t="shared" si="140"/>
        <v>0</v>
      </c>
      <c r="R1522" s="2">
        <f t="shared" si="141"/>
        <v>0</v>
      </c>
      <c r="S1522" s="2">
        <f t="shared" si="142"/>
        <v>0</v>
      </c>
    </row>
    <row r="1523" spans="1:19" x14ac:dyDescent="0.35">
      <c r="A1523" s="2">
        <v>1522</v>
      </c>
      <c r="B1523" s="2" t="s">
        <v>472</v>
      </c>
      <c r="C1523" s="2" t="str">
        <f t="shared" si="143"/>
        <v>SPS21XXX</v>
      </c>
      <c r="D1523" s="2" t="s">
        <v>12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f t="shared" si="138"/>
        <v>0</v>
      </c>
      <c r="P1523" s="2">
        <f t="shared" si="139"/>
        <v>0</v>
      </c>
      <c r="Q1523" s="2">
        <f t="shared" si="140"/>
        <v>0</v>
      </c>
      <c r="R1523" s="2">
        <f t="shared" si="141"/>
        <v>0</v>
      </c>
      <c r="S1523" s="2">
        <f t="shared" si="142"/>
        <v>0</v>
      </c>
    </row>
    <row r="1524" spans="1:19" x14ac:dyDescent="0.35">
      <c r="A1524" s="2">
        <v>1523</v>
      </c>
      <c r="B1524" s="2" t="s">
        <v>472</v>
      </c>
      <c r="C1524" s="2" t="str">
        <f t="shared" si="143"/>
        <v>SPS21XXX</v>
      </c>
      <c r="D1524" s="2" t="s">
        <v>13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f t="shared" si="138"/>
        <v>0</v>
      </c>
      <c r="P1524" s="2">
        <f t="shared" si="139"/>
        <v>0</v>
      </c>
      <c r="Q1524" s="2">
        <f t="shared" si="140"/>
        <v>0</v>
      </c>
      <c r="R1524" s="2">
        <f t="shared" si="141"/>
        <v>0</v>
      </c>
      <c r="S1524" s="2">
        <f t="shared" si="142"/>
        <v>0</v>
      </c>
    </row>
    <row r="1525" spans="1:19" x14ac:dyDescent="0.35">
      <c r="A1525" s="2">
        <v>1524</v>
      </c>
      <c r="B1525" s="2" t="s">
        <v>472</v>
      </c>
      <c r="C1525" s="2" t="str">
        <f t="shared" si="143"/>
        <v>SPS21XXX</v>
      </c>
      <c r="D1525" s="2" t="s">
        <v>14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f t="shared" si="138"/>
        <v>0</v>
      </c>
      <c r="P1525" s="2">
        <f t="shared" si="139"/>
        <v>0</v>
      </c>
      <c r="Q1525" s="2">
        <f t="shared" si="140"/>
        <v>0</v>
      </c>
      <c r="R1525" s="2">
        <f t="shared" si="141"/>
        <v>0</v>
      </c>
      <c r="S1525" s="2">
        <f t="shared" si="142"/>
        <v>0</v>
      </c>
    </row>
    <row r="1526" spans="1:19" x14ac:dyDescent="0.35">
      <c r="A1526" s="2">
        <v>1525</v>
      </c>
      <c r="B1526" s="2" t="s">
        <v>472</v>
      </c>
      <c r="C1526" s="2" t="str">
        <f t="shared" si="143"/>
        <v>SPS21XXX</v>
      </c>
      <c r="D1526" s="2" t="s">
        <v>15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f t="shared" si="138"/>
        <v>0</v>
      </c>
      <c r="P1526" s="2">
        <f t="shared" si="139"/>
        <v>0</v>
      </c>
      <c r="Q1526" s="2">
        <f t="shared" si="140"/>
        <v>0</v>
      </c>
      <c r="R1526" s="2">
        <f t="shared" si="141"/>
        <v>0</v>
      </c>
      <c r="S1526" s="2">
        <f t="shared" si="142"/>
        <v>0</v>
      </c>
    </row>
    <row r="1527" spans="1:19" x14ac:dyDescent="0.35">
      <c r="A1527" s="2">
        <v>1526</v>
      </c>
      <c r="B1527" s="2" t="s">
        <v>472</v>
      </c>
      <c r="C1527" s="2" t="str">
        <f t="shared" si="143"/>
        <v>SPS21XXX</v>
      </c>
      <c r="D1527" s="2" t="s">
        <v>537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f t="shared" si="138"/>
        <v>0</v>
      </c>
      <c r="P1527" s="2">
        <f t="shared" si="139"/>
        <v>0</v>
      </c>
      <c r="Q1527" s="2">
        <f t="shared" si="140"/>
        <v>0</v>
      </c>
      <c r="R1527" s="2">
        <f t="shared" si="141"/>
        <v>0</v>
      </c>
      <c r="S1527" s="2">
        <f t="shared" si="142"/>
        <v>0</v>
      </c>
    </row>
    <row r="1528" spans="1:19" x14ac:dyDescent="0.35">
      <c r="A1528" s="2">
        <v>1527</v>
      </c>
      <c r="B1528" s="2" t="s">
        <v>472</v>
      </c>
      <c r="C1528" s="2" t="str">
        <f t="shared" si="143"/>
        <v>SPS21XXX</v>
      </c>
      <c r="D1528" s="2" t="s">
        <v>16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f t="shared" si="138"/>
        <v>0</v>
      </c>
      <c r="P1528" s="2">
        <f t="shared" si="139"/>
        <v>0</v>
      </c>
      <c r="Q1528" s="2">
        <f t="shared" si="140"/>
        <v>0</v>
      </c>
      <c r="R1528" s="2">
        <f t="shared" si="141"/>
        <v>0</v>
      </c>
      <c r="S1528" s="2">
        <f t="shared" si="142"/>
        <v>0</v>
      </c>
    </row>
    <row r="1529" spans="1:19" x14ac:dyDescent="0.35">
      <c r="A1529" s="2">
        <v>1528</v>
      </c>
      <c r="B1529" s="2" t="s">
        <v>472</v>
      </c>
      <c r="C1529" s="2" t="str">
        <f t="shared" si="143"/>
        <v>SPS21XXX</v>
      </c>
      <c r="D1529" s="2" t="s">
        <v>17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f t="shared" si="138"/>
        <v>0</v>
      </c>
      <c r="P1529" s="2">
        <f t="shared" si="139"/>
        <v>0</v>
      </c>
      <c r="Q1529" s="2">
        <f t="shared" si="140"/>
        <v>0</v>
      </c>
      <c r="R1529" s="2">
        <f t="shared" si="141"/>
        <v>0</v>
      </c>
      <c r="S1529" s="2">
        <f t="shared" si="142"/>
        <v>0</v>
      </c>
    </row>
    <row r="1530" spans="1:19" x14ac:dyDescent="0.35">
      <c r="A1530" s="2">
        <v>1529</v>
      </c>
      <c r="B1530" s="2" t="s">
        <v>472</v>
      </c>
      <c r="C1530" s="2" t="str">
        <f t="shared" si="143"/>
        <v>SPS21XXX</v>
      </c>
      <c r="D1530" s="2" t="s">
        <v>18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f t="shared" si="138"/>
        <v>0</v>
      </c>
      <c r="P1530" s="2">
        <f t="shared" si="139"/>
        <v>0</v>
      </c>
      <c r="Q1530" s="2">
        <f t="shared" si="140"/>
        <v>0</v>
      </c>
      <c r="R1530" s="2">
        <f t="shared" si="141"/>
        <v>0</v>
      </c>
      <c r="S1530" s="2">
        <f t="shared" si="142"/>
        <v>0</v>
      </c>
    </row>
    <row r="1531" spans="1:19" x14ac:dyDescent="0.35">
      <c r="A1531" s="2">
        <v>1530</v>
      </c>
      <c r="B1531" s="2" t="s">
        <v>472</v>
      </c>
      <c r="C1531" s="2" t="str">
        <f t="shared" si="143"/>
        <v>SPS21XXX</v>
      </c>
      <c r="D1531" s="2" t="s">
        <v>19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f t="shared" si="138"/>
        <v>0</v>
      </c>
      <c r="P1531" s="2">
        <f t="shared" si="139"/>
        <v>0</v>
      </c>
      <c r="Q1531" s="2">
        <f t="shared" si="140"/>
        <v>0</v>
      </c>
      <c r="R1531" s="2">
        <f t="shared" si="141"/>
        <v>0</v>
      </c>
      <c r="S1531" s="2">
        <f t="shared" si="142"/>
        <v>0</v>
      </c>
    </row>
    <row r="1532" spans="1:19" x14ac:dyDescent="0.35">
      <c r="A1532" s="2">
        <v>1531</v>
      </c>
      <c r="B1532" s="2" t="s">
        <v>381</v>
      </c>
      <c r="C1532" s="2" t="str">
        <f t="shared" si="143"/>
        <v>SPS21XXX</v>
      </c>
      <c r="D1532" s="2" t="s">
        <v>12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f t="shared" si="138"/>
        <v>0</v>
      </c>
      <c r="P1532" s="2">
        <f t="shared" si="139"/>
        <v>0</v>
      </c>
      <c r="Q1532" s="2">
        <f t="shared" si="140"/>
        <v>0</v>
      </c>
      <c r="R1532" s="2">
        <f t="shared" si="141"/>
        <v>0</v>
      </c>
      <c r="S1532" s="2">
        <f t="shared" si="142"/>
        <v>0</v>
      </c>
    </row>
    <row r="1533" spans="1:19" x14ac:dyDescent="0.35">
      <c r="A1533" s="2">
        <v>1532</v>
      </c>
      <c r="B1533" s="2" t="s">
        <v>381</v>
      </c>
      <c r="C1533" s="2" t="str">
        <f t="shared" si="143"/>
        <v>SPS21XXX</v>
      </c>
      <c r="D1533" s="2" t="s">
        <v>13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f t="shared" si="138"/>
        <v>0</v>
      </c>
      <c r="P1533" s="2">
        <f t="shared" si="139"/>
        <v>0</v>
      </c>
      <c r="Q1533" s="2">
        <f t="shared" si="140"/>
        <v>0</v>
      </c>
      <c r="R1533" s="2">
        <f t="shared" si="141"/>
        <v>0</v>
      </c>
      <c r="S1533" s="2">
        <f t="shared" si="142"/>
        <v>0</v>
      </c>
    </row>
    <row r="1534" spans="1:19" x14ac:dyDescent="0.35">
      <c r="A1534" s="2">
        <v>1533</v>
      </c>
      <c r="B1534" s="2" t="s">
        <v>381</v>
      </c>
      <c r="C1534" s="2" t="str">
        <f t="shared" si="143"/>
        <v>SPS21XXX</v>
      </c>
      <c r="D1534" s="2" t="s">
        <v>14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f t="shared" si="138"/>
        <v>0</v>
      </c>
      <c r="P1534" s="2">
        <f t="shared" si="139"/>
        <v>0</v>
      </c>
      <c r="Q1534" s="2">
        <f t="shared" si="140"/>
        <v>0</v>
      </c>
      <c r="R1534" s="2">
        <f t="shared" si="141"/>
        <v>0</v>
      </c>
      <c r="S1534" s="2">
        <f t="shared" si="142"/>
        <v>0</v>
      </c>
    </row>
    <row r="1535" spans="1:19" x14ac:dyDescent="0.35">
      <c r="A1535" s="2">
        <v>1534</v>
      </c>
      <c r="B1535" s="2" t="s">
        <v>381</v>
      </c>
      <c r="C1535" s="2" t="str">
        <f t="shared" si="143"/>
        <v>SPS21XXX</v>
      </c>
      <c r="D1535" s="2" t="s">
        <v>15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f t="shared" si="138"/>
        <v>0</v>
      </c>
      <c r="P1535" s="2">
        <f t="shared" si="139"/>
        <v>0</v>
      </c>
      <c r="Q1535" s="2">
        <f t="shared" si="140"/>
        <v>0</v>
      </c>
      <c r="R1535" s="2">
        <f t="shared" si="141"/>
        <v>0</v>
      </c>
      <c r="S1535" s="2">
        <f t="shared" si="142"/>
        <v>0</v>
      </c>
    </row>
    <row r="1536" spans="1:19" x14ac:dyDescent="0.35">
      <c r="A1536" s="2">
        <v>1535</v>
      </c>
      <c r="B1536" s="2" t="s">
        <v>381</v>
      </c>
      <c r="C1536" s="2" t="str">
        <f t="shared" si="143"/>
        <v>SPS21XXX</v>
      </c>
      <c r="D1536" s="2" t="s">
        <v>537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f t="shared" si="138"/>
        <v>0</v>
      </c>
      <c r="P1536" s="2">
        <f t="shared" si="139"/>
        <v>0</v>
      </c>
      <c r="Q1536" s="2">
        <f t="shared" si="140"/>
        <v>0</v>
      </c>
      <c r="R1536" s="2">
        <f t="shared" si="141"/>
        <v>0</v>
      </c>
      <c r="S1536" s="2">
        <f t="shared" si="142"/>
        <v>0</v>
      </c>
    </row>
    <row r="1537" spans="1:19" x14ac:dyDescent="0.35">
      <c r="A1537" s="2">
        <v>1536</v>
      </c>
      <c r="B1537" s="2" t="s">
        <v>381</v>
      </c>
      <c r="C1537" s="2" t="str">
        <f t="shared" si="143"/>
        <v>SPS21XXX</v>
      </c>
      <c r="D1537" s="2" t="s">
        <v>16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f t="shared" si="138"/>
        <v>0</v>
      </c>
      <c r="P1537" s="2">
        <f t="shared" si="139"/>
        <v>0</v>
      </c>
      <c r="Q1537" s="2">
        <f t="shared" si="140"/>
        <v>0</v>
      </c>
      <c r="R1537" s="2">
        <f t="shared" si="141"/>
        <v>0</v>
      </c>
      <c r="S1537" s="2">
        <f t="shared" si="142"/>
        <v>0</v>
      </c>
    </row>
    <row r="1538" spans="1:19" x14ac:dyDescent="0.35">
      <c r="A1538" s="2">
        <v>1537</v>
      </c>
      <c r="B1538" s="2" t="s">
        <v>381</v>
      </c>
      <c r="C1538" s="2" t="str">
        <f t="shared" si="143"/>
        <v>SPS21XXX</v>
      </c>
      <c r="D1538" s="2" t="s">
        <v>17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f t="shared" ref="O1538:O1601" si="144">F1538*$E1538</f>
        <v>0</v>
      </c>
      <c r="P1538" s="2">
        <f t="shared" ref="P1538:P1601" si="145">SUM(H1538:K1538)*$E1538</f>
        <v>0</v>
      </c>
      <c r="Q1538" s="2">
        <f t="shared" ref="Q1538:Q1601" si="146">L1538*$E1538</f>
        <v>0</v>
      </c>
      <c r="R1538" s="2">
        <f t="shared" ref="R1538:R1601" si="147">M1538*$E1538</f>
        <v>0</v>
      </c>
      <c r="S1538" s="2">
        <f t="shared" ref="S1538:S1601" si="148">N1538*$E1538</f>
        <v>0</v>
      </c>
    </row>
    <row r="1539" spans="1:19" x14ac:dyDescent="0.35">
      <c r="A1539" s="2">
        <v>1538</v>
      </c>
      <c r="B1539" s="2" t="s">
        <v>381</v>
      </c>
      <c r="C1539" s="2" t="str">
        <f t="shared" ref="C1539:C1602" si="149">REPLACE(B1539,6,3,"XXX")</f>
        <v>SPS21XXX</v>
      </c>
      <c r="D1539" s="2" t="s">
        <v>18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f t="shared" si="144"/>
        <v>0</v>
      </c>
      <c r="P1539" s="2">
        <f t="shared" si="145"/>
        <v>0</v>
      </c>
      <c r="Q1539" s="2">
        <f t="shared" si="146"/>
        <v>0</v>
      </c>
      <c r="R1539" s="2">
        <f t="shared" si="147"/>
        <v>0</v>
      </c>
      <c r="S1539" s="2">
        <f t="shared" si="148"/>
        <v>0</v>
      </c>
    </row>
    <row r="1540" spans="1:19" x14ac:dyDescent="0.35">
      <c r="A1540" s="2">
        <v>1539</v>
      </c>
      <c r="B1540" s="2" t="s">
        <v>381</v>
      </c>
      <c r="C1540" s="2" t="str">
        <f t="shared" si="149"/>
        <v>SPS21XXX</v>
      </c>
      <c r="D1540" s="2" t="s">
        <v>19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f t="shared" si="144"/>
        <v>0</v>
      </c>
      <c r="P1540" s="2">
        <f t="shared" si="145"/>
        <v>0</v>
      </c>
      <c r="Q1540" s="2">
        <f t="shared" si="146"/>
        <v>0</v>
      </c>
      <c r="R1540" s="2">
        <f t="shared" si="147"/>
        <v>0</v>
      </c>
      <c r="S1540" s="2">
        <f t="shared" si="148"/>
        <v>0</v>
      </c>
    </row>
    <row r="1541" spans="1:19" x14ac:dyDescent="0.35">
      <c r="A1541" s="2">
        <v>1540</v>
      </c>
      <c r="B1541" s="2" t="s">
        <v>473</v>
      </c>
      <c r="C1541" s="2" t="str">
        <f t="shared" si="149"/>
        <v>SPS21XXX</v>
      </c>
      <c r="D1541" s="2" t="s">
        <v>12</v>
      </c>
      <c r="O1541" s="2">
        <f t="shared" si="144"/>
        <v>0</v>
      </c>
      <c r="P1541" s="2">
        <f t="shared" si="145"/>
        <v>0</v>
      </c>
      <c r="Q1541" s="2">
        <f t="shared" si="146"/>
        <v>0</v>
      </c>
      <c r="R1541" s="2">
        <f t="shared" si="147"/>
        <v>0</v>
      </c>
      <c r="S1541" s="2">
        <f t="shared" si="148"/>
        <v>0</v>
      </c>
    </row>
    <row r="1542" spans="1:19" x14ac:dyDescent="0.35">
      <c r="A1542" s="2">
        <v>1541</v>
      </c>
      <c r="B1542" s="2" t="s">
        <v>473</v>
      </c>
      <c r="C1542" s="2" t="str">
        <f t="shared" si="149"/>
        <v>SPS21XXX</v>
      </c>
      <c r="D1542" s="2" t="s">
        <v>13</v>
      </c>
      <c r="O1542" s="2">
        <f t="shared" si="144"/>
        <v>0</v>
      </c>
      <c r="P1542" s="2">
        <f t="shared" si="145"/>
        <v>0</v>
      </c>
      <c r="Q1542" s="2">
        <f t="shared" si="146"/>
        <v>0</v>
      </c>
      <c r="R1542" s="2">
        <f t="shared" si="147"/>
        <v>0</v>
      </c>
      <c r="S1542" s="2">
        <f t="shared" si="148"/>
        <v>0</v>
      </c>
    </row>
    <row r="1543" spans="1:19" x14ac:dyDescent="0.35">
      <c r="A1543" s="2">
        <v>1542</v>
      </c>
      <c r="B1543" s="2" t="s">
        <v>473</v>
      </c>
      <c r="C1543" s="2" t="str">
        <f t="shared" si="149"/>
        <v>SPS21XXX</v>
      </c>
      <c r="D1543" s="2" t="s">
        <v>14</v>
      </c>
      <c r="O1543" s="2">
        <f t="shared" si="144"/>
        <v>0</v>
      </c>
      <c r="P1543" s="2">
        <f t="shared" si="145"/>
        <v>0</v>
      </c>
      <c r="Q1543" s="2">
        <f t="shared" si="146"/>
        <v>0</v>
      </c>
      <c r="R1543" s="2">
        <f t="shared" si="147"/>
        <v>0</v>
      </c>
      <c r="S1543" s="2">
        <f t="shared" si="148"/>
        <v>0</v>
      </c>
    </row>
    <row r="1544" spans="1:19" x14ac:dyDescent="0.35">
      <c r="A1544" s="2">
        <v>1543</v>
      </c>
      <c r="B1544" s="2" t="s">
        <v>473</v>
      </c>
      <c r="C1544" s="2" t="str">
        <f t="shared" si="149"/>
        <v>SPS21XXX</v>
      </c>
      <c r="D1544" s="2" t="s">
        <v>15</v>
      </c>
      <c r="O1544" s="2">
        <f t="shared" si="144"/>
        <v>0</v>
      </c>
      <c r="P1544" s="2">
        <f t="shared" si="145"/>
        <v>0</v>
      </c>
      <c r="Q1544" s="2">
        <f t="shared" si="146"/>
        <v>0</v>
      </c>
      <c r="R1544" s="2">
        <f t="shared" si="147"/>
        <v>0</v>
      </c>
      <c r="S1544" s="2">
        <f t="shared" si="148"/>
        <v>0</v>
      </c>
    </row>
    <row r="1545" spans="1:19" x14ac:dyDescent="0.35">
      <c r="A1545" s="2">
        <v>1544</v>
      </c>
      <c r="B1545" s="2" t="s">
        <v>473</v>
      </c>
      <c r="C1545" s="2" t="str">
        <f t="shared" si="149"/>
        <v>SPS21XXX</v>
      </c>
      <c r="D1545" s="2" t="s">
        <v>537</v>
      </c>
      <c r="O1545" s="2">
        <f t="shared" si="144"/>
        <v>0</v>
      </c>
      <c r="P1545" s="2">
        <f t="shared" si="145"/>
        <v>0</v>
      </c>
      <c r="Q1545" s="2">
        <f t="shared" si="146"/>
        <v>0</v>
      </c>
      <c r="R1545" s="2">
        <f t="shared" si="147"/>
        <v>0</v>
      </c>
      <c r="S1545" s="2">
        <f t="shared" si="148"/>
        <v>0</v>
      </c>
    </row>
    <row r="1546" spans="1:19" x14ac:dyDescent="0.35">
      <c r="A1546" s="2">
        <v>1545</v>
      </c>
      <c r="B1546" s="2" t="s">
        <v>473</v>
      </c>
      <c r="C1546" s="2" t="str">
        <f t="shared" si="149"/>
        <v>SPS21XXX</v>
      </c>
      <c r="D1546" s="2" t="s">
        <v>16</v>
      </c>
      <c r="O1546" s="2">
        <f t="shared" si="144"/>
        <v>0</v>
      </c>
      <c r="P1546" s="2">
        <f t="shared" si="145"/>
        <v>0</v>
      </c>
      <c r="Q1546" s="2">
        <f t="shared" si="146"/>
        <v>0</v>
      </c>
      <c r="R1546" s="2">
        <f t="shared" si="147"/>
        <v>0</v>
      </c>
      <c r="S1546" s="2">
        <f t="shared" si="148"/>
        <v>0</v>
      </c>
    </row>
    <row r="1547" spans="1:19" x14ac:dyDescent="0.35">
      <c r="A1547" s="2">
        <v>1546</v>
      </c>
      <c r="B1547" s="2" t="s">
        <v>473</v>
      </c>
      <c r="C1547" s="2" t="str">
        <f t="shared" si="149"/>
        <v>SPS21XXX</v>
      </c>
      <c r="D1547" s="2" t="s">
        <v>17</v>
      </c>
      <c r="O1547" s="2">
        <f t="shared" si="144"/>
        <v>0</v>
      </c>
      <c r="P1547" s="2">
        <f t="shared" si="145"/>
        <v>0</v>
      </c>
      <c r="Q1547" s="2">
        <f t="shared" si="146"/>
        <v>0</v>
      </c>
      <c r="R1547" s="2">
        <f t="shared" si="147"/>
        <v>0</v>
      </c>
      <c r="S1547" s="2">
        <f t="shared" si="148"/>
        <v>0</v>
      </c>
    </row>
    <row r="1548" spans="1:19" x14ac:dyDescent="0.35">
      <c r="A1548" s="2">
        <v>1547</v>
      </c>
      <c r="B1548" s="2" t="s">
        <v>473</v>
      </c>
      <c r="C1548" s="2" t="str">
        <f t="shared" si="149"/>
        <v>SPS21XXX</v>
      </c>
      <c r="D1548" s="2" t="s">
        <v>18</v>
      </c>
      <c r="O1548" s="2">
        <f t="shared" si="144"/>
        <v>0</v>
      </c>
      <c r="P1548" s="2">
        <f t="shared" si="145"/>
        <v>0</v>
      </c>
      <c r="Q1548" s="2">
        <f t="shared" si="146"/>
        <v>0</v>
      </c>
      <c r="R1548" s="2">
        <f t="shared" si="147"/>
        <v>0</v>
      </c>
      <c r="S1548" s="2">
        <f t="shared" si="148"/>
        <v>0</v>
      </c>
    </row>
    <row r="1549" spans="1:19" x14ac:dyDescent="0.35">
      <c r="A1549" s="2">
        <v>1548</v>
      </c>
      <c r="B1549" s="2" t="s">
        <v>473</v>
      </c>
      <c r="C1549" s="2" t="str">
        <f t="shared" si="149"/>
        <v>SPS21XXX</v>
      </c>
      <c r="D1549" s="2" t="s">
        <v>19</v>
      </c>
      <c r="O1549" s="2">
        <f t="shared" si="144"/>
        <v>0</v>
      </c>
      <c r="P1549" s="2">
        <f t="shared" si="145"/>
        <v>0</v>
      </c>
      <c r="Q1549" s="2">
        <f t="shared" si="146"/>
        <v>0</v>
      </c>
      <c r="R1549" s="2">
        <f t="shared" si="147"/>
        <v>0</v>
      </c>
      <c r="S1549" s="2">
        <f t="shared" si="148"/>
        <v>0</v>
      </c>
    </row>
    <row r="1550" spans="1:19" x14ac:dyDescent="0.35">
      <c r="A1550" s="2">
        <v>1549</v>
      </c>
      <c r="B1550" s="2" t="s">
        <v>474</v>
      </c>
      <c r="C1550" s="2" t="str">
        <f t="shared" si="149"/>
        <v>SPS21XXX</v>
      </c>
      <c r="D1550" s="2" t="s">
        <v>12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f t="shared" si="144"/>
        <v>0</v>
      </c>
      <c r="P1550" s="2">
        <f t="shared" si="145"/>
        <v>0</v>
      </c>
      <c r="Q1550" s="2">
        <f t="shared" si="146"/>
        <v>0</v>
      </c>
      <c r="R1550" s="2">
        <f t="shared" si="147"/>
        <v>0</v>
      </c>
      <c r="S1550" s="2">
        <f t="shared" si="148"/>
        <v>0</v>
      </c>
    </row>
    <row r="1551" spans="1:19" x14ac:dyDescent="0.35">
      <c r="A1551" s="2">
        <v>1551</v>
      </c>
      <c r="B1551" s="2" t="s">
        <v>474</v>
      </c>
      <c r="C1551" s="2" t="str">
        <f t="shared" si="149"/>
        <v>SPS21XXX</v>
      </c>
      <c r="D1551" s="2" t="s">
        <v>13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f t="shared" si="144"/>
        <v>0</v>
      </c>
      <c r="P1551" s="2">
        <f t="shared" si="145"/>
        <v>0</v>
      </c>
      <c r="Q1551" s="2">
        <f t="shared" si="146"/>
        <v>0</v>
      </c>
      <c r="R1551" s="2">
        <f t="shared" si="147"/>
        <v>0</v>
      </c>
      <c r="S1551" s="2">
        <f t="shared" si="148"/>
        <v>0</v>
      </c>
    </row>
    <row r="1552" spans="1:19" x14ac:dyDescent="0.35">
      <c r="A1552" s="2">
        <v>1552</v>
      </c>
      <c r="B1552" s="2" t="s">
        <v>474</v>
      </c>
      <c r="C1552" s="2" t="str">
        <f t="shared" si="149"/>
        <v>SPS21XXX</v>
      </c>
      <c r="D1552" s="2" t="s">
        <v>14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f t="shared" si="144"/>
        <v>0</v>
      </c>
      <c r="P1552" s="2">
        <f t="shared" si="145"/>
        <v>0</v>
      </c>
      <c r="Q1552" s="2">
        <f t="shared" si="146"/>
        <v>0</v>
      </c>
      <c r="R1552" s="2">
        <f t="shared" si="147"/>
        <v>0</v>
      </c>
      <c r="S1552" s="2">
        <f t="shared" si="148"/>
        <v>0</v>
      </c>
    </row>
    <row r="1553" spans="1:19" x14ac:dyDescent="0.35">
      <c r="A1553" s="2">
        <v>1554</v>
      </c>
      <c r="B1553" s="2" t="s">
        <v>474</v>
      </c>
      <c r="C1553" s="2" t="str">
        <f t="shared" si="149"/>
        <v>SPS21XXX</v>
      </c>
      <c r="D1553" s="2" t="s">
        <v>15</v>
      </c>
      <c r="E1553" s="2">
        <v>12379.24</v>
      </c>
      <c r="F1553" s="2">
        <v>3</v>
      </c>
      <c r="G1553" s="2">
        <v>4.4800000000000004</v>
      </c>
      <c r="H1553" s="2">
        <v>2</v>
      </c>
      <c r="I1553" s="2">
        <v>0</v>
      </c>
      <c r="J1553" s="2">
        <v>1</v>
      </c>
      <c r="K1553" s="2">
        <v>0</v>
      </c>
      <c r="L1553" s="2">
        <v>0</v>
      </c>
      <c r="M1553" s="2">
        <v>0</v>
      </c>
      <c r="N1553" s="2">
        <v>0</v>
      </c>
      <c r="O1553" s="2">
        <f t="shared" si="144"/>
        <v>37137.72</v>
      </c>
      <c r="P1553" s="2">
        <f t="shared" si="145"/>
        <v>37137.72</v>
      </c>
      <c r="Q1553" s="2">
        <f t="shared" si="146"/>
        <v>0</v>
      </c>
      <c r="R1553" s="2">
        <f t="shared" si="147"/>
        <v>0</v>
      </c>
      <c r="S1553" s="2">
        <f t="shared" si="148"/>
        <v>0</v>
      </c>
    </row>
    <row r="1554" spans="1:19" x14ac:dyDescent="0.35">
      <c r="A1554" s="2">
        <v>1557</v>
      </c>
      <c r="B1554" s="2" t="s">
        <v>474</v>
      </c>
      <c r="C1554" s="2" t="str">
        <f t="shared" si="149"/>
        <v>SPS21XXX</v>
      </c>
      <c r="D1554" s="2" t="s">
        <v>537</v>
      </c>
      <c r="E1554" s="2">
        <v>1657.36</v>
      </c>
      <c r="F1554" s="2">
        <v>19</v>
      </c>
      <c r="G1554" s="2">
        <v>28.36</v>
      </c>
      <c r="H1554" s="2">
        <v>19</v>
      </c>
      <c r="I1554" s="2">
        <v>0</v>
      </c>
      <c r="J1554" s="2">
        <v>0</v>
      </c>
      <c r="K1554" s="2">
        <v>0</v>
      </c>
      <c r="L1554" s="2">
        <v>0</v>
      </c>
      <c r="M1554" s="2">
        <v>1</v>
      </c>
      <c r="N1554" s="2">
        <v>0</v>
      </c>
      <c r="O1554" s="2">
        <f t="shared" si="144"/>
        <v>31489.839999999997</v>
      </c>
      <c r="P1554" s="2">
        <f t="shared" si="145"/>
        <v>31489.839999999997</v>
      </c>
      <c r="Q1554" s="2">
        <f t="shared" si="146"/>
        <v>0</v>
      </c>
      <c r="R1554" s="2">
        <f t="shared" si="147"/>
        <v>1657.36</v>
      </c>
      <c r="S1554" s="2">
        <f t="shared" si="148"/>
        <v>0</v>
      </c>
    </row>
    <row r="1555" spans="1:19" x14ac:dyDescent="0.35">
      <c r="A1555" s="2">
        <v>1550</v>
      </c>
      <c r="B1555" s="2" t="s">
        <v>474</v>
      </c>
      <c r="C1555" s="2" t="str">
        <f t="shared" si="149"/>
        <v>SPS21XXX</v>
      </c>
      <c r="D1555" s="2" t="s">
        <v>16</v>
      </c>
      <c r="E1555" s="2">
        <v>50000</v>
      </c>
      <c r="F1555" s="2">
        <v>1</v>
      </c>
      <c r="G1555" s="2">
        <v>1.49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f t="shared" si="144"/>
        <v>50000</v>
      </c>
      <c r="P1555" s="2">
        <f t="shared" si="145"/>
        <v>0</v>
      </c>
      <c r="Q1555" s="2">
        <f t="shared" si="146"/>
        <v>0</v>
      </c>
      <c r="R1555" s="2">
        <f t="shared" si="147"/>
        <v>0</v>
      </c>
      <c r="S1555" s="2">
        <f t="shared" si="148"/>
        <v>0</v>
      </c>
    </row>
    <row r="1556" spans="1:19" x14ac:dyDescent="0.35">
      <c r="A1556" s="2">
        <v>1553</v>
      </c>
      <c r="B1556" s="2" t="s">
        <v>474</v>
      </c>
      <c r="C1556" s="2" t="str">
        <f t="shared" si="149"/>
        <v>SPS21XXX</v>
      </c>
      <c r="D1556" s="2" t="s">
        <v>17</v>
      </c>
      <c r="E1556" s="2">
        <v>15147.39</v>
      </c>
      <c r="F1556" s="2">
        <v>1</v>
      </c>
      <c r="G1556" s="2">
        <v>1.49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f t="shared" si="144"/>
        <v>15147.39</v>
      </c>
      <c r="P1556" s="2">
        <f t="shared" si="145"/>
        <v>0</v>
      </c>
      <c r="Q1556" s="2">
        <f t="shared" si="146"/>
        <v>0</v>
      </c>
      <c r="R1556" s="2">
        <f t="shared" si="147"/>
        <v>0</v>
      </c>
      <c r="S1556" s="2">
        <f t="shared" si="148"/>
        <v>0</v>
      </c>
    </row>
    <row r="1557" spans="1:19" x14ac:dyDescent="0.35">
      <c r="A1557" s="2">
        <v>1556</v>
      </c>
      <c r="B1557" s="2" t="s">
        <v>474</v>
      </c>
      <c r="C1557" s="2" t="str">
        <f t="shared" si="149"/>
        <v>SPS21XXX</v>
      </c>
      <c r="D1557" s="2" t="s">
        <v>18</v>
      </c>
      <c r="E1557" s="2">
        <v>3584.53</v>
      </c>
      <c r="F1557" s="2">
        <v>26</v>
      </c>
      <c r="G1557" s="2">
        <v>38.81</v>
      </c>
      <c r="H1557" s="2">
        <v>23</v>
      </c>
      <c r="I1557" s="2">
        <v>1</v>
      </c>
      <c r="J1557" s="2">
        <v>0</v>
      </c>
      <c r="K1557" s="2">
        <v>0</v>
      </c>
      <c r="L1557" s="2">
        <v>1</v>
      </c>
      <c r="M1557" s="2">
        <v>1</v>
      </c>
      <c r="N1557" s="2">
        <v>0</v>
      </c>
      <c r="O1557" s="2">
        <f t="shared" si="144"/>
        <v>93197.78</v>
      </c>
      <c r="P1557" s="2">
        <f t="shared" si="145"/>
        <v>86028.72</v>
      </c>
      <c r="Q1557" s="2">
        <f t="shared" si="146"/>
        <v>3584.53</v>
      </c>
      <c r="R1557" s="2">
        <f t="shared" si="147"/>
        <v>3584.53</v>
      </c>
      <c r="S1557" s="2">
        <f t="shared" si="148"/>
        <v>0</v>
      </c>
    </row>
    <row r="1558" spans="1:19" x14ac:dyDescent="0.35">
      <c r="A1558" s="2">
        <v>1555</v>
      </c>
      <c r="B1558" s="2" t="s">
        <v>474</v>
      </c>
      <c r="C1558" s="2" t="str">
        <f t="shared" si="149"/>
        <v>SPS21XXX</v>
      </c>
      <c r="D1558" s="2" t="s">
        <v>19</v>
      </c>
      <c r="E1558" s="2">
        <v>6927.96</v>
      </c>
      <c r="F1558" s="2">
        <v>17</v>
      </c>
      <c r="G1558" s="2">
        <v>25.37</v>
      </c>
      <c r="H1558" s="2">
        <v>11</v>
      </c>
      <c r="I1558" s="2">
        <v>2</v>
      </c>
      <c r="J1558" s="2">
        <v>0</v>
      </c>
      <c r="K1558" s="2">
        <v>0</v>
      </c>
      <c r="L1558" s="2">
        <v>0</v>
      </c>
      <c r="M1558" s="2">
        <v>5</v>
      </c>
      <c r="N1558" s="2">
        <v>0</v>
      </c>
      <c r="O1558" s="2">
        <f t="shared" si="144"/>
        <v>117775.32</v>
      </c>
      <c r="P1558" s="2">
        <f t="shared" si="145"/>
        <v>90063.48</v>
      </c>
      <c r="Q1558" s="2">
        <f t="shared" si="146"/>
        <v>0</v>
      </c>
      <c r="R1558" s="2">
        <f t="shared" si="147"/>
        <v>34639.800000000003</v>
      </c>
      <c r="S1558" s="2">
        <f t="shared" si="148"/>
        <v>0</v>
      </c>
    </row>
    <row r="1559" spans="1:19" x14ac:dyDescent="0.35">
      <c r="A1559" s="2">
        <v>1558</v>
      </c>
      <c r="B1559" s="2" t="s">
        <v>315</v>
      </c>
      <c r="C1559" s="2" t="str">
        <f t="shared" si="149"/>
        <v>SPS21XXX</v>
      </c>
      <c r="D1559" s="2" t="s">
        <v>12</v>
      </c>
      <c r="O1559" s="2">
        <f t="shared" si="144"/>
        <v>0</v>
      </c>
      <c r="P1559" s="2">
        <f t="shared" si="145"/>
        <v>0</v>
      </c>
      <c r="Q1559" s="2">
        <f t="shared" si="146"/>
        <v>0</v>
      </c>
      <c r="R1559" s="2">
        <f t="shared" si="147"/>
        <v>0</v>
      </c>
      <c r="S1559" s="2">
        <f t="shared" si="148"/>
        <v>0</v>
      </c>
    </row>
    <row r="1560" spans="1:19" x14ac:dyDescent="0.35">
      <c r="A1560" s="2">
        <v>1559</v>
      </c>
      <c r="B1560" s="2" t="s">
        <v>315</v>
      </c>
      <c r="C1560" s="2" t="str">
        <f t="shared" si="149"/>
        <v>SPS21XXX</v>
      </c>
      <c r="D1560" s="2" t="s">
        <v>13</v>
      </c>
      <c r="O1560" s="2">
        <f t="shared" si="144"/>
        <v>0</v>
      </c>
      <c r="P1560" s="2">
        <f t="shared" si="145"/>
        <v>0</v>
      </c>
      <c r="Q1560" s="2">
        <f t="shared" si="146"/>
        <v>0</v>
      </c>
      <c r="R1560" s="2">
        <f t="shared" si="147"/>
        <v>0</v>
      </c>
      <c r="S1560" s="2">
        <f t="shared" si="148"/>
        <v>0</v>
      </c>
    </row>
    <row r="1561" spans="1:19" x14ac:dyDescent="0.35">
      <c r="A1561" s="2">
        <v>1560</v>
      </c>
      <c r="B1561" s="2" t="s">
        <v>315</v>
      </c>
      <c r="C1561" s="2" t="str">
        <f t="shared" si="149"/>
        <v>SPS21XXX</v>
      </c>
      <c r="D1561" s="2" t="s">
        <v>14</v>
      </c>
      <c r="O1561" s="2">
        <f t="shared" si="144"/>
        <v>0</v>
      </c>
      <c r="P1561" s="2">
        <f t="shared" si="145"/>
        <v>0</v>
      </c>
      <c r="Q1561" s="2">
        <f t="shared" si="146"/>
        <v>0</v>
      </c>
      <c r="R1561" s="2">
        <f t="shared" si="147"/>
        <v>0</v>
      </c>
      <c r="S1561" s="2">
        <f t="shared" si="148"/>
        <v>0</v>
      </c>
    </row>
    <row r="1562" spans="1:19" x14ac:dyDescent="0.35">
      <c r="A1562" s="2">
        <v>1561</v>
      </c>
      <c r="B1562" s="2" t="s">
        <v>315</v>
      </c>
      <c r="C1562" s="2" t="str">
        <f t="shared" si="149"/>
        <v>SPS21XXX</v>
      </c>
      <c r="D1562" s="2" t="s">
        <v>15</v>
      </c>
      <c r="O1562" s="2">
        <f t="shared" si="144"/>
        <v>0</v>
      </c>
      <c r="P1562" s="2">
        <f t="shared" si="145"/>
        <v>0</v>
      </c>
      <c r="Q1562" s="2">
        <f t="shared" si="146"/>
        <v>0</v>
      </c>
      <c r="R1562" s="2">
        <f t="shared" si="147"/>
        <v>0</v>
      </c>
      <c r="S1562" s="2">
        <f t="shared" si="148"/>
        <v>0</v>
      </c>
    </row>
    <row r="1563" spans="1:19" x14ac:dyDescent="0.35">
      <c r="A1563" s="2">
        <v>1562</v>
      </c>
      <c r="B1563" s="2" t="s">
        <v>315</v>
      </c>
      <c r="C1563" s="2" t="str">
        <f t="shared" si="149"/>
        <v>SPS21XXX</v>
      </c>
      <c r="D1563" s="2" t="s">
        <v>537</v>
      </c>
      <c r="O1563" s="2">
        <f t="shared" si="144"/>
        <v>0</v>
      </c>
      <c r="P1563" s="2">
        <f t="shared" si="145"/>
        <v>0</v>
      </c>
      <c r="Q1563" s="2">
        <f t="shared" si="146"/>
        <v>0</v>
      </c>
      <c r="R1563" s="2">
        <f t="shared" si="147"/>
        <v>0</v>
      </c>
      <c r="S1563" s="2">
        <f t="shared" si="148"/>
        <v>0</v>
      </c>
    </row>
    <row r="1564" spans="1:19" x14ac:dyDescent="0.35">
      <c r="A1564" s="2">
        <v>1563</v>
      </c>
      <c r="B1564" s="2" t="s">
        <v>315</v>
      </c>
      <c r="C1564" s="2" t="str">
        <f t="shared" si="149"/>
        <v>SPS21XXX</v>
      </c>
      <c r="D1564" s="2" t="s">
        <v>16</v>
      </c>
      <c r="O1564" s="2">
        <f t="shared" si="144"/>
        <v>0</v>
      </c>
      <c r="P1564" s="2">
        <f t="shared" si="145"/>
        <v>0</v>
      </c>
      <c r="Q1564" s="2">
        <f t="shared" si="146"/>
        <v>0</v>
      </c>
      <c r="R1564" s="2">
        <f t="shared" si="147"/>
        <v>0</v>
      </c>
      <c r="S1564" s="2">
        <f t="shared" si="148"/>
        <v>0</v>
      </c>
    </row>
    <row r="1565" spans="1:19" x14ac:dyDescent="0.35">
      <c r="A1565" s="2">
        <v>1564</v>
      </c>
      <c r="B1565" s="2" t="s">
        <v>315</v>
      </c>
      <c r="C1565" s="2" t="str">
        <f t="shared" si="149"/>
        <v>SPS21XXX</v>
      </c>
      <c r="D1565" s="2" t="s">
        <v>17</v>
      </c>
      <c r="E1565" s="2">
        <v>9000</v>
      </c>
      <c r="F1565" s="2">
        <v>1</v>
      </c>
      <c r="G1565" s="2">
        <v>100</v>
      </c>
      <c r="I1565" s="2">
        <v>1</v>
      </c>
      <c r="L1565" s="2">
        <v>1</v>
      </c>
      <c r="O1565" s="2">
        <f t="shared" si="144"/>
        <v>9000</v>
      </c>
      <c r="P1565" s="2">
        <f t="shared" si="145"/>
        <v>9000</v>
      </c>
      <c r="Q1565" s="2">
        <f t="shared" si="146"/>
        <v>9000</v>
      </c>
      <c r="R1565" s="2">
        <f t="shared" si="147"/>
        <v>0</v>
      </c>
      <c r="S1565" s="2">
        <f t="shared" si="148"/>
        <v>0</v>
      </c>
    </row>
    <row r="1566" spans="1:19" x14ac:dyDescent="0.35">
      <c r="A1566" s="2">
        <v>1565</v>
      </c>
      <c r="B1566" s="2" t="s">
        <v>315</v>
      </c>
      <c r="C1566" s="2" t="str">
        <f t="shared" si="149"/>
        <v>SPS21XXX</v>
      </c>
      <c r="D1566" s="2" t="s">
        <v>18</v>
      </c>
      <c r="O1566" s="2">
        <f t="shared" si="144"/>
        <v>0</v>
      </c>
      <c r="P1566" s="2">
        <f t="shared" si="145"/>
        <v>0</v>
      </c>
      <c r="Q1566" s="2">
        <f t="shared" si="146"/>
        <v>0</v>
      </c>
      <c r="R1566" s="2">
        <f t="shared" si="147"/>
        <v>0</v>
      </c>
      <c r="S1566" s="2">
        <f t="shared" si="148"/>
        <v>0</v>
      </c>
    </row>
    <row r="1567" spans="1:19" x14ac:dyDescent="0.35">
      <c r="A1567" s="2">
        <v>1566</v>
      </c>
      <c r="B1567" s="2" t="s">
        <v>315</v>
      </c>
      <c r="C1567" s="2" t="str">
        <f t="shared" si="149"/>
        <v>SPS21XXX</v>
      </c>
      <c r="D1567" s="2" t="s">
        <v>19</v>
      </c>
      <c r="O1567" s="2">
        <f t="shared" si="144"/>
        <v>0</v>
      </c>
      <c r="P1567" s="2">
        <f t="shared" si="145"/>
        <v>0</v>
      </c>
      <c r="Q1567" s="2">
        <f t="shared" si="146"/>
        <v>0</v>
      </c>
      <c r="R1567" s="2">
        <f t="shared" si="147"/>
        <v>0</v>
      </c>
      <c r="S1567" s="2">
        <f t="shared" si="148"/>
        <v>0</v>
      </c>
    </row>
    <row r="1568" spans="1:19" x14ac:dyDescent="0.35">
      <c r="A1568" s="2">
        <v>1567</v>
      </c>
      <c r="B1568" s="2" t="s">
        <v>382</v>
      </c>
      <c r="C1568" s="2" t="str">
        <f t="shared" si="149"/>
        <v>SPS21XXX</v>
      </c>
      <c r="D1568" s="2" t="s">
        <v>12</v>
      </c>
      <c r="O1568" s="2">
        <f t="shared" si="144"/>
        <v>0</v>
      </c>
      <c r="P1568" s="2">
        <f t="shared" si="145"/>
        <v>0</v>
      </c>
      <c r="Q1568" s="2">
        <f t="shared" si="146"/>
        <v>0</v>
      </c>
      <c r="R1568" s="2">
        <f t="shared" si="147"/>
        <v>0</v>
      </c>
      <c r="S1568" s="2">
        <f t="shared" si="148"/>
        <v>0</v>
      </c>
    </row>
    <row r="1569" spans="1:19" x14ac:dyDescent="0.35">
      <c r="A1569" s="2">
        <v>1568</v>
      </c>
      <c r="B1569" s="2" t="s">
        <v>382</v>
      </c>
      <c r="C1569" s="2" t="str">
        <f t="shared" si="149"/>
        <v>SPS21XXX</v>
      </c>
      <c r="D1569" s="2" t="s">
        <v>13</v>
      </c>
      <c r="O1569" s="2">
        <f t="shared" si="144"/>
        <v>0</v>
      </c>
      <c r="P1569" s="2">
        <f t="shared" si="145"/>
        <v>0</v>
      </c>
      <c r="Q1569" s="2">
        <f t="shared" si="146"/>
        <v>0</v>
      </c>
      <c r="R1569" s="2">
        <f t="shared" si="147"/>
        <v>0</v>
      </c>
      <c r="S1569" s="2">
        <f t="shared" si="148"/>
        <v>0</v>
      </c>
    </row>
    <row r="1570" spans="1:19" x14ac:dyDescent="0.35">
      <c r="A1570" s="2">
        <v>1569</v>
      </c>
      <c r="B1570" s="2" t="s">
        <v>382</v>
      </c>
      <c r="C1570" s="2" t="str">
        <f t="shared" si="149"/>
        <v>SPS21XXX</v>
      </c>
      <c r="D1570" s="2" t="s">
        <v>14</v>
      </c>
      <c r="O1570" s="2">
        <f t="shared" si="144"/>
        <v>0</v>
      </c>
      <c r="P1570" s="2">
        <f t="shared" si="145"/>
        <v>0</v>
      </c>
      <c r="Q1570" s="2">
        <f t="shared" si="146"/>
        <v>0</v>
      </c>
      <c r="R1570" s="2">
        <f t="shared" si="147"/>
        <v>0</v>
      </c>
      <c r="S1570" s="2">
        <f t="shared" si="148"/>
        <v>0</v>
      </c>
    </row>
    <row r="1571" spans="1:19" x14ac:dyDescent="0.35">
      <c r="A1571" s="2">
        <v>1570</v>
      </c>
      <c r="B1571" s="2" t="s">
        <v>382</v>
      </c>
      <c r="C1571" s="2" t="str">
        <f t="shared" si="149"/>
        <v>SPS21XXX</v>
      </c>
      <c r="D1571" s="2" t="s">
        <v>15</v>
      </c>
      <c r="O1571" s="2">
        <f t="shared" si="144"/>
        <v>0</v>
      </c>
      <c r="P1571" s="2">
        <f t="shared" si="145"/>
        <v>0</v>
      </c>
      <c r="Q1571" s="2">
        <f t="shared" si="146"/>
        <v>0</v>
      </c>
      <c r="R1571" s="2">
        <f t="shared" si="147"/>
        <v>0</v>
      </c>
      <c r="S1571" s="2">
        <f t="shared" si="148"/>
        <v>0</v>
      </c>
    </row>
    <row r="1572" spans="1:19" x14ac:dyDescent="0.35">
      <c r="A1572" s="2">
        <v>1571</v>
      </c>
      <c r="B1572" s="2" t="s">
        <v>382</v>
      </c>
      <c r="C1572" s="2" t="str">
        <f t="shared" si="149"/>
        <v>SPS21XXX</v>
      </c>
      <c r="D1572" s="2" t="s">
        <v>537</v>
      </c>
      <c r="O1572" s="2">
        <f t="shared" si="144"/>
        <v>0</v>
      </c>
      <c r="P1572" s="2">
        <f t="shared" si="145"/>
        <v>0</v>
      </c>
      <c r="Q1572" s="2">
        <f t="shared" si="146"/>
        <v>0</v>
      </c>
      <c r="R1572" s="2">
        <f t="shared" si="147"/>
        <v>0</v>
      </c>
      <c r="S1572" s="2">
        <f t="shared" si="148"/>
        <v>0</v>
      </c>
    </row>
    <row r="1573" spans="1:19" x14ac:dyDescent="0.35">
      <c r="A1573" s="2">
        <v>1572</v>
      </c>
      <c r="B1573" s="2" t="s">
        <v>382</v>
      </c>
      <c r="C1573" s="2" t="str">
        <f t="shared" si="149"/>
        <v>SPS21XXX</v>
      </c>
      <c r="D1573" s="2" t="s">
        <v>16</v>
      </c>
      <c r="O1573" s="2">
        <f t="shared" si="144"/>
        <v>0</v>
      </c>
      <c r="P1573" s="2">
        <f t="shared" si="145"/>
        <v>0</v>
      </c>
      <c r="Q1573" s="2">
        <f t="shared" si="146"/>
        <v>0</v>
      </c>
      <c r="R1573" s="2">
        <f t="shared" si="147"/>
        <v>0</v>
      </c>
      <c r="S1573" s="2">
        <f t="shared" si="148"/>
        <v>0</v>
      </c>
    </row>
    <row r="1574" spans="1:19" x14ac:dyDescent="0.35">
      <c r="A1574" s="2">
        <v>1573</v>
      </c>
      <c r="B1574" s="2" t="s">
        <v>382</v>
      </c>
      <c r="C1574" s="2" t="str">
        <f t="shared" si="149"/>
        <v>SPS21XXX</v>
      </c>
      <c r="D1574" s="2" t="s">
        <v>17</v>
      </c>
      <c r="O1574" s="2">
        <f t="shared" si="144"/>
        <v>0</v>
      </c>
      <c r="P1574" s="2">
        <f t="shared" si="145"/>
        <v>0</v>
      </c>
      <c r="Q1574" s="2">
        <f t="shared" si="146"/>
        <v>0</v>
      </c>
      <c r="R1574" s="2">
        <f t="shared" si="147"/>
        <v>0</v>
      </c>
      <c r="S1574" s="2">
        <f t="shared" si="148"/>
        <v>0</v>
      </c>
    </row>
    <row r="1575" spans="1:19" x14ac:dyDescent="0.35">
      <c r="A1575" s="2">
        <v>1574</v>
      </c>
      <c r="B1575" s="2" t="s">
        <v>382</v>
      </c>
      <c r="C1575" s="2" t="str">
        <f t="shared" si="149"/>
        <v>SPS21XXX</v>
      </c>
      <c r="D1575" s="2" t="s">
        <v>18</v>
      </c>
      <c r="O1575" s="2">
        <f t="shared" si="144"/>
        <v>0</v>
      </c>
      <c r="P1575" s="2">
        <f t="shared" si="145"/>
        <v>0</v>
      </c>
      <c r="Q1575" s="2">
        <f t="shared" si="146"/>
        <v>0</v>
      </c>
      <c r="R1575" s="2">
        <f t="shared" si="147"/>
        <v>0</v>
      </c>
      <c r="S1575" s="2">
        <f t="shared" si="148"/>
        <v>0</v>
      </c>
    </row>
    <row r="1576" spans="1:19" x14ac:dyDescent="0.35">
      <c r="A1576" s="2">
        <v>1575</v>
      </c>
      <c r="B1576" s="2" t="s">
        <v>382</v>
      </c>
      <c r="C1576" s="2" t="str">
        <f t="shared" si="149"/>
        <v>SPS21XXX</v>
      </c>
      <c r="D1576" s="2" t="s">
        <v>19</v>
      </c>
      <c r="O1576" s="2">
        <f t="shared" si="144"/>
        <v>0</v>
      </c>
      <c r="P1576" s="2">
        <f t="shared" si="145"/>
        <v>0</v>
      </c>
      <c r="Q1576" s="2">
        <f t="shared" si="146"/>
        <v>0</v>
      </c>
      <c r="R1576" s="2">
        <f t="shared" si="147"/>
        <v>0</v>
      </c>
      <c r="S1576" s="2">
        <f t="shared" si="148"/>
        <v>0</v>
      </c>
    </row>
    <row r="1577" spans="1:19" x14ac:dyDescent="0.35">
      <c r="A1577" s="2">
        <v>1576</v>
      </c>
      <c r="B1577" s="2" t="s">
        <v>475</v>
      </c>
      <c r="C1577" s="2" t="str">
        <f t="shared" si="149"/>
        <v>SPS21XXX</v>
      </c>
      <c r="D1577" s="2" t="s">
        <v>12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f t="shared" si="144"/>
        <v>0</v>
      </c>
      <c r="P1577" s="2">
        <f t="shared" si="145"/>
        <v>0</v>
      </c>
      <c r="Q1577" s="2">
        <f t="shared" si="146"/>
        <v>0</v>
      </c>
      <c r="R1577" s="2">
        <f t="shared" si="147"/>
        <v>0</v>
      </c>
      <c r="S1577" s="2">
        <f t="shared" si="148"/>
        <v>0</v>
      </c>
    </row>
    <row r="1578" spans="1:19" x14ac:dyDescent="0.35">
      <c r="A1578" s="2">
        <v>1577</v>
      </c>
      <c r="B1578" s="2" t="s">
        <v>475</v>
      </c>
      <c r="C1578" s="2" t="str">
        <f t="shared" si="149"/>
        <v>SPS21XXX</v>
      </c>
      <c r="D1578" s="2" t="s">
        <v>13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f t="shared" si="144"/>
        <v>0</v>
      </c>
      <c r="P1578" s="2">
        <f t="shared" si="145"/>
        <v>0</v>
      </c>
      <c r="Q1578" s="2">
        <f t="shared" si="146"/>
        <v>0</v>
      </c>
      <c r="R1578" s="2">
        <f t="shared" si="147"/>
        <v>0</v>
      </c>
      <c r="S1578" s="2">
        <f t="shared" si="148"/>
        <v>0</v>
      </c>
    </row>
    <row r="1579" spans="1:19" x14ac:dyDescent="0.35">
      <c r="A1579" s="2">
        <v>1578</v>
      </c>
      <c r="B1579" s="2" t="s">
        <v>475</v>
      </c>
      <c r="C1579" s="2" t="str">
        <f t="shared" si="149"/>
        <v>SPS21XXX</v>
      </c>
      <c r="D1579" s="2" t="s">
        <v>14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f t="shared" si="144"/>
        <v>0</v>
      </c>
      <c r="P1579" s="2">
        <f t="shared" si="145"/>
        <v>0</v>
      </c>
      <c r="Q1579" s="2">
        <f t="shared" si="146"/>
        <v>0</v>
      </c>
      <c r="R1579" s="2">
        <f t="shared" si="147"/>
        <v>0</v>
      </c>
      <c r="S1579" s="2">
        <f t="shared" si="148"/>
        <v>0</v>
      </c>
    </row>
    <row r="1580" spans="1:19" x14ac:dyDescent="0.35">
      <c r="A1580" s="2">
        <v>1579</v>
      </c>
      <c r="B1580" s="2" t="s">
        <v>475</v>
      </c>
      <c r="C1580" s="2" t="str">
        <f t="shared" si="149"/>
        <v>SPS21XXX</v>
      </c>
      <c r="D1580" s="2" t="s">
        <v>15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f t="shared" si="144"/>
        <v>0</v>
      </c>
      <c r="P1580" s="2">
        <f t="shared" si="145"/>
        <v>0</v>
      </c>
      <c r="Q1580" s="2">
        <f t="shared" si="146"/>
        <v>0</v>
      </c>
      <c r="R1580" s="2">
        <f t="shared" si="147"/>
        <v>0</v>
      </c>
      <c r="S1580" s="2">
        <f t="shared" si="148"/>
        <v>0</v>
      </c>
    </row>
    <row r="1581" spans="1:19" x14ac:dyDescent="0.35">
      <c r="A1581" s="2">
        <v>1580</v>
      </c>
      <c r="B1581" s="2" t="s">
        <v>475</v>
      </c>
      <c r="C1581" s="2" t="str">
        <f t="shared" si="149"/>
        <v>SPS21XXX</v>
      </c>
      <c r="D1581" s="2" t="s">
        <v>537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f t="shared" si="144"/>
        <v>0</v>
      </c>
      <c r="P1581" s="2">
        <f t="shared" si="145"/>
        <v>0</v>
      </c>
      <c r="Q1581" s="2">
        <f t="shared" si="146"/>
        <v>0</v>
      </c>
      <c r="R1581" s="2">
        <f t="shared" si="147"/>
        <v>0</v>
      </c>
      <c r="S1581" s="2">
        <f t="shared" si="148"/>
        <v>0</v>
      </c>
    </row>
    <row r="1582" spans="1:19" x14ac:dyDescent="0.35">
      <c r="A1582" s="2">
        <v>1581</v>
      </c>
      <c r="B1582" s="2" t="s">
        <v>475</v>
      </c>
      <c r="C1582" s="2" t="str">
        <f t="shared" si="149"/>
        <v>SPS21XXX</v>
      </c>
      <c r="D1582" s="2" t="s">
        <v>16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f t="shared" si="144"/>
        <v>0</v>
      </c>
      <c r="P1582" s="2">
        <f t="shared" si="145"/>
        <v>0</v>
      </c>
      <c r="Q1582" s="2">
        <f t="shared" si="146"/>
        <v>0</v>
      </c>
      <c r="R1582" s="2">
        <f t="shared" si="147"/>
        <v>0</v>
      </c>
      <c r="S1582" s="2">
        <f t="shared" si="148"/>
        <v>0</v>
      </c>
    </row>
    <row r="1583" spans="1:19" x14ac:dyDescent="0.35">
      <c r="A1583" s="2">
        <v>1582</v>
      </c>
      <c r="B1583" s="2" t="s">
        <v>475</v>
      </c>
      <c r="C1583" s="2" t="str">
        <f t="shared" si="149"/>
        <v>SPS21XXX</v>
      </c>
      <c r="D1583" s="2" t="s">
        <v>17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f t="shared" si="144"/>
        <v>0</v>
      </c>
      <c r="P1583" s="2">
        <f t="shared" si="145"/>
        <v>0</v>
      </c>
      <c r="Q1583" s="2">
        <f t="shared" si="146"/>
        <v>0</v>
      </c>
      <c r="R1583" s="2">
        <f t="shared" si="147"/>
        <v>0</v>
      </c>
      <c r="S1583" s="2">
        <f t="shared" si="148"/>
        <v>0</v>
      </c>
    </row>
    <row r="1584" spans="1:19" x14ac:dyDescent="0.35">
      <c r="A1584" s="2">
        <v>1583</v>
      </c>
      <c r="B1584" s="2" t="s">
        <v>475</v>
      </c>
      <c r="C1584" s="2" t="str">
        <f t="shared" si="149"/>
        <v>SPS21XXX</v>
      </c>
      <c r="D1584" s="2" t="s">
        <v>18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f t="shared" si="144"/>
        <v>0</v>
      </c>
      <c r="P1584" s="2">
        <f t="shared" si="145"/>
        <v>0</v>
      </c>
      <c r="Q1584" s="2">
        <f t="shared" si="146"/>
        <v>0</v>
      </c>
      <c r="R1584" s="2">
        <f t="shared" si="147"/>
        <v>0</v>
      </c>
      <c r="S1584" s="2">
        <f t="shared" si="148"/>
        <v>0</v>
      </c>
    </row>
    <row r="1585" spans="1:19" x14ac:dyDescent="0.35">
      <c r="A1585" s="2">
        <v>1584</v>
      </c>
      <c r="B1585" s="2" t="s">
        <v>475</v>
      </c>
      <c r="C1585" s="2" t="str">
        <f t="shared" si="149"/>
        <v>SPS21XXX</v>
      </c>
      <c r="D1585" s="2" t="s">
        <v>19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f t="shared" si="144"/>
        <v>0</v>
      </c>
      <c r="P1585" s="2">
        <f t="shared" si="145"/>
        <v>0</v>
      </c>
      <c r="Q1585" s="2">
        <f t="shared" si="146"/>
        <v>0</v>
      </c>
      <c r="R1585" s="2">
        <f t="shared" si="147"/>
        <v>0</v>
      </c>
      <c r="S1585" s="2">
        <f t="shared" si="148"/>
        <v>0</v>
      </c>
    </row>
    <row r="1586" spans="1:19" x14ac:dyDescent="0.35">
      <c r="A1586" s="2">
        <v>1585</v>
      </c>
      <c r="B1586" s="2" t="s">
        <v>476</v>
      </c>
      <c r="C1586" s="2" t="str">
        <f t="shared" si="149"/>
        <v>SPS21XXX</v>
      </c>
      <c r="D1586" s="2" t="s">
        <v>12</v>
      </c>
      <c r="O1586" s="2">
        <f t="shared" si="144"/>
        <v>0</v>
      </c>
      <c r="P1586" s="2">
        <f t="shared" si="145"/>
        <v>0</v>
      </c>
      <c r="Q1586" s="2">
        <f t="shared" si="146"/>
        <v>0</v>
      </c>
      <c r="R1586" s="2">
        <f t="shared" si="147"/>
        <v>0</v>
      </c>
      <c r="S1586" s="2">
        <f t="shared" si="148"/>
        <v>0</v>
      </c>
    </row>
    <row r="1587" spans="1:19" x14ac:dyDescent="0.35">
      <c r="A1587" s="2">
        <v>1586</v>
      </c>
      <c r="B1587" s="2" t="s">
        <v>476</v>
      </c>
      <c r="C1587" s="2" t="str">
        <f t="shared" si="149"/>
        <v>SPS21XXX</v>
      </c>
      <c r="D1587" s="2" t="s">
        <v>13</v>
      </c>
      <c r="O1587" s="2">
        <f t="shared" si="144"/>
        <v>0</v>
      </c>
      <c r="P1587" s="2">
        <f t="shared" si="145"/>
        <v>0</v>
      </c>
      <c r="Q1587" s="2">
        <f t="shared" si="146"/>
        <v>0</v>
      </c>
      <c r="R1587" s="2">
        <f t="shared" si="147"/>
        <v>0</v>
      </c>
      <c r="S1587" s="2">
        <f t="shared" si="148"/>
        <v>0</v>
      </c>
    </row>
    <row r="1588" spans="1:19" x14ac:dyDescent="0.35">
      <c r="A1588" s="2">
        <v>1587</v>
      </c>
      <c r="B1588" s="2" t="s">
        <v>476</v>
      </c>
      <c r="C1588" s="2" t="str">
        <f t="shared" si="149"/>
        <v>SPS21XXX</v>
      </c>
      <c r="D1588" s="2" t="s">
        <v>14</v>
      </c>
      <c r="O1588" s="2">
        <f t="shared" si="144"/>
        <v>0</v>
      </c>
      <c r="P1588" s="2">
        <f t="shared" si="145"/>
        <v>0</v>
      </c>
      <c r="Q1588" s="2">
        <f t="shared" si="146"/>
        <v>0</v>
      </c>
      <c r="R1588" s="2">
        <f t="shared" si="147"/>
        <v>0</v>
      </c>
      <c r="S1588" s="2">
        <f t="shared" si="148"/>
        <v>0</v>
      </c>
    </row>
    <row r="1589" spans="1:19" x14ac:dyDescent="0.35">
      <c r="A1589" s="2">
        <v>1588</v>
      </c>
      <c r="B1589" s="2" t="s">
        <v>476</v>
      </c>
      <c r="C1589" s="2" t="str">
        <f t="shared" si="149"/>
        <v>SPS21XXX</v>
      </c>
      <c r="D1589" s="2" t="s">
        <v>15</v>
      </c>
      <c r="O1589" s="2">
        <f t="shared" si="144"/>
        <v>0</v>
      </c>
      <c r="P1589" s="2">
        <f t="shared" si="145"/>
        <v>0</v>
      </c>
      <c r="Q1589" s="2">
        <f t="shared" si="146"/>
        <v>0</v>
      </c>
      <c r="R1589" s="2">
        <f t="shared" si="147"/>
        <v>0</v>
      </c>
      <c r="S1589" s="2">
        <f t="shared" si="148"/>
        <v>0</v>
      </c>
    </row>
    <row r="1590" spans="1:19" x14ac:dyDescent="0.35">
      <c r="A1590" s="2">
        <v>1589</v>
      </c>
      <c r="B1590" s="2" t="s">
        <v>476</v>
      </c>
      <c r="C1590" s="2" t="str">
        <f t="shared" si="149"/>
        <v>SPS21XXX</v>
      </c>
      <c r="D1590" s="2" t="s">
        <v>537</v>
      </c>
      <c r="O1590" s="2">
        <f t="shared" si="144"/>
        <v>0</v>
      </c>
      <c r="P1590" s="2">
        <f t="shared" si="145"/>
        <v>0</v>
      </c>
      <c r="Q1590" s="2">
        <f t="shared" si="146"/>
        <v>0</v>
      </c>
      <c r="R1590" s="2">
        <f t="shared" si="147"/>
        <v>0</v>
      </c>
      <c r="S1590" s="2">
        <f t="shared" si="148"/>
        <v>0</v>
      </c>
    </row>
    <row r="1591" spans="1:19" x14ac:dyDescent="0.35">
      <c r="A1591" s="2">
        <v>1590</v>
      </c>
      <c r="B1591" s="2" t="s">
        <v>476</v>
      </c>
      <c r="C1591" s="2" t="str">
        <f t="shared" si="149"/>
        <v>SPS21XXX</v>
      </c>
      <c r="D1591" s="2" t="s">
        <v>16</v>
      </c>
      <c r="O1591" s="2">
        <f t="shared" si="144"/>
        <v>0</v>
      </c>
      <c r="P1591" s="2">
        <f t="shared" si="145"/>
        <v>0</v>
      </c>
      <c r="Q1591" s="2">
        <f t="shared" si="146"/>
        <v>0</v>
      </c>
      <c r="R1591" s="2">
        <f t="shared" si="147"/>
        <v>0</v>
      </c>
      <c r="S1591" s="2">
        <f t="shared" si="148"/>
        <v>0</v>
      </c>
    </row>
    <row r="1592" spans="1:19" x14ac:dyDescent="0.35">
      <c r="A1592" s="2">
        <v>1591</v>
      </c>
      <c r="B1592" s="2" t="s">
        <v>476</v>
      </c>
      <c r="C1592" s="2" t="str">
        <f t="shared" si="149"/>
        <v>SPS21XXX</v>
      </c>
      <c r="D1592" s="2" t="s">
        <v>17</v>
      </c>
      <c r="O1592" s="2">
        <f t="shared" si="144"/>
        <v>0</v>
      </c>
      <c r="P1592" s="2">
        <f t="shared" si="145"/>
        <v>0</v>
      </c>
      <c r="Q1592" s="2">
        <f t="shared" si="146"/>
        <v>0</v>
      </c>
      <c r="R1592" s="2">
        <f t="shared" si="147"/>
        <v>0</v>
      </c>
      <c r="S1592" s="2">
        <f t="shared" si="148"/>
        <v>0</v>
      </c>
    </row>
    <row r="1593" spans="1:19" x14ac:dyDescent="0.35">
      <c r="A1593" s="2">
        <v>1592</v>
      </c>
      <c r="B1593" s="2" t="s">
        <v>476</v>
      </c>
      <c r="C1593" s="2" t="str">
        <f t="shared" si="149"/>
        <v>SPS21XXX</v>
      </c>
      <c r="D1593" s="2" t="s">
        <v>18</v>
      </c>
      <c r="O1593" s="2">
        <f t="shared" si="144"/>
        <v>0</v>
      </c>
      <c r="P1593" s="2">
        <f t="shared" si="145"/>
        <v>0</v>
      </c>
      <c r="Q1593" s="2">
        <f t="shared" si="146"/>
        <v>0</v>
      </c>
      <c r="R1593" s="2">
        <f t="shared" si="147"/>
        <v>0</v>
      </c>
      <c r="S1593" s="2">
        <f t="shared" si="148"/>
        <v>0</v>
      </c>
    </row>
    <row r="1594" spans="1:19" x14ac:dyDescent="0.35">
      <c r="A1594" s="2">
        <v>1593</v>
      </c>
      <c r="B1594" s="2" t="s">
        <v>476</v>
      </c>
      <c r="C1594" s="2" t="str">
        <f t="shared" si="149"/>
        <v>SPS21XXX</v>
      </c>
      <c r="D1594" s="2" t="s">
        <v>19</v>
      </c>
      <c r="O1594" s="2">
        <f t="shared" si="144"/>
        <v>0</v>
      </c>
      <c r="P1594" s="2">
        <f t="shared" si="145"/>
        <v>0</v>
      </c>
      <c r="Q1594" s="2">
        <f t="shared" si="146"/>
        <v>0</v>
      </c>
      <c r="R1594" s="2">
        <f t="shared" si="147"/>
        <v>0</v>
      </c>
      <c r="S1594" s="2">
        <f t="shared" si="148"/>
        <v>0</v>
      </c>
    </row>
    <row r="1595" spans="1:19" x14ac:dyDescent="0.35">
      <c r="A1595" s="2">
        <v>1594</v>
      </c>
      <c r="B1595" s="2" t="s">
        <v>477</v>
      </c>
      <c r="C1595" s="2" t="str">
        <f t="shared" si="149"/>
        <v>SPS21XXX</v>
      </c>
      <c r="D1595" s="2" t="s">
        <v>12</v>
      </c>
      <c r="O1595" s="2">
        <f t="shared" si="144"/>
        <v>0</v>
      </c>
      <c r="P1595" s="2">
        <f t="shared" si="145"/>
        <v>0</v>
      </c>
      <c r="Q1595" s="2">
        <f t="shared" si="146"/>
        <v>0</v>
      </c>
      <c r="R1595" s="2">
        <f t="shared" si="147"/>
        <v>0</v>
      </c>
      <c r="S1595" s="2">
        <f t="shared" si="148"/>
        <v>0</v>
      </c>
    </row>
    <row r="1596" spans="1:19" x14ac:dyDescent="0.35">
      <c r="A1596" s="2">
        <v>1595</v>
      </c>
      <c r="B1596" s="2" t="s">
        <v>477</v>
      </c>
      <c r="C1596" s="2" t="str">
        <f t="shared" si="149"/>
        <v>SPS21XXX</v>
      </c>
      <c r="D1596" s="2" t="s">
        <v>13</v>
      </c>
      <c r="O1596" s="2">
        <f t="shared" si="144"/>
        <v>0</v>
      </c>
      <c r="P1596" s="2">
        <f t="shared" si="145"/>
        <v>0</v>
      </c>
      <c r="Q1596" s="2">
        <f t="shared" si="146"/>
        <v>0</v>
      </c>
      <c r="R1596" s="2">
        <f t="shared" si="147"/>
        <v>0</v>
      </c>
      <c r="S1596" s="2">
        <f t="shared" si="148"/>
        <v>0</v>
      </c>
    </row>
    <row r="1597" spans="1:19" x14ac:dyDescent="0.35">
      <c r="A1597" s="2">
        <v>1596</v>
      </c>
      <c r="B1597" s="2" t="s">
        <v>477</v>
      </c>
      <c r="C1597" s="2" t="str">
        <f t="shared" si="149"/>
        <v>SPS21XXX</v>
      </c>
      <c r="D1597" s="2" t="s">
        <v>14</v>
      </c>
      <c r="O1597" s="2">
        <f t="shared" si="144"/>
        <v>0</v>
      </c>
      <c r="P1597" s="2">
        <f t="shared" si="145"/>
        <v>0</v>
      </c>
      <c r="Q1597" s="2">
        <f t="shared" si="146"/>
        <v>0</v>
      </c>
      <c r="R1597" s="2">
        <f t="shared" si="147"/>
        <v>0</v>
      </c>
      <c r="S1597" s="2">
        <f t="shared" si="148"/>
        <v>0</v>
      </c>
    </row>
    <row r="1598" spans="1:19" x14ac:dyDescent="0.35">
      <c r="A1598" s="2">
        <v>1597</v>
      </c>
      <c r="B1598" s="2" t="s">
        <v>477</v>
      </c>
      <c r="C1598" s="2" t="str">
        <f t="shared" si="149"/>
        <v>SPS21XXX</v>
      </c>
      <c r="D1598" s="2" t="s">
        <v>15</v>
      </c>
      <c r="O1598" s="2">
        <f t="shared" si="144"/>
        <v>0</v>
      </c>
      <c r="P1598" s="2">
        <f t="shared" si="145"/>
        <v>0</v>
      </c>
      <c r="Q1598" s="2">
        <f t="shared" si="146"/>
        <v>0</v>
      </c>
      <c r="R1598" s="2">
        <f t="shared" si="147"/>
        <v>0</v>
      </c>
      <c r="S1598" s="2">
        <f t="shared" si="148"/>
        <v>0</v>
      </c>
    </row>
    <row r="1599" spans="1:19" x14ac:dyDescent="0.35">
      <c r="A1599" s="2">
        <v>1598</v>
      </c>
      <c r="B1599" s="2" t="s">
        <v>477</v>
      </c>
      <c r="C1599" s="2" t="str">
        <f t="shared" si="149"/>
        <v>SPS21XXX</v>
      </c>
      <c r="D1599" s="2" t="s">
        <v>537</v>
      </c>
      <c r="O1599" s="2">
        <f t="shared" si="144"/>
        <v>0</v>
      </c>
      <c r="P1599" s="2">
        <f t="shared" si="145"/>
        <v>0</v>
      </c>
      <c r="Q1599" s="2">
        <f t="shared" si="146"/>
        <v>0</v>
      </c>
      <c r="R1599" s="2">
        <f t="shared" si="147"/>
        <v>0</v>
      </c>
      <c r="S1599" s="2">
        <f t="shared" si="148"/>
        <v>0</v>
      </c>
    </row>
    <row r="1600" spans="1:19" x14ac:dyDescent="0.35">
      <c r="A1600" s="2">
        <v>1599</v>
      </c>
      <c r="B1600" s="2" t="s">
        <v>477</v>
      </c>
      <c r="C1600" s="2" t="str">
        <f t="shared" si="149"/>
        <v>SPS21XXX</v>
      </c>
      <c r="D1600" s="2" t="s">
        <v>16</v>
      </c>
      <c r="O1600" s="2">
        <f t="shared" si="144"/>
        <v>0</v>
      </c>
      <c r="P1600" s="2">
        <f t="shared" si="145"/>
        <v>0</v>
      </c>
      <c r="Q1600" s="2">
        <f t="shared" si="146"/>
        <v>0</v>
      </c>
      <c r="R1600" s="2">
        <f t="shared" si="147"/>
        <v>0</v>
      </c>
      <c r="S1600" s="2">
        <f t="shared" si="148"/>
        <v>0</v>
      </c>
    </row>
    <row r="1601" spans="1:19" x14ac:dyDescent="0.35">
      <c r="A1601" s="2">
        <v>1600</v>
      </c>
      <c r="B1601" s="2" t="s">
        <v>477</v>
      </c>
      <c r="C1601" s="2" t="str">
        <f t="shared" si="149"/>
        <v>SPS21XXX</v>
      </c>
      <c r="D1601" s="2" t="s">
        <v>17</v>
      </c>
      <c r="O1601" s="2">
        <f t="shared" si="144"/>
        <v>0</v>
      </c>
      <c r="P1601" s="2">
        <f t="shared" si="145"/>
        <v>0</v>
      </c>
      <c r="Q1601" s="2">
        <f t="shared" si="146"/>
        <v>0</v>
      </c>
      <c r="R1601" s="2">
        <f t="shared" si="147"/>
        <v>0</v>
      </c>
      <c r="S1601" s="2">
        <f t="shared" si="148"/>
        <v>0</v>
      </c>
    </row>
    <row r="1602" spans="1:19" x14ac:dyDescent="0.35">
      <c r="A1602" s="2">
        <v>1601</v>
      </c>
      <c r="B1602" s="2" t="s">
        <v>477</v>
      </c>
      <c r="C1602" s="2" t="str">
        <f t="shared" si="149"/>
        <v>SPS21XXX</v>
      </c>
      <c r="D1602" s="2" t="s">
        <v>18</v>
      </c>
      <c r="O1602" s="2">
        <f t="shared" ref="O1602:O1665" si="150">F1602*$E1602</f>
        <v>0</v>
      </c>
      <c r="P1602" s="2">
        <f t="shared" ref="P1602:P1665" si="151">SUM(H1602:K1602)*$E1602</f>
        <v>0</v>
      </c>
      <c r="Q1602" s="2">
        <f t="shared" ref="Q1602:Q1665" si="152">L1602*$E1602</f>
        <v>0</v>
      </c>
      <c r="R1602" s="2">
        <f t="shared" ref="R1602:R1665" si="153">M1602*$E1602</f>
        <v>0</v>
      </c>
      <c r="S1602" s="2">
        <f t="shared" ref="S1602:S1665" si="154">N1602*$E1602</f>
        <v>0</v>
      </c>
    </row>
    <row r="1603" spans="1:19" x14ac:dyDescent="0.35">
      <c r="A1603" s="2">
        <v>1602</v>
      </c>
      <c r="B1603" s="2" t="s">
        <v>477</v>
      </c>
      <c r="C1603" s="2" t="str">
        <f t="shared" ref="C1603:C1666" si="155">REPLACE(B1603,6,3,"XXX")</f>
        <v>SPS21XXX</v>
      </c>
      <c r="D1603" s="2" t="s">
        <v>19</v>
      </c>
      <c r="E1603" s="2">
        <v>2500</v>
      </c>
      <c r="F1603" s="2">
        <v>3</v>
      </c>
      <c r="G1603" s="2">
        <v>100</v>
      </c>
      <c r="I1603" s="2">
        <v>3</v>
      </c>
      <c r="L1603" s="2">
        <v>3</v>
      </c>
      <c r="M1603" s="2">
        <v>2</v>
      </c>
      <c r="O1603" s="2">
        <f t="shared" si="150"/>
        <v>7500</v>
      </c>
      <c r="P1603" s="2">
        <f t="shared" si="151"/>
        <v>7500</v>
      </c>
      <c r="Q1603" s="2">
        <f t="shared" si="152"/>
        <v>7500</v>
      </c>
      <c r="R1603" s="2">
        <f t="shared" si="153"/>
        <v>5000</v>
      </c>
      <c r="S1603" s="2">
        <f t="shared" si="154"/>
        <v>0</v>
      </c>
    </row>
    <row r="1604" spans="1:19" x14ac:dyDescent="0.35">
      <c r="A1604" s="2">
        <v>1603</v>
      </c>
      <c r="B1604" s="2" t="s">
        <v>478</v>
      </c>
      <c r="C1604" s="2" t="str">
        <f t="shared" si="155"/>
        <v>SPS21XXX</v>
      </c>
      <c r="D1604" s="2" t="s">
        <v>12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f t="shared" si="150"/>
        <v>0</v>
      </c>
      <c r="P1604" s="2">
        <f t="shared" si="151"/>
        <v>0</v>
      </c>
      <c r="Q1604" s="2">
        <f t="shared" si="152"/>
        <v>0</v>
      </c>
      <c r="R1604" s="2">
        <f t="shared" si="153"/>
        <v>0</v>
      </c>
      <c r="S1604" s="2">
        <f t="shared" si="154"/>
        <v>0</v>
      </c>
    </row>
    <row r="1605" spans="1:19" x14ac:dyDescent="0.35">
      <c r="A1605" s="2">
        <v>1604</v>
      </c>
      <c r="B1605" s="2" t="s">
        <v>478</v>
      </c>
      <c r="C1605" s="2" t="str">
        <f t="shared" si="155"/>
        <v>SPS21XXX</v>
      </c>
      <c r="D1605" s="2" t="s">
        <v>13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f t="shared" si="150"/>
        <v>0</v>
      </c>
      <c r="P1605" s="2">
        <f t="shared" si="151"/>
        <v>0</v>
      </c>
      <c r="Q1605" s="2">
        <f t="shared" si="152"/>
        <v>0</v>
      </c>
      <c r="R1605" s="2">
        <f t="shared" si="153"/>
        <v>0</v>
      </c>
      <c r="S1605" s="2">
        <f t="shared" si="154"/>
        <v>0</v>
      </c>
    </row>
    <row r="1606" spans="1:19" x14ac:dyDescent="0.35">
      <c r="A1606" s="2">
        <v>1605</v>
      </c>
      <c r="B1606" s="2" t="s">
        <v>478</v>
      </c>
      <c r="C1606" s="2" t="str">
        <f t="shared" si="155"/>
        <v>SPS21XXX</v>
      </c>
      <c r="D1606" s="2" t="s">
        <v>14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f t="shared" si="150"/>
        <v>0</v>
      </c>
      <c r="P1606" s="2">
        <f t="shared" si="151"/>
        <v>0</v>
      </c>
      <c r="Q1606" s="2">
        <f t="shared" si="152"/>
        <v>0</v>
      </c>
      <c r="R1606" s="2">
        <f t="shared" si="153"/>
        <v>0</v>
      </c>
      <c r="S1606" s="2">
        <f t="shared" si="154"/>
        <v>0</v>
      </c>
    </row>
    <row r="1607" spans="1:19" x14ac:dyDescent="0.35">
      <c r="A1607" s="2">
        <v>1606</v>
      </c>
      <c r="B1607" s="2" t="s">
        <v>478</v>
      </c>
      <c r="C1607" s="2" t="str">
        <f t="shared" si="155"/>
        <v>SPS21XXX</v>
      </c>
      <c r="D1607" s="2" t="s">
        <v>15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f t="shared" si="150"/>
        <v>0</v>
      </c>
      <c r="P1607" s="2">
        <f t="shared" si="151"/>
        <v>0</v>
      </c>
      <c r="Q1607" s="2">
        <f t="shared" si="152"/>
        <v>0</v>
      </c>
      <c r="R1607" s="2">
        <f t="shared" si="153"/>
        <v>0</v>
      </c>
      <c r="S1607" s="2">
        <f t="shared" si="154"/>
        <v>0</v>
      </c>
    </row>
    <row r="1608" spans="1:19" x14ac:dyDescent="0.35">
      <c r="A1608" s="2">
        <v>1607</v>
      </c>
      <c r="B1608" s="2" t="s">
        <v>478</v>
      </c>
      <c r="C1608" s="2" t="str">
        <f t="shared" si="155"/>
        <v>SPS21XXX</v>
      </c>
      <c r="D1608" s="2" t="s">
        <v>537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f t="shared" si="150"/>
        <v>0</v>
      </c>
      <c r="P1608" s="2">
        <f t="shared" si="151"/>
        <v>0</v>
      </c>
      <c r="Q1608" s="2">
        <f t="shared" si="152"/>
        <v>0</v>
      </c>
      <c r="R1608" s="2">
        <f t="shared" si="153"/>
        <v>0</v>
      </c>
      <c r="S1608" s="2">
        <f t="shared" si="154"/>
        <v>0</v>
      </c>
    </row>
    <row r="1609" spans="1:19" x14ac:dyDescent="0.35">
      <c r="A1609" s="2">
        <v>1608</v>
      </c>
      <c r="B1609" s="2" t="s">
        <v>478</v>
      </c>
      <c r="C1609" s="2" t="str">
        <f t="shared" si="155"/>
        <v>SPS21XXX</v>
      </c>
      <c r="D1609" s="2" t="s">
        <v>16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f t="shared" si="150"/>
        <v>0</v>
      </c>
      <c r="P1609" s="2">
        <f t="shared" si="151"/>
        <v>0</v>
      </c>
      <c r="Q1609" s="2">
        <f t="shared" si="152"/>
        <v>0</v>
      </c>
      <c r="R1609" s="2">
        <f t="shared" si="153"/>
        <v>0</v>
      </c>
      <c r="S1609" s="2">
        <f t="shared" si="154"/>
        <v>0</v>
      </c>
    </row>
    <row r="1610" spans="1:19" x14ac:dyDescent="0.35">
      <c r="A1610" s="2">
        <v>1610</v>
      </c>
      <c r="B1610" s="2" t="s">
        <v>478</v>
      </c>
      <c r="C1610" s="2" t="str">
        <f t="shared" si="155"/>
        <v>SPS21XXX</v>
      </c>
      <c r="D1610" s="2" t="s">
        <v>17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f t="shared" si="150"/>
        <v>0</v>
      </c>
      <c r="P1610" s="2">
        <f t="shared" si="151"/>
        <v>0</v>
      </c>
      <c r="Q1610" s="2">
        <f t="shared" si="152"/>
        <v>0</v>
      </c>
      <c r="R1610" s="2">
        <f t="shared" si="153"/>
        <v>0</v>
      </c>
      <c r="S1610" s="2">
        <f t="shared" si="154"/>
        <v>0</v>
      </c>
    </row>
    <row r="1611" spans="1:19" x14ac:dyDescent="0.35">
      <c r="A1611" s="2">
        <v>1609</v>
      </c>
      <c r="B1611" s="2" t="s">
        <v>478</v>
      </c>
      <c r="C1611" s="2" t="str">
        <f t="shared" si="155"/>
        <v>SPS21XXX</v>
      </c>
      <c r="D1611" s="2" t="s">
        <v>18</v>
      </c>
      <c r="E1611" s="2">
        <v>17500</v>
      </c>
      <c r="F1611" s="2">
        <v>3</v>
      </c>
      <c r="G1611" s="2">
        <v>50</v>
      </c>
      <c r="H1611" s="2">
        <v>1</v>
      </c>
      <c r="I1611" s="2">
        <v>1</v>
      </c>
      <c r="J1611" s="2">
        <v>0</v>
      </c>
      <c r="K1611" s="2">
        <v>0</v>
      </c>
      <c r="L1611" s="2">
        <v>2</v>
      </c>
      <c r="M1611" s="2">
        <v>0</v>
      </c>
      <c r="N1611" s="2">
        <v>0</v>
      </c>
      <c r="O1611" s="2">
        <f t="shared" si="150"/>
        <v>52500</v>
      </c>
      <c r="P1611" s="2">
        <f t="shared" si="151"/>
        <v>35000</v>
      </c>
      <c r="Q1611" s="2">
        <f t="shared" si="152"/>
        <v>35000</v>
      </c>
      <c r="R1611" s="2">
        <f t="shared" si="153"/>
        <v>0</v>
      </c>
      <c r="S1611" s="2">
        <f t="shared" si="154"/>
        <v>0</v>
      </c>
    </row>
    <row r="1612" spans="1:19" x14ac:dyDescent="0.35">
      <c r="A1612" s="2">
        <v>1611</v>
      </c>
      <c r="B1612" s="2" t="s">
        <v>478</v>
      </c>
      <c r="C1612" s="2" t="str">
        <f t="shared" si="155"/>
        <v>SPS21XXX</v>
      </c>
      <c r="D1612" s="2" t="s">
        <v>19</v>
      </c>
      <c r="E1612" s="2">
        <v>1500</v>
      </c>
      <c r="F1612" s="2">
        <v>3</v>
      </c>
      <c r="G1612" s="2">
        <v>50</v>
      </c>
      <c r="H1612" s="2">
        <v>0</v>
      </c>
      <c r="I1612" s="2">
        <v>2</v>
      </c>
      <c r="J1612" s="2">
        <v>0</v>
      </c>
      <c r="K1612" s="2">
        <v>0</v>
      </c>
      <c r="L1612" s="2">
        <v>1</v>
      </c>
      <c r="M1612" s="2">
        <v>0</v>
      </c>
      <c r="N1612" s="2">
        <v>0</v>
      </c>
      <c r="O1612" s="2">
        <f t="shared" si="150"/>
        <v>4500</v>
      </c>
      <c r="P1612" s="2">
        <f t="shared" si="151"/>
        <v>3000</v>
      </c>
      <c r="Q1612" s="2">
        <f t="shared" si="152"/>
        <v>1500</v>
      </c>
      <c r="R1612" s="2">
        <f t="shared" si="153"/>
        <v>0</v>
      </c>
      <c r="S1612" s="2">
        <f t="shared" si="154"/>
        <v>0</v>
      </c>
    </row>
    <row r="1613" spans="1:19" x14ac:dyDescent="0.35">
      <c r="A1613" s="2">
        <v>1612</v>
      </c>
      <c r="B1613" s="2" t="s">
        <v>384</v>
      </c>
      <c r="C1613" s="2" t="str">
        <f t="shared" si="155"/>
        <v>SPS21XXX</v>
      </c>
      <c r="D1613" s="2" t="s">
        <v>12</v>
      </c>
      <c r="O1613" s="2">
        <f t="shared" si="150"/>
        <v>0</v>
      </c>
      <c r="P1613" s="2">
        <f t="shared" si="151"/>
        <v>0</v>
      </c>
      <c r="Q1613" s="2">
        <f t="shared" si="152"/>
        <v>0</v>
      </c>
      <c r="R1613" s="2">
        <f t="shared" si="153"/>
        <v>0</v>
      </c>
      <c r="S1613" s="2">
        <f t="shared" si="154"/>
        <v>0</v>
      </c>
    </row>
    <row r="1614" spans="1:19" x14ac:dyDescent="0.35">
      <c r="A1614" s="2">
        <v>1613</v>
      </c>
      <c r="B1614" s="2" t="s">
        <v>384</v>
      </c>
      <c r="C1614" s="2" t="str">
        <f t="shared" si="155"/>
        <v>SPS21XXX</v>
      </c>
      <c r="D1614" s="2" t="s">
        <v>13</v>
      </c>
      <c r="O1614" s="2">
        <f t="shared" si="150"/>
        <v>0</v>
      </c>
      <c r="P1614" s="2">
        <f t="shared" si="151"/>
        <v>0</v>
      </c>
      <c r="Q1614" s="2">
        <f t="shared" si="152"/>
        <v>0</v>
      </c>
      <c r="R1614" s="2">
        <f t="shared" si="153"/>
        <v>0</v>
      </c>
      <c r="S1614" s="2">
        <f t="shared" si="154"/>
        <v>0</v>
      </c>
    </row>
    <row r="1615" spans="1:19" x14ac:dyDescent="0.35">
      <c r="A1615" s="2">
        <v>1614</v>
      </c>
      <c r="B1615" s="2" t="s">
        <v>384</v>
      </c>
      <c r="C1615" s="2" t="str">
        <f t="shared" si="155"/>
        <v>SPS21XXX</v>
      </c>
      <c r="D1615" s="2" t="s">
        <v>14</v>
      </c>
      <c r="O1615" s="2">
        <f t="shared" si="150"/>
        <v>0</v>
      </c>
      <c r="P1615" s="2">
        <f t="shared" si="151"/>
        <v>0</v>
      </c>
      <c r="Q1615" s="2">
        <f t="shared" si="152"/>
        <v>0</v>
      </c>
      <c r="R1615" s="2">
        <f t="shared" si="153"/>
        <v>0</v>
      </c>
      <c r="S1615" s="2">
        <f t="shared" si="154"/>
        <v>0</v>
      </c>
    </row>
    <row r="1616" spans="1:19" x14ac:dyDescent="0.35">
      <c r="A1616" s="2">
        <v>1615</v>
      </c>
      <c r="B1616" s="2" t="s">
        <v>384</v>
      </c>
      <c r="C1616" s="2" t="str">
        <f t="shared" si="155"/>
        <v>SPS21XXX</v>
      </c>
      <c r="D1616" s="2" t="s">
        <v>15</v>
      </c>
      <c r="O1616" s="2">
        <f t="shared" si="150"/>
        <v>0</v>
      </c>
      <c r="P1616" s="2">
        <f t="shared" si="151"/>
        <v>0</v>
      </c>
      <c r="Q1616" s="2">
        <f t="shared" si="152"/>
        <v>0</v>
      </c>
      <c r="R1616" s="2">
        <f t="shared" si="153"/>
        <v>0</v>
      </c>
      <c r="S1616" s="2">
        <f t="shared" si="154"/>
        <v>0</v>
      </c>
    </row>
    <row r="1617" spans="1:19" x14ac:dyDescent="0.35">
      <c r="A1617" s="2">
        <v>1616</v>
      </c>
      <c r="B1617" s="2" t="s">
        <v>384</v>
      </c>
      <c r="C1617" s="2" t="str">
        <f t="shared" si="155"/>
        <v>SPS21XXX</v>
      </c>
      <c r="D1617" s="2" t="s">
        <v>537</v>
      </c>
      <c r="O1617" s="2">
        <f t="shared" si="150"/>
        <v>0</v>
      </c>
      <c r="P1617" s="2">
        <f t="shared" si="151"/>
        <v>0</v>
      </c>
      <c r="Q1617" s="2">
        <f t="shared" si="152"/>
        <v>0</v>
      </c>
      <c r="R1617" s="2">
        <f t="shared" si="153"/>
        <v>0</v>
      </c>
      <c r="S1617" s="2">
        <f t="shared" si="154"/>
        <v>0</v>
      </c>
    </row>
    <row r="1618" spans="1:19" x14ac:dyDescent="0.35">
      <c r="A1618" s="2">
        <v>1617</v>
      </c>
      <c r="B1618" s="2" t="s">
        <v>384</v>
      </c>
      <c r="C1618" s="2" t="str">
        <f t="shared" si="155"/>
        <v>SPS21XXX</v>
      </c>
      <c r="D1618" s="2" t="s">
        <v>16</v>
      </c>
      <c r="E1618" s="2">
        <v>15000</v>
      </c>
      <c r="F1618" s="2">
        <v>1</v>
      </c>
      <c r="G1618" s="2">
        <v>14</v>
      </c>
      <c r="I1618" s="2">
        <v>1</v>
      </c>
      <c r="O1618" s="2">
        <f t="shared" si="150"/>
        <v>15000</v>
      </c>
      <c r="P1618" s="2">
        <f t="shared" si="151"/>
        <v>15000</v>
      </c>
      <c r="Q1618" s="2">
        <f t="shared" si="152"/>
        <v>0</v>
      </c>
      <c r="R1618" s="2">
        <f t="shared" si="153"/>
        <v>0</v>
      </c>
      <c r="S1618" s="2">
        <f t="shared" si="154"/>
        <v>0</v>
      </c>
    </row>
    <row r="1619" spans="1:19" x14ac:dyDescent="0.35">
      <c r="A1619" s="2">
        <v>1618</v>
      </c>
      <c r="B1619" s="2" t="s">
        <v>384</v>
      </c>
      <c r="C1619" s="2" t="str">
        <f t="shared" si="155"/>
        <v>SPS21XXX</v>
      </c>
      <c r="D1619" s="2" t="s">
        <v>17</v>
      </c>
      <c r="E1619" s="2">
        <v>10000</v>
      </c>
      <c r="F1619" s="2">
        <v>1</v>
      </c>
      <c r="G1619" s="2">
        <v>14</v>
      </c>
      <c r="I1619" s="2">
        <v>1</v>
      </c>
      <c r="O1619" s="2">
        <f t="shared" si="150"/>
        <v>10000</v>
      </c>
      <c r="P1619" s="2">
        <f t="shared" si="151"/>
        <v>10000</v>
      </c>
      <c r="Q1619" s="2">
        <f t="shared" si="152"/>
        <v>0</v>
      </c>
      <c r="R1619" s="2">
        <f t="shared" si="153"/>
        <v>0</v>
      </c>
      <c r="S1619" s="2">
        <f t="shared" si="154"/>
        <v>0</v>
      </c>
    </row>
    <row r="1620" spans="1:19" x14ac:dyDescent="0.35">
      <c r="A1620" s="2">
        <v>1619</v>
      </c>
      <c r="B1620" s="2" t="s">
        <v>384</v>
      </c>
      <c r="C1620" s="2" t="str">
        <f t="shared" si="155"/>
        <v>SPS21XXX</v>
      </c>
      <c r="D1620" s="2" t="s">
        <v>18</v>
      </c>
      <c r="O1620" s="2">
        <f t="shared" si="150"/>
        <v>0</v>
      </c>
      <c r="P1620" s="2">
        <f t="shared" si="151"/>
        <v>0</v>
      </c>
      <c r="Q1620" s="2">
        <f t="shared" si="152"/>
        <v>0</v>
      </c>
      <c r="R1620" s="2">
        <f t="shared" si="153"/>
        <v>0</v>
      </c>
      <c r="S1620" s="2">
        <f t="shared" si="154"/>
        <v>0</v>
      </c>
    </row>
    <row r="1621" spans="1:19" x14ac:dyDescent="0.35">
      <c r="A1621" s="2">
        <v>1620</v>
      </c>
      <c r="B1621" s="2" t="s">
        <v>384</v>
      </c>
      <c r="C1621" s="2" t="str">
        <f t="shared" si="155"/>
        <v>SPS21XXX</v>
      </c>
      <c r="D1621" s="2" t="s">
        <v>19</v>
      </c>
      <c r="E1621" s="2">
        <v>1000</v>
      </c>
      <c r="F1621" s="2">
        <v>5</v>
      </c>
      <c r="G1621" s="2">
        <v>72</v>
      </c>
      <c r="I1621" s="2">
        <v>5</v>
      </c>
      <c r="O1621" s="2">
        <f t="shared" si="150"/>
        <v>5000</v>
      </c>
      <c r="P1621" s="2">
        <f t="shared" si="151"/>
        <v>5000</v>
      </c>
      <c r="Q1621" s="2">
        <f t="shared" si="152"/>
        <v>0</v>
      </c>
      <c r="R1621" s="2">
        <f t="shared" si="153"/>
        <v>0</v>
      </c>
      <c r="S1621" s="2">
        <f t="shared" si="154"/>
        <v>0</v>
      </c>
    </row>
    <row r="1622" spans="1:19" x14ac:dyDescent="0.35">
      <c r="A1622" s="2">
        <v>1621</v>
      </c>
      <c r="B1622" s="2" t="s">
        <v>479</v>
      </c>
      <c r="C1622" s="2" t="str">
        <f t="shared" si="155"/>
        <v>SPS21XXX</v>
      </c>
      <c r="D1622" s="2" t="s">
        <v>12</v>
      </c>
      <c r="O1622" s="2">
        <f t="shared" si="150"/>
        <v>0</v>
      </c>
      <c r="P1622" s="2">
        <f t="shared" si="151"/>
        <v>0</v>
      </c>
      <c r="Q1622" s="2">
        <f t="shared" si="152"/>
        <v>0</v>
      </c>
      <c r="R1622" s="2">
        <f t="shared" si="153"/>
        <v>0</v>
      </c>
      <c r="S1622" s="2">
        <f t="shared" si="154"/>
        <v>0</v>
      </c>
    </row>
    <row r="1623" spans="1:19" x14ac:dyDescent="0.35">
      <c r="A1623" s="2">
        <v>1622</v>
      </c>
      <c r="B1623" s="2" t="s">
        <v>479</v>
      </c>
      <c r="C1623" s="2" t="str">
        <f t="shared" si="155"/>
        <v>SPS21XXX</v>
      </c>
      <c r="D1623" s="2" t="s">
        <v>13</v>
      </c>
      <c r="O1623" s="2">
        <f t="shared" si="150"/>
        <v>0</v>
      </c>
      <c r="P1623" s="2">
        <f t="shared" si="151"/>
        <v>0</v>
      </c>
      <c r="Q1623" s="2">
        <f t="shared" si="152"/>
        <v>0</v>
      </c>
      <c r="R1623" s="2">
        <f t="shared" si="153"/>
        <v>0</v>
      </c>
      <c r="S1623" s="2">
        <f t="shared" si="154"/>
        <v>0</v>
      </c>
    </row>
    <row r="1624" spans="1:19" x14ac:dyDescent="0.35">
      <c r="A1624" s="2">
        <v>1623</v>
      </c>
      <c r="B1624" s="2" t="s">
        <v>479</v>
      </c>
      <c r="C1624" s="2" t="str">
        <f t="shared" si="155"/>
        <v>SPS21XXX</v>
      </c>
      <c r="D1624" s="2" t="s">
        <v>14</v>
      </c>
      <c r="O1624" s="2">
        <f t="shared" si="150"/>
        <v>0</v>
      </c>
      <c r="P1624" s="2">
        <f t="shared" si="151"/>
        <v>0</v>
      </c>
      <c r="Q1624" s="2">
        <f t="shared" si="152"/>
        <v>0</v>
      </c>
      <c r="R1624" s="2">
        <f t="shared" si="153"/>
        <v>0</v>
      </c>
      <c r="S1624" s="2">
        <f t="shared" si="154"/>
        <v>0</v>
      </c>
    </row>
    <row r="1625" spans="1:19" x14ac:dyDescent="0.35">
      <c r="A1625" s="2">
        <v>1624</v>
      </c>
      <c r="B1625" s="2" t="s">
        <v>479</v>
      </c>
      <c r="C1625" s="2" t="str">
        <f t="shared" si="155"/>
        <v>SPS21XXX</v>
      </c>
      <c r="D1625" s="2" t="s">
        <v>15</v>
      </c>
      <c r="O1625" s="2">
        <f t="shared" si="150"/>
        <v>0</v>
      </c>
      <c r="P1625" s="2">
        <f t="shared" si="151"/>
        <v>0</v>
      </c>
      <c r="Q1625" s="2">
        <f t="shared" si="152"/>
        <v>0</v>
      </c>
      <c r="R1625" s="2">
        <f t="shared" si="153"/>
        <v>0</v>
      </c>
      <c r="S1625" s="2">
        <f t="shared" si="154"/>
        <v>0</v>
      </c>
    </row>
    <row r="1626" spans="1:19" x14ac:dyDescent="0.35">
      <c r="A1626" s="2">
        <v>1625</v>
      </c>
      <c r="B1626" s="2" t="s">
        <v>479</v>
      </c>
      <c r="C1626" s="2" t="str">
        <f t="shared" si="155"/>
        <v>SPS21XXX</v>
      </c>
      <c r="D1626" s="2" t="s">
        <v>537</v>
      </c>
      <c r="O1626" s="2">
        <f t="shared" si="150"/>
        <v>0</v>
      </c>
      <c r="P1626" s="2">
        <f t="shared" si="151"/>
        <v>0</v>
      </c>
      <c r="Q1626" s="2">
        <f t="shared" si="152"/>
        <v>0</v>
      </c>
      <c r="R1626" s="2">
        <f t="shared" si="153"/>
        <v>0</v>
      </c>
      <c r="S1626" s="2">
        <f t="shared" si="154"/>
        <v>0</v>
      </c>
    </row>
    <row r="1627" spans="1:19" x14ac:dyDescent="0.35">
      <c r="A1627" s="2">
        <v>1626</v>
      </c>
      <c r="B1627" s="2" t="s">
        <v>479</v>
      </c>
      <c r="C1627" s="2" t="str">
        <f t="shared" si="155"/>
        <v>SPS21XXX</v>
      </c>
      <c r="D1627" s="2" t="s">
        <v>16</v>
      </c>
      <c r="O1627" s="2">
        <f t="shared" si="150"/>
        <v>0</v>
      </c>
      <c r="P1627" s="2">
        <f t="shared" si="151"/>
        <v>0</v>
      </c>
      <c r="Q1627" s="2">
        <f t="shared" si="152"/>
        <v>0</v>
      </c>
      <c r="R1627" s="2">
        <f t="shared" si="153"/>
        <v>0</v>
      </c>
      <c r="S1627" s="2">
        <f t="shared" si="154"/>
        <v>0</v>
      </c>
    </row>
    <row r="1628" spans="1:19" x14ac:dyDescent="0.35">
      <c r="A1628" s="2">
        <v>1627</v>
      </c>
      <c r="B1628" s="2" t="s">
        <v>479</v>
      </c>
      <c r="C1628" s="2" t="str">
        <f t="shared" si="155"/>
        <v>SPS21XXX</v>
      </c>
      <c r="D1628" s="2" t="s">
        <v>17</v>
      </c>
      <c r="O1628" s="2">
        <f t="shared" si="150"/>
        <v>0</v>
      </c>
      <c r="P1628" s="2">
        <f t="shared" si="151"/>
        <v>0</v>
      </c>
      <c r="Q1628" s="2">
        <f t="shared" si="152"/>
        <v>0</v>
      </c>
      <c r="R1628" s="2">
        <f t="shared" si="153"/>
        <v>0</v>
      </c>
      <c r="S1628" s="2">
        <f t="shared" si="154"/>
        <v>0</v>
      </c>
    </row>
    <row r="1629" spans="1:19" x14ac:dyDescent="0.35">
      <c r="A1629" s="2">
        <v>1628</v>
      </c>
      <c r="B1629" s="2" t="s">
        <v>479</v>
      </c>
      <c r="C1629" s="2" t="str">
        <f t="shared" si="155"/>
        <v>SPS21XXX</v>
      </c>
      <c r="D1629" s="2" t="s">
        <v>18</v>
      </c>
      <c r="O1629" s="2">
        <f t="shared" si="150"/>
        <v>0</v>
      </c>
      <c r="P1629" s="2">
        <f t="shared" si="151"/>
        <v>0</v>
      </c>
      <c r="Q1629" s="2">
        <f t="shared" si="152"/>
        <v>0</v>
      </c>
      <c r="R1629" s="2">
        <f t="shared" si="153"/>
        <v>0</v>
      </c>
      <c r="S1629" s="2">
        <f t="shared" si="154"/>
        <v>0</v>
      </c>
    </row>
    <row r="1630" spans="1:19" x14ac:dyDescent="0.35">
      <c r="A1630" s="2">
        <v>1629</v>
      </c>
      <c r="B1630" s="2" t="s">
        <v>479</v>
      </c>
      <c r="C1630" s="2" t="str">
        <f t="shared" si="155"/>
        <v>SPS21XXX</v>
      </c>
      <c r="D1630" s="2" t="s">
        <v>19</v>
      </c>
      <c r="E1630" s="2">
        <v>2400</v>
      </c>
      <c r="F1630" s="2">
        <v>5</v>
      </c>
      <c r="G1630" s="2">
        <v>100</v>
      </c>
      <c r="H1630" s="2">
        <v>2</v>
      </c>
      <c r="I1630" s="2">
        <v>3</v>
      </c>
      <c r="L1630" s="2">
        <v>5</v>
      </c>
      <c r="M1630" s="2">
        <v>3</v>
      </c>
      <c r="O1630" s="2">
        <f t="shared" si="150"/>
        <v>12000</v>
      </c>
      <c r="P1630" s="2">
        <f t="shared" si="151"/>
        <v>12000</v>
      </c>
      <c r="Q1630" s="2">
        <f t="shared" si="152"/>
        <v>12000</v>
      </c>
      <c r="R1630" s="2">
        <f t="shared" si="153"/>
        <v>7200</v>
      </c>
      <c r="S1630" s="2">
        <f t="shared" si="154"/>
        <v>0</v>
      </c>
    </row>
    <row r="1631" spans="1:19" x14ac:dyDescent="0.35">
      <c r="A1631" s="2">
        <v>1630</v>
      </c>
      <c r="B1631" s="2" t="s">
        <v>385</v>
      </c>
      <c r="C1631" s="2" t="str">
        <f t="shared" si="155"/>
        <v>SPS21XXX</v>
      </c>
      <c r="D1631" s="2" t="s">
        <v>12</v>
      </c>
      <c r="O1631" s="2">
        <f t="shared" si="150"/>
        <v>0</v>
      </c>
      <c r="P1631" s="2">
        <f t="shared" si="151"/>
        <v>0</v>
      </c>
      <c r="Q1631" s="2">
        <f t="shared" si="152"/>
        <v>0</v>
      </c>
      <c r="R1631" s="2">
        <f t="shared" si="153"/>
        <v>0</v>
      </c>
      <c r="S1631" s="2">
        <f t="shared" si="154"/>
        <v>0</v>
      </c>
    </row>
    <row r="1632" spans="1:19" x14ac:dyDescent="0.35">
      <c r="A1632" s="2">
        <v>1631</v>
      </c>
      <c r="B1632" s="2" t="s">
        <v>385</v>
      </c>
      <c r="C1632" s="2" t="str">
        <f t="shared" si="155"/>
        <v>SPS21XXX</v>
      </c>
      <c r="D1632" s="2" t="s">
        <v>13</v>
      </c>
      <c r="O1632" s="2">
        <f t="shared" si="150"/>
        <v>0</v>
      </c>
      <c r="P1632" s="2">
        <f t="shared" si="151"/>
        <v>0</v>
      </c>
      <c r="Q1632" s="2">
        <f t="shared" si="152"/>
        <v>0</v>
      </c>
      <c r="R1632" s="2">
        <f t="shared" si="153"/>
        <v>0</v>
      </c>
      <c r="S1632" s="2">
        <f t="shared" si="154"/>
        <v>0</v>
      </c>
    </row>
    <row r="1633" spans="1:19" x14ac:dyDescent="0.35">
      <c r="A1633" s="2">
        <v>1632</v>
      </c>
      <c r="B1633" s="2" t="s">
        <v>385</v>
      </c>
      <c r="C1633" s="2" t="str">
        <f t="shared" si="155"/>
        <v>SPS21XXX</v>
      </c>
      <c r="D1633" s="2" t="s">
        <v>14</v>
      </c>
      <c r="O1633" s="2">
        <f t="shared" si="150"/>
        <v>0</v>
      </c>
      <c r="P1633" s="2">
        <f t="shared" si="151"/>
        <v>0</v>
      </c>
      <c r="Q1633" s="2">
        <f t="shared" si="152"/>
        <v>0</v>
      </c>
      <c r="R1633" s="2">
        <f t="shared" si="153"/>
        <v>0</v>
      </c>
      <c r="S1633" s="2">
        <f t="shared" si="154"/>
        <v>0</v>
      </c>
    </row>
    <row r="1634" spans="1:19" x14ac:dyDescent="0.35">
      <c r="A1634" s="2">
        <v>1633</v>
      </c>
      <c r="B1634" s="2" t="s">
        <v>385</v>
      </c>
      <c r="C1634" s="2" t="str">
        <f t="shared" si="155"/>
        <v>SPS21XXX</v>
      </c>
      <c r="D1634" s="2" t="s">
        <v>15</v>
      </c>
      <c r="O1634" s="2">
        <f t="shared" si="150"/>
        <v>0</v>
      </c>
      <c r="P1634" s="2">
        <f t="shared" si="151"/>
        <v>0</v>
      </c>
      <c r="Q1634" s="2">
        <f t="shared" si="152"/>
        <v>0</v>
      </c>
      <c r="R1634" s="2">
        <f t="shared" si="153"/>
        <v>0</v>
      </c>
      <c r="S1634" s="2">
        <f t="shared" si="154"/>
        <v>0</v>
      </c>
    </row>
    <row r="1635" spans="1:19" x14ac:dyDescent="0.35">
      <c r="A1635" s="2">
        <v>1634</v>
      </c>
      <c r="B1635" s="2" t="s">
        <v>385</v>
      </c>
      <c r="C1635" s="2" t="str">
        <f t="shared" si="155"/>
        <v>SPS21XXX</v>
      </c>
      <c r="D1635" s="2" t="s">
        <v>537</v>
      </c>
      <c r="O1635" s="2">
        <f t="shared" si="150"/>
        <v>0</v>
      </c>
      <c r="P1635" s="2">
        <f t="shared" si="151"/>
        <v>0</v>
      </c>
      <c r="Q1635" s="2">
        <f t="shared" si="152"/>
        <v>0</v>
      </c>
      <c r="R1635" s="2">
        <f t="shared" si="153"/>
        <v>0</v>
      </c>
      <c r="S1635" s="2">
        <f t="shared" si="154"/>
        <v>0</v>
      </c>
    </row>
    <row r="1636" spans="1:19" x14ac:dyDescent="0.35">
      <c r="A1636" s="2">
        <v>1635</v>
      </c>
      <c r="B1636" s="2" t="s">
        <v>385</v>
      </c>
      <c r="C1636" s="2" t="str">
        <f t="shared" si="155"/>
        <v>SPS21XXX</v>
      </c>
      <c r="D1636" s="2" t="s">
        <v>16</v>
      </c>
      <c r="O1636" s="2">
        <f t="shared" si="150"/>
        <v>0</v>
      </c>
      <c r="P1636" s="2">
        <f t="shared" si="151"/>
        <v>0</v>
      </c>
      <c r="Q1636" s="2">
        <f t="shared" si="152"/>
        <v>0</v>
      </c>
      <c r="R1636" s="2">
        <f t="shared" si="153"/>
        <v>0</v>
      </c>
      <c r="S1636" s="2">
        <f t="shared" si="154"/>
        <v>0</v>
      </c>
    </row>
    <row r="1637" spans="1:19" x14ac:dyDescent="0.35">
      <c r="A1637" s="2">
        <v>1636</v>
      </c>
      <c r="B1637" s="2" t="s">
        <v>385</v>
      </c>
      <c r="C1637" s="2" t="str">
        <f t="shared" si="155"/>
        <v>SPS21XXX</v>
      </c>
      <c r="D1637" s="2" t="s">
        <v>17</v>
      </c>
      <c r="O1637" s="2">
        <f t="shared" si="150"/>
        <v>0</v>
      </c>
      <c r="P1637" s="2">
        <f t="shared" si="151"/>
        <v>0</v>
      </c>
      <c r="Q1637" s="2">
        <f t="shared" si="152"/>
        <v>0</v>
      </c>
      <c r="R1637" s="2">
        <f t="shared" si="153"/>
        <v>0</v>
      </c>
      <c r="S1637" s="2">
        <f t="shared" si="154"/>
        <v>0</v>
      </c>
    </row>
    <row r="1638" spans="1:19" x14ac:dyDescent="0.35">
      <c r="A1638" s="2">
        <v>1637</v>
      </c>
      <c r="B1638" s="2" t="s">
        <v>385</v>
      </c>
      <c r="C1638" s="2" t="str">
        <f t="shared" si="155"/>
        <v>SPS21XXX</v>
      </c>
      <c r="D1638" s="2" t="s">
        <v>18</v>
      </c>
      <c r="O1638" s="2">
        <f t="shared" si="150"/>
        <v>0</v>
      </c>
      <c r="P1638" s="2">
        <f t="shared" si="151"/>
        <v>0</v>
      </c>
      <c r="Q1638" s="2">
        <f t="shared" si="152"/>
        <v>0</v>
      </c>
      <c r="R1638" s="2">
        <f t="shared" si="153"/>
        <v>0</v>
      </c>
      <c r="S1638" s="2">
        <f t="shared" si="154"/>
        <v>0</v>
      </c>
    </row>
    <row r="1639" spans="1:19" x14ac:dyDescent="0.35">
      <c r="A1639" s="2">
        <v>1638</v>
      </c>
      <c r="B1639" s="2" t="s">
        <v>385</v>
      </c>
      <c r="C1639" s="2" t="str">
        <f t="shared" si="155"/>
        <v>SPS21XXX</v>
      </c>
      <c r="D1639" s="2" t="s">
        <v>19</v>
      </c>
      <c r="O1639" s="2">
        <f t="shared" si="150"/>
        <v>0</v>
      </c>
      <c r="P1639" s="2">
        <f t="shared" si="151"/>
        <v>0</v>
      </c>
      <c r="Q1639" s="2">
        <f t="shared" si="152"/>
        <v>0</v>
      </c>
      <c r="R1639" s="2">
        <f t="shared" si="153"/>
        <v>0</v>
      </c>
      <c r="S1639" s="2">
        <f t="shared" si="154"/>
        <v>0</v>
      </c>
    </row>
    <row r="1640" spans="1:19" x14ac:dyDescent="0.35">
      <c r="A1640" s="2">
        <v>1639</v>
      </c>
      <c r="B1640" s="2" t="s">
        <v>480</v>
      </c>
      <c r="C1640" s="2" t="str">
        <f t="shared" si="155"/>
        <v>SPS21XXX</v>
      </c>
      <c r="D1640" s="2" t="s">
        <v>12</v>
      </c>
      <c r="O1640" s="2">
        <f t="shared" si="150"/>
        <v>0</v>
      </c>
      <c r="P1640" s="2">
        <f t="shared" si="151"/>
        <v>0</v>
      </c>
      <c r="Q1640" s="2">
        <f t="shared" si="152"/>
        <v>0</v>
      </c>
      <c r="R1640" s="2">
        <f t="shared" si="153"/>
        <v>0</v>
      </c>
      <c r="S1640" s="2">
        <f t="shared" si="154"/>
        <v>0</v>
      </c>
    </row>
    <row r="1641" spans="1:19" x14ac:dyDescent="0.35">
      <c r="A1641" s="2">
        <v>1640</v>
      </c>
      <c r="B1641" s="2" t="s">
        <v>480</v>
      </c>
      <c r="C1641" s="2" t="str">
        <f t="shared" si="155"/>
        <v>SPS21XXX</v>
      </c>
      <c r="D1641" s="2" t="s">
        <v>13</v>
      </c>
      <c r="O1641" s="2">
        <f t="shared" si="150"/>
        <v>0</v>
      </c>
      <c r="P1641" s="2">
        <f t="shared" si="151"/>
        <v>0</v>
      </c>
      <c r="Q1641" s="2">
        <f t="shared" si="152"/>
        <v>0</v>
      </c>
      <c r="R1641" s="2">
        <f t="shared" si="153"/>
        <v>0</v>
      </c>
      <c r="S1641" s="2">
        <f t="shared" si="154"/>
        <v>0</v>
      </c>
    </row>
    <row r="1642" spans="1:19" x14ac:dyDescent="0.35">
      <c r="A1642" s="2">
        <v>1641</v>
      </c>
      <c r="B1642" s="2" t="s">
        <v>480</v>
      </c>
      <c r="C1642" s="2" t="str">
        <f t="shared" si="155"/>
        <v>SPS21XXX</v>
      </c>
      <c r="D1642" s="2" t="s">
        <v>14</v>
      </c>
      <c r="O1642" s="2">
        <f t="shared" si="150"/>
        <v>0</v>
      </c>
      <c r="P1642" s="2">
        <f t="shared" si="151"/>
        <v>0</v>
      </c>
      <c r="Q1642" s="2">
        <f t="shared" si="152"/>
        <v>0</v>
      </c>
      <c r="R1642" s="2">
        <f t="shared" si="153"/>
        <v>0</v>
      </c>
      <c r="S1642" s="2">
        <f t="shared" si="154"/>
        <v>0</v>
      </c>
    </row>
    <row r="1643" spans="1:19" x14ac:dyDescent="0.35">
      <c r="A1643" s="2">
        <v>1642</v>
      </c>
      <c r="B1643" s="2" t="s">
        <v>480</v>
      </c>
      <c r="C1643" s="2" t="str">
        <f t="shared" si="155"/>
        <v>SPS21XXX</v>
      </c>
      <c r="D1643" s="2" t="s">
        <v>15</v>
      </c>
      <c r="O1643" s="2">
        <f t="shared" si="150"/>
        <v>0</v>
      </c>
      <c r="P1643" s="2">
        <f t="shared" si="151"/>
        <v>0</v>
      </c>
      <c r="Q1643" s="2">
        <f t="shared" si="152"/>
        <v>0</v>
      </c>
      <c r="R1643" s="2">
        <f t="shared" si="153"/>
        <v>0</v>
      </c>
      <c r="S1643" s="2">
        <f t="shared" si="154"/>
        <v>0</v>
      </c>
    </row>
    <row r="1644" spans="1:19" x14ac:dyDescent="0.35">
      <c r="A1644" s="2">
        <v>1643</v>
      </c>
      <c r="B1644" s="2" t="s">
        <v>480</v>
      </c>
      <c r="C1644" s="2" t="str">
        <f t="shared" si="155"/>
        <v>SPS21XXX</v>
      </c>
      <c r="D1644" s="2" t="s">
        <v>537</v>
      </c>
      <c r="O1644" s="2">
        <f t="shared" si="150"/>
        <v>0</v>
      </c>
      <c r="P1644" s="2">
        <f t="shared" si="151"/>
        <v>0</v>
      </c>
      <c r="Q1644" s="2">
        <f t="shared" si="152"/>
        <v>0</v>
      </c>
      <c r="R1644" s="2">
        <f t="shared" si="153"/>
        <v>0</v>
      </c>
      <c r="S1644" s="2">
        <f t="shared" si="154"/>
        <v>0</v>
      </c>
    </row>
    <row r="1645" spans="1:19" x14ac:dyDescent="0.35">
      <c r="A1645" s="2">
        <v>1644</v>
      </c>
      <c r="B1645" s="2" t="s">
        <v>480</v>
      </c>
      <c r="C1645" s="2" t="str">
        <f t="shared" si="155"/>
        <v>SPS21XXX</v>
      </c>
      <c r="D1645" s="2" t="s">
        <v>16</v>
      </c>
      <c r="O1645" s="2">
        <f t="shared" si="150"/>
        <v>0</v>
      </c>
      <c r="P1645" s="2">
        <f t="shared" si="151"/>
        <v>0</v>
      </c>
      <c r="Q1645" s="2">
        <f t="shared" si="152"/>
        <v>0</v>
      </c>
      <c r="R1645" s="2">
        <f t="shared" si="153"/>
        <v>0</v>
      </c>
      <c r="S1645" s="2">
        <f t="shared" si="154"/>
        <v>0</v>
      </c>
    </row>
    <row r="1646" spans="1:19" x14ac:dyDescent="0.35">
      <c r="A1646" s="2">
        <v>1645</v>
      </c>
      <c r="B1646" s="2" t="s">
        <v>480</v>
      </c>
      <c r="C1646" s="2" t="str">
        <f t="shared" si="155"/>
        <v>SPS21XXX</v>
      </c>
      <c r="D1646" s="2" t="s">
        <v>17</v>
      </c>
      <c r="O1646" s="2">
        <f t="shared" si="150"/>
        <v>0</v>
      </c>
      <c r="P1646" s="2">
        <f t="shared" si="151"/>
        <v>0</v>
      </c>
      <c r="Q1646" s="2">
        <f t="shared" si="152"/>
        <v>0</v>
      </c>
      <c r="R1646" s="2">
        <f t="shared" si="153"/>
        <v>0</v>
      </c>
      <c r="S1646" s="2">
        <f t="shared" si="154"/>
        <v>0</v>
      </c>
    </row>
    <row r="1647" spans="1:19" x14ac:dyDescent="0.35">
      <c r="A1647" s="2">
        <v>1646</v>
      </c>
      <c r="B1647" s="2" t="s">
        <v>480</v>
      </c>
      <c r="C1647" s="2" t="str">
        <f t="shared" si="155"/>
        <v>SPS21XXX</v>
      </c>
      <c r="D1647" s="2" t="s">
        <v>18</v>
      </c>
      <c r="O1647" s="2">
        <f t="shared" si="150"/>
        <v>0</v>
      </c>
      <c r="P1647" s="2">
        <f t="shared" si="151"/>
        <v>0</v>
      </c>
      <c r="Q1647" s="2">
        <f t="shared" si="152"/>
        <v>0</v>
      </c>
      <c r="R1647" s="2">
        <f t="shared" si="153"/>
        <v>0</v>
      </c>
      <c r="S1647" s="2">
        <f t="shared" si="154"/>
        <v>0</v>
      </c>
    </row>
    <row r="1648" spans="1:19" x14ac:dyDescent="0.35">
      <c r="A1648" s="2">
        <v>1647</v>
      </c>
      <c r="B1648" s="2" t="s">
        <v>480</v>
      </c>
      <c r="C1648" s="2" t="str">
        <f t="shared" si="155"/>
        <v>SPS21XXX</v>
      </c>
      <c r="D1648" s="2" t="s">
        <v>19</v>
      </c>
      <c r="O1648" s="2">
        <f t="shared" si="150"/>
        <v>0</v>
      </c>
      <c r="P1648" s="2">
        <f t="shared" si="151"/>
        <v>0</v>
      </c>
      <c r="Q1648" s="2">
        <f t="shared" si="152"/>
        <v>0</v>
      </c>
      <c r="R1648" s="2">
        <f t="shared" si="153"/>
        <v>0</v>
      </c>
      <c r="S1648" s="2">
        <f t="shared" si="154"/>
        <v>0</v>
      </c>
    </row>
    <row r="1649" spans="1:19" x14ac:dyDescent="0.35">
      <c r="A1649" s="2">
        <v>1648</v>
      </c>
      <c r="B1649" s="2" t="s">
        <v>482</v>
      </c>
      <c r="C1649" s="2" t="str">
        <f t="shared" si="155"/>
        <v>SPS21XXX</v>
      </c>
      <c r="D1649" s="2" t="s">
        <v>12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f t="shared" si="150"/>
        <v>0</v>
      </c>
      <c r="P1649" s="2">
        <f t="shared" si="151"/>
        <v>0</v>
      </c>
      <c r="Q1649" s="2">
        <f t="shared" si="152"/>
        <v>0</v>
      </c>
      <c r="R1649" s="2">
        <f t="shared" si="153"/>
        <v>0</v>
      </c>
      <c r="S1649" s="2">
        <f t="shared" si="154"/>
        <v>0</v>
      </c>
    </row>
    <row r="1650" spans="1:19" x14ac:dyDescent="0.35">
      <c r="A1650" s="2">
        <v>1649</v>
      </c>
      <c r="B1650" s="2" t="s">
        <v>482</v>
      </c>
      <c r="C1650" s="2" t="str">
        <f t="shared" si="155"/>
        <v>SPS21XXX</v>
      </c>
      <c r="D1650" s="2" t="s">
        <v>13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f t="shared" si="150"/>
        <v>0</v>
      </c>
      <c r="P1650" s="2">
        <f t="shared" si="151"/>
        <v>0</v>
      </c>
      <c r="Q1650" s="2">
        <f t="shared" si="152"/>
        <v>0</v>
      </c>
      <c r="R1650" s="2">
        <f t="shared" si="153"/>
        <v>0</v>
      </c>
      <c r="S1650" s="2">
        <f t="shared" si="154"/>
        <v>0</v>
      </c>
    </row>
    <row r="1651" spans="1:19" x14ac:dyDescent="0.35">
      <c r="A1651" s="2">
        <v>1650</v>
      </c>
      <c r="B1651" s="2" t="s">
        <v>482</v>
      </c>
      <c r="C1651" s="2" t="str">
        <f t="shared" si="155"/>
        <v>SPS21XXX</v>
      </c>
      <c r="D1651" s="2" t="s">
        <v>14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f t="shared" si="150"/>
        <v>0</v>
      </c>
      <c r="P1651" s="2">
        <f t="shared" si="151"/>
        <v>0</v>
      </c>
      <c r="Q1651" s="2">
        <f t="shared" si="152"/>
        <v>0</v>
      </c>
      <c r="R1651" s="2">
        <f t="shared" si="153"/>
        <v>0</v>
      </c>
      <c r="S1651" s="2">
        <f t="shared" si="154"/>
        <v>0</v>
      </c>
    </row>
    <row r="1652" spans="1:19" x14ac:dyDescent="0.35">
      <c r="A1652" s="2">
        <v>1651</v>
      </c>
      <c r="B1652" s="2" t="s">
        <v>482</v>
      </c>
      <c r="C1652" s="2" t="str">
        <f t="shared" si="155"/>
        <v>SPS21XXX</v>
      </c>
      <c r="D1652" s="2" t="s">
        <v>15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f t="shared" si="150"/>
        <v>0</v>
      </c>
      <c r="P1652" s="2">
        <f t="shared" si="151"/>
        <v>0</v>
      </c>
      <c r="Q1652" s="2">
        <f t="shared" si="152"/>
        <v>0</v>
      </c>
      <c r="R1652" s="2">
        <f t="shared" si="153"/>
        <v>0</v>
      </c>
      <c r="S1652" s="2">
        <f t="shared" si="154"/>
        <v>0</v>
      </c>
    </row>
    <row r="1653" spans="1:19" x14ac:dyDescent="0.35">
      <c r="A1653" s="2">
        <v>1652</v>
      </c>
      <c r="B1653" s="2" t="s">
        <v>482</v>
      </c>
      <c r="C1653" s="2" t="str">
        <f t="shared" si="155"/>
        <v>SPS21XXX</v>
      </c>
      <c r="D1653" s="2" t="s">
        <v>537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f t="shared" si="150"/>
        <v>0</v>
      </c>
      <c r="P1653" s="2">
        <f t="shared" si="151"/>
        <v>0</v>
      </c>
      <c r="Q1653" s="2">
        <f t="shared" si="152"/>
        <v>0</v>
      </c>
      <c r="R1653" s="2">
        <f t="shared" si="153"/>
        <v>0</v>
      </c>
      <c r="S1653" s="2">
        <f t="shared" si="154"/>
        <v>0</v>
      </c>
    </row>
    <row r="1654" spans="1:19" x14ac:dyDescent="0.35">
      <c r="A1654" s="2">
        <v>1653</v>
      </c>
      <c r="B1654" s="2" t="s">
        <v>482</v>
      </c>
      <c r="C1654" s="2" t="str">
        <f t="shared" si="155"/>
        <v>SPS21XXX</v>
      </c>
      <c r="D1654" s="2" t="s">
        <v>16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f t="shared" si="150"/>
        <v>0</v>
      </c>
      <c r="P1654" s="2">
        <f t="shared" si="151"/>
        <v>0</v>
      </c>
      <c r="Q1654" s="2">
        <f t="shared" si="152"/>
        <v>0</v>
      </c>
      <c r="R1654" s="2">
        <f t="shared" si="153"/>
        <v>0</v>
      </c>
      <c r="S1654" s="2">
        <f t="shared" si="154"/>
        <v>0</v>
      </c>
    </row>
    <row r="1655" spans="1:19" x14ac:dyDescent="0.35">
      <c r="A1655" s="2">
        <v>1654</v>
      </c>
      <c r="B1655" s="2" t="s">
        <v>482</v>
      </c>
      <c r="C1655" s="2" t="str">
        <f t="shared" si="155"/>
        <v>SPS21XXX</v>
      </c>
      <c r="D1655" s="2" t="s">
        <v>17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f t="shared" si="150"/>
        <v>0</v>
      </c>
      <c r="P1655" s="2">
        <f t="shared" si="151"/>
        <v>0</v>
      </c>
      <c r="Q1655" s="2">
        <f t="shared" si="152"/>
        <v>0</v>
      </c>
      <c r="R1655" s="2">
        <f t="shared" si="153"/>
        <v>0</v>
      </c>
      <c r="S1655" s="2">
        <f t="shared" si="154"/>
        <v>0</v>
      </c>
    </row>
    <row r="1656" spans="1:19" x14ac:dyDescent="0.35">
      <c r="A1656" s="2">
        <v>1655</v>
      </c>
      <c r="B1656" s="2" t="s">
        <v>482</v>
      </c>
      <c r="C1656" s="2" t="str">
        <f t="shared" si="155"/>
        <v>SPS21XXX</v>
      </c>
      <c r="D1656" s="2" t="s">
        <v>18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f t="shared" si="150"/>
        <v>0</v>
      </c>
      <c r="P1656" s="2">
        <f t="shared" si="151"/>
        <v>0</v>
      </c>
      <c r="Q1656" s="2">
        <f t="shared" si="152"/>
        <v>0</v>
      </c>
      <c r="R1656" s="2">
        <f t="shared" si="153"/>
        <v>0</v>
      </c>
      <c r="S1656" s="2">
        <f t="shared" si="154"/>
        <v>0</v>
      </c>
    </row>
    <row r="1657" spans="1:19" x14ac:dyDescent="0.35">
      <c r="A1657" s="2">
        <v>1656</v>
      </c>
      <c r="B1657" s="2" t="s">
        <v>482</v>
      </c>
      <c r="C1657" s="2" t="str">
        <f t="shared" si="155"/>
        <v>SPS21XXX</v>
      </c>
      <c r="D1657" s="2" t="s">
        <v>19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f t="shared" si="150"/>
        <v>0</v>
      </c>
      <c r="P1657" s="2">
        <f t="shared" si="151"/>
        <v>0</v>
      </c>
      <c r="Q1657" s="2">
        <f t="shared" si="152"/>
        <v>0</v>
      </c>
      <c r="R1657" s="2">
        <f t="shared" si="153"/>
        <v>0</v>
      </c>
      <c r="S1657" s="2">
        <f t="shared" si="154"/>
        <v>0</v>
      </c>
    </row>
    <row r="1658" spans="1:19" x14ac:dyDescent="0.35">
      <c r="A1658" s="2">
        <v>1657</v>
      </c>
      <c r="B1658" s="2" t="s">
        <v>386</v>
      </c>
      <c r="C1658" s="2" t="str">
        <f t="shared" si="155"/>
        <v>SPS21XXX</v>
      </c>
      <c r="D1658" s="2" t="s">
        <v>12</v>
      </c>
      <c r="O1658" s="2">
        <f t="shared" si="150"/>
        <v>0</v>
      </c>
      <c r="P1658" s="2">
        <f t="shared" si="151"/>
        <v>0</v>
      </c>
      <c r="Q1658" s="2">
        <f t="shared" si="152"/>
        <v>0</v>
      </c>
      <c r="R1658" s="2">
        <f t="shared" si="153"/>
        <v>0</v>
      </c>
      <c r="S1658" s="2">
        <f t="shared" si="154"/>
        <v>0</v>
      </c>
    </row>
    <row r="1659" spans="1:19" x14ac:dyDescent="0.35">
      <c r="A1659" s="2">
        <v>1658</v>
      </c>
      <c r="B1659" s="2" t="s">
        <v>386</v>
      </c>
      <c r="C1659" s="2" t="str">
        <f t="shared" si="155"/>
        <v>SPS21XXX</v>
      </c>
      <c r="D1659" s="2" t="s">
        <v>13</v>
      </c>
      <c r="O1659" s="2">
        <f t="shared" si="150"/>
        <v>0</v>
      </c>
      <c r="P1659" s="2">
        <f t="shared" si="151"/>
        <v>0</v>
      </c>
      <c r="Q1659" s="2">
        <f t="shared" si="152"/>
        <v>0</v>
      </c>
      <c r="R1659" s="2">
        <f t="shared" si="153"/>
        <v>0</v>
      </c>
      <c r="S1659" s="2">
        <f t="shared" si="154"/>
        <v>0</v>
      </c>
    </row>
    <row r="1660" spans="1:19" x14ac:dyDescent="0.35">
      <c r="A1660" s="2">
        <v>1659</v>
      </c>
      <c r="B1660" s="2" t="s">
        <v>386</v>
      </c>
      <c r="C1660" s="2" t="str">
        <f t="shared" si="155"/>
        <v>SPS21XXX</v>
      </c>
      <c r="D1660" s="2" t="s">
        <v>14</v>
      </c>
      <c r="O1660" s="2">
        <f t="shared" si="150"/>
        <v>0</v>
      </c>
      <c r="P1660" s="2">
        <f t="shared" si="151"/>
        <v>0</v>
      </c>
      <c r="Q1660" s="2">
        <f t="shared" si="152"/>
        <v>0</v>
      </c>
      <c r="R1660" s="2">
        <f t="shared" si="153"/>
        <v>0</v>
      </c>
      <c r="S1660" s="2">
        <f t="shared" si="154"/>
        <v>0</v>
      </c>
    </row>
    <row r="1661" spans="1:19" x14ac:dyDescent="0.35">
      <c r="A1661" s="2">
        <v>1660</v>
      </c>
      <c r="B1661" s="2" t="s">
        <v>386</v>
      </c>
      <c r="C1661" s="2" t="str">
        <f t="shared" si="155"/>
        <v>SPS21XXX</v>
      </c>
      <c r="D1661" s="2" t="s">
        <v>15</v>
      </c>
      <c r="O1661" s="2">
        <f t="shared" si="150"/>
        <v>0</v>
      </c>
      <c r="P1661" s="2">
        <f t="shared" si="151"/>
        <v>0</v>
      </c>
      <c r="Q1661" s="2">
        <f t="shared" si="152"/>
        <v>0</v>
      </c>
      <c r="R1661" s="2">
        <f t="shared" si="153"/>
        <v>0</v>
      </c>
      <c r="S1661" s="2">
        <f t="shared" si="154"/>
        <v>0</v>
      </c>
    </row>
    <row r="1662" spans="1:19" x14ac:dyDescent="0.35">
      <c r="A1662" s="2">
        <v>1661</v>
      </c>
      <c r="B1662" s="2" t="s">
        <v>386</v>
      </c>
      <c r="C1662" s="2" t="str">
        <f t="shared" si="155"/>
        <v>SPS21XXX</v>
      </c>
      <c r="D1662" s="2" t="s">
        <v>537</v>
      </c>
      <c r="O1662" s="2">
        <f t="shared" si="150"/>
        <v>0</v>
      </c>
      <c r="P1662" s="2">
        <f t="shared" si="151"/>
        <v>0</v>
      </c>
      <c r="Q1662" s="2">
        <f t="shared" si="152"/>
        <v>0</v>
      </c>
      <c r="R1662" s="2">
        <f t="shared" si="153"/>
        <v>0</v>
      </c>
      <c r="S1662" s="2">
        <f t="shared" si="154"/>
        <v>0</v>
      </c>
    </row>
    <row r="1663" spans="1:19" x14ac:dyDescent="0.35">
      <c r="A1663" s="2">
        <v>1662</v>
      </c>
      <c r="B1663" s="2" t="s">
        <v>386</v>
      </c>
      <c r="C1663" s="2" t="str">
        <f t="shared" si="155"/>
        <v>SPS21XXX</v>
      </c>
      <c r="D1663" s="2" t="s">
        <v>16</v>
      </c>
      <c r="O1663" s="2">
        <f t="shared" si="150"/>
        <v>0</v>
      </c>
      <c r="P1663" s="2">
        <f t="shared" si="151"/>
        <v>0</v>
      </c>
      <c r="Q1663" s="2">
        <f t="shared" si="152"/>
        <v>0</v>
      </c>
      <c r="R1663" s="2">
        <f t="shared" si="153"/>
        <v>0</v>
      </c>
      <c r="S1663" s="2">
        <f t="shared" si="154"/>
        <v>0</v>
      </c>
    </row>
    <row r="1664" spans="1:19" x14ac:dyDescent="0.35">
      <c r="A1664" s="2">
        <v>1663</v>
      </c>
      <c r="B1664" s="2" t="s">
        <v>386</v>
      </c>
      <c r="C1664" s="2" t="str">
        <f t="shared" si="155"/>
        <v>SPS21XXX</v>
      </c>
      <c r="D1664" s="2" t="s">
        <v>17</v>
      </c>
      <c r="E1664" s="2">
        <v>7200</v>
      </c>
      <c r="F1664" s="2">
        <v>9</v>
      </c>
      <c r="G1664" s="2">
        <v>100</v>
      </c>
      <c r="H1664" s="2">
        <v>4</v>
      </c>
      <c r="I1664" s="2">
        <v>5</v>
      </c>
      <c r="O1664" s="2">
        <f t="shared" si="150"/>
        <v>64800</v>
      </c>
      <c r="P1664" s="2">
        <f t="shared" si="151"/>
        <v>64800</v>
      </c>
      <c r="Q1664" s="2">
        <f t="shared" si="152"/>
        <v>0</v>
      </c>
      <c r="R1664" s="2">
        <f t="shared" si="153"/>
        <v>0</v>
      </c>
      <c r="S1664" s="2">
        <f t="shared" si="154"/>
        <v>0</v>
      </c>
    </row>
    <row r="1665" spans="1:19" x14ac:dyDescent="0.35">
      <c r="A1665" s="2">
        <v>1664</v>
      </c>
      <c r="B1665" s="2" t="s">
        <v>386</v>
      </c>
      <c r="C1665" s="2" t="str">
        <f t="shared" si="155"/>
        <v>SPS21XXX</v>
      </c>
      <c r="D1665" s="2" t="s">
        <v>18</v>
      </c>
      <c r="O1665" s="2">
        <f t="shared" si="150"/>
        <v>0</v>
      </c>
      <c r="P1665" s="2">
        <f t="shared" si="151"/>
        <v>0</v>
      </c>
      <c r="Q1665" s="2">
        <f t="shared" si="152"/>
        <v>0</v>
      </c>
      <c r="R1665" s="2">
        <f t="shared" si="153"/>
        <v>0</v>
      </c>
      <c r="S1665" s="2">
        <f t="shared" si="154"/>
        <v>0</v>
      </c>
    </row>
    <row r="1666" spans="1:19" x14ac:dyDescent="0.35">
      <c r="A1666" s="2">
        <v>1665</v>
      </c>
      <c r="B1666" s="2" t="s">
        <v>386</v>
      </c>
      <c r="C1666" s="2" t="str">
        <f t="shared" si="155"/>
        <v>SPS21XXX</v>
      </c>
      <c r="D1666" s="2" t="s">
        <v>19</v>
      </c>
      <c r="O1666" s="2">
        <f t="shared" ref="O1666:O1729" si="156">F1666*$E1666</f>
        <v>0</v>
      </c>
      <c r="P1666" s="2">
        <f t="shared" ref="P1666:P1729" si="157">SUM(H1666:K1666)*$E1666</f>
        <v>0</v>
      </c>
      <c r="Q1666" s="2">
        <f t="shared" ref="Q1666:Q1729" si="158">L1666*$E1666</f>
        <v>0</v>
      </c>
      <c r="R1666" s="2">
        <f t="shared" ref="R1666:R1729" si="159">M1666*$E1666</f>
        <v>0</v>
      </c>
      <c r="S1666" s="2">
        <f t="shared" ref="S1666:S1729" si="160">N1666*$E1666</f>
        <v>0</v>
      </c>
    </row>
    <row r="1667" spans="1:19" x14ac:dyDescent="0.35">
      <c r="A1667" s="2">
        <v>1666</v>
      </c>
      <c r="B1667" s="2" t="s">
        <v>483</v>
      </c>
      <c r="C1667" s="2" t="str">
        <f t="shared" ref="C1667:C1730" si="161">REPLACE(B1667,6,3,"XXX")</f>
        <v>SPS21XXX</v>
      </c>
      <c r="D1667" s="2" t="s">
        <v>12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f t="shared" si="156"/>
        <v>0</v>
      </c>
      <c r="P1667" s="2">
        <f t="shared" si="157"/>
        <v>0</v>
      </c>
      <c r="Q1667" s="2">
        <f t="shared" si="158"/>
        <v>0</v>
      </c>
      <c r="R1667" s="2">
        <f t="shared" si="159"/>
        <v>0</v>
      </c>
      <c r="S1667" s="2">
        <f t="shared" si="160"/>
        <v>0</v>
      </c>
    </row>
    <row r="1668" spans="1:19" x14ac:dyDescent="0.35">
      <c r="A1668" s="2">
        <v>1667</v>
      </c>
      <c r="B1668" s="2" t="s">
        <v>483</v>
      </c>
      <c r="C1668" s="2" t="str">
        <f t="shared" si="161"/>
        <v>SPS21XXX</v>
      </c>
      <c r="D1668" s="2" t="s">
        <v>13</v>
      </c>
      <c r="E1668" s="2">
        <v>0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f t="shared" si="156"/>
        <v>0</v>
      </c>
      <c r="P1668" s="2">
        <f t="shared" si="157"/>
        <v>0</v>
      </c>
      <c r="Q1668" s="2">
        <f t="shared" si="158"/>
        <v>0</v>
      </c>
      <c r="R1668" s="2">
        <f t="shared" si="159"/>
        <v>0</v>
      </c>
      <c r="S1668" s="2">
        <f t="shared" si="160"/>
        <v>0</v>
      </c>
    </row>
    <row r="1669" spans="1:19" x14ac:dyDescent="0.35">
      <c r="A1669" s="2">
        <v>1668</v>
      </c>
      <c r="B1669" s="2" t="s">
        <v>483</v>
      </c>
      <c r="C1669" s="2" t="str">
        <f t="shared" si="161"/>
        <v>SPS21XXX</v>
      </c>
      <c r="D1669" s="2" t="s">
        <v>14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f t="shared" si="156"/>
        <v>0</v>
      </c>
      <c r="P1669" s="2">
        <f t="shared" si="157"/>
        <v>0</v>
      </c>
      <c r="Q1669" s="2">
        <f t="shared" si="158"/>
        <v>0</v>
      </c>
      <c r="R1669" s="2">
        <f t="shared" si="159"/>
        <v>0</v>
      </c>
      <c r="S1669" s="2">
        <f t="shared" si="160"/>
        <v>0</v>
      </c>
    </row>
    <row r="1670" spans="1:19" x14ac:dyDescent="0.35">
      <c r="A1670" s="2">
        <v>1669</v>
      </c>
      <c r="B1670" s="2" t="s">
        <v>483</v>
      </c>
      <c r="C1670" s="2" t="str">
        <f t="shared" si="161"/>
        <v>SPS21XXX</v>
      </c>
      <c r="D1670" s="2" t="s">
        <v>15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f t="shared" si="156"/>
        <v>0</v>
      </c>
      <c r="P1670" s="2">
        <f t="shared" si="157"/>
        <v>0</v>
      </c>
      <c r="Q1670" s="2">
        <f t="shared" si="158"/>
        <v>0</v>
      </c>
      <c r="R1670" s="2">
        <f t="shared" si="159"/>
        <v>0</v>
      </c>
      <c r="S1670" s="2">
        <f t="shared" si="160"/>
        <v>0</v>
      </c>
    </row>
    <row r="1671" spans="1:19" x14ac:dyDescent="0.35">
      <c r="A1671" s="2">
        <v>1670</v>
      </c>
      <c r="B1671" s="2" t="s">
        <v>483</v>
      </c>
      <c r="C1671" s="2" t="str">
        <f t="shared" si="161"/>
        <v>SPS21XXX</v>
      </c>
      <c r="D1671" s="2" t="s">
        <v>537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f t="shared" si="156"/>
        <v>0</v>
      </c>
      <c r="P1671" s="2">
        <f t="shared" si="157"/>
        <v>0</v>
      </c>
      <c r="Q1671" s="2">
        <f t="shared" si="158"/>
        <v>0</v>
      </c>
      <c r="R1671" s="2">
        <f t="shared" si="159"/>
        <v>0</v>
      </c>
      <c r="S1671" s="2">
        <f t="shared" si="160"/>
        <v>0</v>
      </c>
    </row>
    <row r="1672" spans="1:19" x14ac:dyDescent="0.35">
      <c r="A1672" s="2">
        <v>1671</v>
      </c>
      <c r="B1672" s="2" t="s">
        <v>483</v>
      </c>
      <c r="C1672" s="2" t="str">
        <f t="shared" si="161"/>
        <v>SPS21XXX</v>
      </c>
      <c r="D1672" s="2" t="s">
        <v>16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f t="shared" si="156"/>
        <v>0</v>
      </c>
      <c r="P1672" s="2">
        <f t="shared" si="157"/>
        <v>0</v>
      </c>
      <c r="Q1672" s="2">
        <f t="shared" si="158"/>
        <v>0</v>
      </c>
      <c r="R1672" s="2">
        <f t="shared" si="159"/>
        <v>0</v>
      </c>
      <c r="S1672" s="2">
        <f t="shared" si="160"/>
        <v>0</v>
      </c>
    </row>
    <row r="1673" spans="1:19" x14ac:dyDescent="0.35">
      <c r="A1673" s="2">
        <v>1672</v>
      </c>
      <c r="B1673" s="2" t="s">
        <v>483</v>
      </c>
      <c r="C1673" s="2" t="str">
        <f t="shared" si="161"/>
        <v>SPS21XXX</v>
      </c>
      <c r="D1673" s="2" t="s">
        <v>17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f t="shared" si="156"/>
        <v>0</v>
      </c>
      <c r="P1673" s="2">
        <f t="shared" si="157"/>
        <v>0</v>
      </c>
      <c r="Q1673" s="2">
        <f t="shared" si="158"/>
        <v>0</v>
      </c>
      <c r="R1673" s="2">
        <f t="shared" si="159"/>
        <v>0</v>
      </c>
      <c r="S1673" s="2">
        <f t="shared" si="160"/>
        <v>0</v>
      </c>
    </row>
    <row r="1674" spans="1:19" x14ac:dyDescent="0.35">
      <c r="A1674" s="2">
        <v>1673</v>
      </c>
      <c r="B1674" s="2" t="s">
        <v>483</v>
      </c>
      <c r="C1674" s="2" t="str">
        <f t="shared" si="161"/>
        <v>SPS21XXX</v>
      </c>
      <c r="D1674" s="2" t="s">
        <v>18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f t="shared" si="156"/>
        <v>0</v>
      </c>
      <c r="P1674" s="2">
        <f t="shared" si="157"/>
        <v>0</v>
      </c>
      <c r="Q1674" s="2">
        <f t="shared" si="158"/>
        <v>0</v>
      </c>
      <c r="R1674" s="2">
        <f t="shared" si="159"/>
        <v>0</v>
      </c>
      <c r="S1674" s="2">
        <f t="shared" si="160"/>
        <v>0</v>
      </c>
    </row>
    <row r="1675" spans="1:19" x14ac:dyDescent="0.35">
      <c r="A1675" s="2">
        <v>1674</v>
      </c>
      <c r="B1675" s="2" t="s">
        <v>483</v>
      </c>
      <c r="C1675" s="2" t="str">
        <f t="shared" si="161"/>
        <v>SPS21XXX</v>
      </c>
      <c r="D1675" s="2" t="s">
        <v>19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f t="shared" si="156"/>
        <v>0</v>
      </c>
      <c r="P1675" s="2">
        <f t="shared" si="157"/>
        <v>0</v>
      </c>
      <c r="Q1675" s="2">
        <f t="shared" si="158"/>
        <v>0</v>
      </c>
      <c r="R1675" s="2">
        <f t="shared" si="159"/>
        <v>0</v>
      </c>
      <c r="S1675" s="2">
        <f t="shared" si="160"/>
        <v>0</v>
      </c>
    </row>
    <row r="1676" spans="1:19" x14ac:dyDescent="0.35">
      <c r="A1676" s="2">
        <v>1675</v>
      </c>
      <c r="B1676" s="2" t="s">
        <v>484</v>
      </c>
      <c r="C1676" s="2" t="str">
        <f t="shared" si="161"/>
        <v>SPS21XXX</v>
      </c>
      <c r="D1676" s="2" t="s">
        <v>12</v>
      </c>
      <c r="O1676" s="2">
        <f t="shared" si="156"/>
        <v>0</v>
      </c>
      <c r="P1676" s="2">
        <f t="shared" si="157"/>
        <v>0</v>
      </c>
      <c r="Q1676" s="2">
        <f t="shared" si="158"/>
        <v>0</v>
      </c>
      <c r="R1676" s="2">
        <f t="shared" si="159"/>
        <v>0</v>
      </c>
      <c r="S1676" s="2">
        <f t="shared" si="160"/>
        <v>0</v>
      </c>
    </row>
    <row r="1677" spans="1:19" x14ac:dyDescent="0.35">
      <c r="A1677" s="2">
        <v>1676</v>
      </c>
      <c r="B1677" s="2" t="s">
        <v>484</v>
      </c>
      <c r="C1677" s="2" t="str">
        <f t="shared" si="161"/>
        <v>SPS21XXX</v>
      </c>
      <c r="D1677" s="2" t="s">
        <v>13</v>
      </c>
      <c r="O1677" s="2">
        <f t="shared" si="156"/>
        <v>0</v>
      </c>
      <c r="P1677" s="2">
        <f t="shared" si="157"/>
        <v>0</v>
      </c>
      <c r="Q1677" s="2">
        <f t="shared" si="158"/>
        <v>0</v>
      </c>
      <c r="R1677" s="2">
        <f t="shared" si="159"/>
        <v>0</v>
      </c>
      <c r="S1677" s="2">
        <f t="shared" si="160"/>
        <v>0</v>
      </c>
    </row>
    <row r="1678" spans="1:19" x14ac:dyDescent="0.35">
      <c r="A1678" s="2">
        <v>1677</v>
      </c>
      <c r="B1678" s="2" t="s">
        <v>484</v>
      </c>
      <c r="C1678" s="2" t="str">
        <f t="shared" si="161"/>
        <v>SPS21XXX</v>
      </c>
      <c r="D1678" s="2" t="s">
        <v>14</v>
      </c>
      <c r="O1678" s="2">
        <f t="shared" si="156"/>
        <v>0</v>
      </c>
      <c r="P1678" s="2">
        <f t="shared" si="157"/>
        <v>0</v>
      </c>
      <c r="Q1678" s="2">
        <f t="shared" si="158"/>
        <v>0</v>
      </c>
      <c r="R1678" s="2">
        <f t="shared" si="159"/>
        <v>0</v>
      </c>
      <c r="S1678" s="2">
        <f t="shared" si="160"/>
        <v>0</v>
      </c>
    </row>
    <row r="1679" spans="1:19" x14ac:dyDescent="0.35">
      <c r="A1679" s="2">
        <v>1678</v>
      </c>
      <c r="B1679" s="2" t="s">
        <v>484</v>
      </c>
      <c r="C1679" s="2" t="str">
        <f t="shared" si="161"/>
        <v>SPS21XXX</v>
      </c>
      <c r="D1679" s="2" t="s">
        <v>15</v>
      </c>
      <c r="E1679" s="2">
        <v>11933.52</v>
      </c>
      <c r="F1679" s="2">
        <v>4</v>
      </c>
      <c r="G1679" s="2">
        <v>100</v>
      </c>
      <c r="H1679" s="2">
        <v>1</v>
      </c>
      <c r="I1679" s="2">
        <v>3</v>
      </c>
      <c r="O1679" s="2">
        <f t="shared" si="156"/>
        <v>47734.080000000002</v>
      </c>
      <c r="P1679" s="2">
        <f t="shared" si="157"/>
        <v>47734.080000000002</v>
      </c>
      <c r="Q1679" s="2">
        <f t="shared" si="158"/>
        <v>0</v>
      </c>
      <c r="R1679" s="2">
        <f t="shared" si="159"/>
        <v>0</v>
      </c>
      <c r="S1679" s="2">
        <f t="shared" si="160"/>
        <v>0</v>
      </c>
    </row>
    <row r="1680" spans="1:19" x14ac:dyDescent="0.35">
      <c r="A1680" s="2">
        <v>1679</v>
      </c>
      <c r="B1680" s="2" t="s">
        <v>484</v>
      </c>
      <c r="C1680" s="2" t="str">
        <f t="shared" si="161"/>
        <v>SPS21XXX</v>
      </c>
      <c r="D1680" s="2" t="s">
        <v>537</v>
      </c>
      <c r="O1680" s="2">
        <f t="shared" si="156"/>
        <v>0</v>
      </c>
      <c r="P1680" s="2">
        <f t="shared" si="157"/>
        <v>0</v>
      </c>
      <c r="Q1680" s="2">
        <f t="shared" si="158"/>
        <v>0</v>
      </c>
      <c r="R1680" s="2">
        <f t="shared" si="159"/>
        <v>0</v>
      </c>
      <c r="S1680" s="2">
        <f t="shared" si="160"/>
        <v>0</v>
      </c>
    </row>
    <row r="1681" spans="1:19" x14ac:dyDescent="0.35">
      <c r="A1681" s="2">
        <v>1680</v>
      </c>
      <c r="B1681" s="2" t="s">
        <v>484</v>
      </c>
      <c r="C1681" s="2" t="str">
        <f t="shared" si="161"/>
        <v>SPS21XXX</v>
      </c>
      <c r="D1681" s="2" t="s">
        <v>16</v>
      </c>
      <c r="O1681" s="2">
        <f t="shared" si="156"/>
        <v>0</v>
      </c>
      <c r="P1681" s="2">
        <f t="shared" si="157"/>
        <v>0</v>
      </c>
      <c r="Q1681" s="2">
        <f t="shared" si="158"/>
        <v>0</v>
      </c>
      <c r="R1681" s="2">
        <f t="shared" si="159"/>
        <v>0</v>
      </c>
      <c r="S1681" s="2">
        <f t="shared" si="160"/>
        <v>0</v>
      </c>
    </row>
    <row r="1682" spans="1:19" x14ac:dyDescent="0.35">
      <c r="A1682" s="2">
        <v>1681</v>
      </c>
      <c r="B1682" s="2" t="s">
        <v>484</v>
      </c>
      <c r="C1682" s="2" t="str">
        <f t="shared" si="161"/>
        <v>SPS21XXX</v>
      </c>
      <c r="D1682" s="2" t="s">
        <v>17</v>
      </c>
      <c r="O1682" s="2">
        <f t="shared" si="156"/>
        <v>0</v>
      </c>
      <c r="P1682" s="2">
        <f t="shared" si="157"/>
        <v>0</v>
      </c>
      <c r="Q1682" s="2">
        <f t="shared" si="158"/>
        <v>0</v>
      </c>
      <c r="R1682" s="2">
        <f t="shared" si="159"/>
        <v>0</v>
      </c>
      <c r="S1682" s="2">
        <f t="shared" si="160"/>
        <v>0</v>
      </c>
    </row>
    <row r="1683" spans="1:19" x14ac:dyDescent="0.35">
      <c r="A1683" s="2">
        <v>1682</v>
      </c>
      <c r="B1683" s="2" t="s">
        <v>484</v>
      </c>
      <c r="C1683" s="2" t="str">
        <f t="shared" si="161"/>
        <v>SPS21XXX</v>
      </c>
      <c r="D1683" s="2" t="s">
        <v>18</v>
      </c>
      <c r="O1683" s="2">
        <f t="shared" si="156"/>
        <v>0</v>
      </c>
      <c r="P1683" s="2">
        <f t="shared" si="157"/>
        <v>0</v>
      </c>
      <c r="Q1683" s="2">
        <f t="shared" si="158"/>
        <v>0</v>
      </c>
      <c r="R1683" s="2">
        <f t="shared" si="159"/>
        <v>0</v>
      </c>
      <c r="S1683" s="2">
        <f t="shared" si="160"/>
        <v>0</v>
      </c>
    </row>
    <row r="1684" spans="1:19" x14ac:dyDescent="0.35">
      <c r="A1684" s="2">
        <v>1683</v>
      </c>
      <c r="B1684" s="2" t="s">
        <v>484</v>
      </c>
      <c r="C1684" s="2" t="str">
        <f t="shared" si="161"/>
        <v>SPS21XXX</v>
      </c>
      <c r="D1684" s="2" t="s">
        <v>19</v>
      </c>
      <c r="O1684" s="2">
        <f t="shared" si="156"/>
        <v>0</v>
      </c>
      <c r="P1684" s="2">
        <f t="shared" si="157"/>
        <v>0</v>
      </c>
      <c r="Q1684" s="2">
        <f t="shared" si="158"/>
        <v>0</v>
      </c>
      <c r="R1684" s="2">
        <f t="shared" si="159"/>
        <v>0</v>
      </c>
      <c r="S1684" s="2">
        <f t="shared" si="160"/>
        <v>0</v>
      </c>
    </row>
    <row r="1685" spans="1:19" x14ac:dyDescent="0.35">
      <c r="A1685" s="2">
        <v>1684</v>
      </c>
      <c r="B1685" s="2" t="s">
        <v>486</v>
      </c>
      <c r="C1685" s="2" t="str">
        <f t="shared" si="161"/>
        <v>SPS21XXX</v>
      </c>
      <c r="D1685" s="2" t="s">
        <v>12</v>
      </c>
      <c r="O1685" s="2">
        <f t="shared" si="156"/>
        <v>0</v>
      </c>
      <c r="P1685" s="2">
        <f t="shared" si="157"/>
        <v>0</v>
      </c>
      <c r="Q1685" s="2">
        <f t="shared" si="158"/>
        <v>0</v>
      </c>
      <c r="R1685" s="2">
        <f t="shared" si="159"/>
        <v>0</v>
      </c>
      <c r="S1685" s="2">
        <f t="shared" si="160"/>
        <v>0</v>
      </c>
    </row>
    <row r="1686" spans="1:19" x14ac:dyDescent="0.35">
      <c r="A1686" s="2">
        <v>1685</v>
      </c>
      <c r="B1686" s="2" t="s">
        <v>486</v>
      </c>
      <c r="C1686" s="2" t="str">
        <f t="shared" si="161"/>
        <v>SPS21XXX</v>
      </c>
      <c r="D1686" s="2" t="s">
        <v>13</v>
      </c>
      <c r="O1686" s="2">
        <f t="shared" si="156"/>
        <v>0</v>
      </c>
      <c r="P1686" s="2">
        <f t="shared" si="157"/>
        <v>0</v>
      </c>
      <c r="Q1686" s="2">
        <f t="shared" si="158"/>
        <v>0</v>
      </c>
      <c r="R1686" s="2">
        <f t="shared" si="159"/>
        <v>0</v>
      </c>
      <c r="S1686" s="2">
        <f t="shared" si="160"/>
        <v>0</v>
      </c>
    </row>
    <row r="1687" spans="1:19" x14ac:dyDescent="0.35">
      <c r="A1687" s="2">
        <v>1686</v>
      </c>
      <c r="B1687" s="2" t="s">
        <v>486</v>
      </c>
      <c r="C1687" s="2" t="str">
        <f t="shared" si="161"/>
        <v>SPS21XXX</v>
      </c>
      <c r="D1687" s="2" t="s">
        <v>14</v>
      </c>
      <c r="O1687" s="2">
        <f t="shared" si="156"/>
        <v>0</v>
      </c>
      <c r="P1687" s="2">
        <f t="shared" si="157"/>
        <v>0</v>
      </c>
      <c r="Q1687" s="2">
        <f t="shared" si="158"/>
        <v>0</v>
      </c>
      <c r="R1687" s="2">
        <f t="shared" si="159"/>
        <v>0</v>
      </c>
      <c r="S1687" s="2">
        <f t="shared" si="160"/>
        <v>0</v>
      </c>
    </row>
    <row r="1688" spans="1:19" x14ac:dyDescent="0.35">
      <c r="A1688" s="2">
        <v>1687</v>
      </c>
      <c r="B1688" s="2" t="s">
        <v>486</v>
      </c>
      <c r="C1688" s="2" t="str">
        <f t="shared" si="161"/>
        <v>SPS21XXX</v>
      </c>
      <c r="D1688" s="2" t="s">
        <v>15</v>
      </c>
      <c r="O1688" s="2">
        <f t="shared" si="156"/>
        <v>0</v>
      </c>
      <c r="P1688" s="2">
        <f t="shared" si="157"/>
        <v>0</v>
      </c>
      <c r="Q1688" s="2">
        <f t="shared" si="158"/>
        <v>0</v>
      </c>
      <c r="R1688" s="2">
        <f t="shared" si="159"/>
        <v>0</v>
      </c>
      <c r="S1688" s="2">
        <f t="shared" si="160"/>
        <v>0</v>
      </c>
    </row>
    <row r="1689" spans="1:19" x14ac:dyDescent="0.35">
      <c r="A1689" s="2">
        <v>1688</v>
      </c>
      <c r="B1689" s="2" t="s">
        <v>486</v>
      </c>
      <c r="C1689" s="2" t="str">
        <f t="shared" si="161"/>
        <v>SPS21XXX</v>
      </c>
      <c r="D1689" s="2" t="s">
        <v>537</v>
      </c>
      <c r="O1689" s="2">
        <f t="shared" si="156"/>
        <v>0</v>
      </c>
      <c r="P1689" s="2">
        <f t="shared" si="157"/>
        <v>0</v>
      </c>
      <c r="Q1689" s="2">
        <f t="shared" si="158"/>
        <v>0</v>
      </c>
      <c r="R1689" s="2">
        <f t="shared" si="159"/>
        <v>0</v>
      </c>
      <c r="S1689" s="2">
        <f t="shared" si="160"/>
        <v>0</v>
      </c>
    </row>
    <row r="1690" spans="1:19" x14ac:dyDescent="0.35">
      <c r="A1690" s="2">
        <v>1689</v>
      </c>
      <c r="B1690" s="2" t="s">
        <v>486</v>
      </c>
      <c r="C1690" s="2" t="str">
        <f t="shared" si="161"/>
        <v>SPS21XXX</v>
      </c>
      <c r="D1690" s="2" t="s">
        <v>16</v>
      </c>
      <c r="O1690" s="2">
        <f t="shared" si="156"/>
        <v>0</v>
      </c>
      <c r="P1690" s="2">
        <f t="shared" si="157"/>
        <v>0</v>
      </c>
      <c r="Q1690" s="2">
        <f t="shared" si="158"/>
        <v>0</v>
      </c>
      <c r="R1690" s="2">
        <f t="shared" si="159"/>
        <v>0</v>
      </c>
      <c r="S1690" s="2">
        <f t="shared" si="160"/>
        <v>0</v>
      </c>
    </row>
    <row r="1691" spans="1:19" x14ac:dyDescent="0.35">
      <c r="A1691" s="2">
        <v>1690</v>
      </c>
      <c r="B1691" s="2" t="s">
        <v>486</v>
      </c>
      <c r="C1691" s="2" t="str">
        <f t="shared" si="161"/>
        <v>SPS21XXX</v>
      </c>
      <c r="D1691" s="2" t="s">
        <v>17</v>
      </c>
      <c r="O1691" s="2">
        <f t="shared" si="156"/>
        <v>0</v>
      </c>
      <c r="P1691" s="2">
        <f t="shared" si="157"/>
        <v>0</v>
      </c>
      <c r="Q1691" s="2">
        <f t="shared" si="158"/>
        <v>0</v>
      </c>
      <c r="R1691" s="2">
        <f t="shared" si="159"/>
        <v>0</v>
      </c>
      <c r="S1691" s="2">
        <f t="shared" si="160"/>
        <v>0</v>
      </c>
    </row>
    <row r="1692" spans="1:19" x14ac:dyDescent="0.35">
      <c r="A1692" s="2">
        <v>1691</v>
      </c>
      <c r="B1692" s="2" t="s">
        <v>486</v>
      </c>
      <c r="C1692" s="2" t="str">
        <f t="shared" si="161"/>
        <v>SPS21XXX</v>
      </c>
      <c r="D1692" s="2" t="s">
        <v>18</v>
      </c>
      <c r="E1692" s="2">
        <v>3500</v>
      </c>
      <c r="F1692" s="2">
        <v>2</v>
      </c>
      <c r="H1692" s="2">
        <v>2</v>
      </c>
      <c r="O1692" s="2">
        <f t="shared" si="156"/>
        <v>7000</v>
      </c>
      <c r="P1692" s="2">
        <f t="shared" si="157"/>
        <v>7000</v>
      </c>
      <c r="Q1692" s="2">
        <f t="shared" si="158"/>
        <v>0</v>
      </c>
      <c r="R1692" s="2">
        <f t="shared" si="159"/>
        <v>0</v>
      </c>
      <c r="S1692" s="2">
        <f t="shared" si="160"/>
        <v>0</v>
      </c>
    </row>
    <row r="1693" spans="1:19" x14ac:dyDescent="0.35">
      <c r="A1693" s="2">
        <v>1692</v>
      </c>
      <c r="B1693" s="2" t="s">
        <v>486</v>
      </c>
      <c r="C1693" s="2" t="str">
        <f t="shared" si="161"/>
        <v>SPS21XXX</v>
      </c>
      <c r="D1693" s="2" t="s">
        <v>19</v>
      </c>
      <c r="E1693" s="2">
        <v>1500</v>
      </c>
      <c r="F1693" s="2">
        <v>2</v>
      </c>
      <c r="H1693" s="2">
        <v>2</v>
      </c>
      <c r="O1693" s="2">
        <f t="shared" si="156"/>
        <v>3000</v>
      </c>
      <c r="P1693" s="2">
        <f t="shared" si="157"/>
        <v>3000</v>
      </c>
      <c r="Q1693" s="2">
        <f t="shared" si="158"/>
        <v>0</v>
      </c>
      <c r="R1693" s="2">
        <f t="shared" si="159"/>
        <v>0</v>
      </c>
      <c r="S1693" s="2">
        <f t="shared" si="160"/>
        <v>0</v>
      </c>
    </row>
    <row r="1694" spans="1:19" x14ac:dyDescent="0.35">
      <c r="A1694" s="2">
        <v>1693</v>
      </c>
      <c r="B1694" s="2" t="s">
        <v>488</v>
      </c>
      <c r="C1694" s="2" t="str">
        <f t="shared" si="161"/>
        <v>SPS21XXX</v>
      </c>
      <c r="D1694" s="2" t="s">
        <v>12</v>
      </c>
      <c r="O1694" s="2">
        <f t="shared" si="156"/>
        <v>0</v>
      </c>
      <c r="P1694" s="2">
        <f t="shared" si="157"/>
        <v>0</v>
      </c>
      <c r="Q1694" s="2">
        <f t="shared" si="158"/>
        <v>0</v>
      </c>
      <c r="R1694" s="2">
        <f t="shared" si="159"/>
        <v>0</v>
      </c>
      <c r="S1694" s="2">
        <f t="shared" si="160"/>
        <v>0</v>
      </c>
    </row>
    <row r="1695" spans="1:19" x14ac:dyDescent="0.35">
      <c r="A1695" s="2">
        <v>1694</v>
      </c>
      <c r="B1695" s="2" t="s">
        <v>488</v>
      </c>
      <c r="C1695" s="2" t="str">
        <f t="shared" si="161"/>
        <v>SPS21XXX</v>
      </c>
      <c r="D1695" s="2" t="s">
        <v>13</v>
      </c>
      <c r="O1695" s="2">
        <f t="shared" si="156"/>
        <v>0</v>
      </c>
      <c r="P1695" s="2">
        <f t="shared" si="157"/>
        <v>0</v>
      </c>
      <c r="Q1695" s="2">
        <f t="shared" si="158"/>
        <v>0</v>
      </c>
      <c r="R1695" s="2">
        <f t="shared" si="159"/>
        <v>0</v>
      </c>
      <c r="S1695" s="2">
        <f t="shared" si="160"/>
        <v>0</v>
      </c>
    </row>
    <row r="1696" spans="1:19" x14ac:dyDescent="0.35">
      <c r="A1696" s="2">
        <v>1695</v>
      </c>
      <c r="B1696" s="2" t="s">
        <v>488</v>
      </c>
      <c r="C1696" s="2" t="str">
        <f t="shared" si="161"/>
        <v>SPS21XXX</v>
      </c>
      <c r="D1696" s="2" t="s">
        <v>14</v>
      </c>
      <c r="O1696" s="2">
        <f t="shared" si="156"/>
        <v>0</v>
      </c>
      <c r="P1696" s="2">
        <f t="shared" si="157"/>
        <v>0</v>
      </c>
      <c r="Q1696" s="2">
        <f t="shared" si="158"/>
        <v>0</v>
      </c>
      <c r="R1696" s="2">
        <f t="shared" si="159"/>
        <v>0</v>
      </c>
      <c r="S1696" s="2">
        <f t="shared" si="160"/>
        <v>0</v>
      </c>
    </row>
    <row r="1697" spans="1:19" x14ac:dyDescent="0.35">
      <c r="A1697" s="2">
        <v>1696</v>
      </c>
      <c r="B1697" s="2" t="s">
        <v>488</v>
      </c>
      <c r="C1697" s="2" t="str">
        <f t="shared" si="161"/>
        <v>SPS21XXX</v>
      </c>
      <c r="D1697" s="2" t="s">
        <v>15</v>
      </c>
      <c r="O1697" s="2">
        <f t="shared" si="156"/>
        <v>0</v>
      </c>
      <c r="P1697" s="2">
        <f t="shared" si="157"/>
        <v>0</v>
      </c>
      <c r="Q1697" s="2">
        <f t="shared" si="158"/>
        <v>0</v>
      </c>
      <c r="R1697" s="2">
        <f t="shared" si="159"/>
        <v>0</v>
      </c>
      <c r="S1697" s="2">
        <f t="shared" si="160"/>
        <v>0</v>
      </c>
    </row>
    <row r="1698" spans="1:19" x14ac:dyDescent="0.35">
      <c r="A1698" s="2">
        <v>1697</v>
      </c>
      <c r="B1698" s="2" t="s">
        <v>488</v>
      </c>
      <c r="C1698" s="2" t="str">
        <f t="shared" si="161"/>
        <v>SPS21XXX</v>
      </c>
      <c r="D1698" s="2" t="s">
        <v>537</v>
      </c>
      <c r="O1698" s="2">
        <f t="shared" si="156"/>
        <v>0</v>
      </c>
      <c r="P1698" s="2">
        <f t="shared" si="157"/>
        <v>0</v>
      </c>
      <c r="Q1698" s="2">
        <f t="shared" si="158"/>
        <v>0</v>
      </c>
      <c r="R1698" s="2">
        <f t="shared" si="159"/>
        <v>0</v>
      </c>
      <c r="S1698" s="2">
        <f t="shared" si="160"/>
        <v>0</v>
      </c>
    </row>
    <row r="1699" spans="1:19" x14ac:dyDescent="0.35">
      <c r="A1699" s="2">
        <v>1698</v>
      </c>
      <c r="B1699" s="2" t="s">
        <v>488</v>
      </c>
      <c r="C1699" s="2" t="str">
        <f t="shared" si="161"/>
        <v>SPS21XXX</v>
      </c>
      <c r="D1699" s="2" t="s">
        <v>16</v>
      </c>
      <c r="O1699" s="2">
        <f t="shared" si="156"/>
        <v>0</v>
      </c>
      <c r="P1699" s="2">
        <f t="shared" si="157"/>
        <v>0</v>
      </c>
      <c r="Q1699" s="2">
        <f t="shared" si="158"/>
        <v>0</v>
      </c>
      <c r="R1699" s="2">
        <f t="shared" si="159"/>
        <v>0</v>
      </c>
      <c r="S1699" s="2">
        <f t="shared" si="160"/>
        <v>0</v>
      </c>
    </row>
    <row r="1700" spans="1:19" x14ac:dyDescent="0.35">
      <c r="A1700" s="2">
        <v>1699</v>
      </c>
      <c r="B1700" s="2" t="s">
        <v>488</v>
      </c>
      <c r="C1700" s="2" t="str">
        <f t="shared" si="161"/>
        <v>SPS21XXX</v>
      </c>
      <c r="D1700" s="2" t="s">
        <v>17</v>
      </c>
      <c r="O1700" s="2">
        <f t="shared" si="156"/>
        <v>0</v>
      </c>
      <c r="P1700" s="2">
        <f t="shared" si="157"/>
        <v>0</v>
      </c>
      <c r="Q1700" s="2">
        <f t="shared" si="158"/>
        <v>0</v>
      </c>
      <c r="R1700" s="2">
        <f t="shared" si="159"/>
        <v>0</v>
      </c>
      <c r="S1700" s="2">
        <f t="shared" si="160"/>
        <v>0</v>
      </c>
    </row>
    <row r="1701" spans="1:19" x14ac:dyDescent="0.35">
      <c r="A1701" s="2">
        <v>1700</v>
      </c>
      <c r="B1701" s="2" t="s">
        <v>488</v>
      </c>
      <c r="C1701" s="2" t="str">
        <f t="shared" si="161"/>
        <v>SPS21XXX</v>
      </c>
      <c r="D1701" s="2" t="s">
        <v>18</v>
      </c>
      <c r="O1701" s="2">
        <f t="shared" si="156"/>
        <v>0</v>
      </c>
      <c r="P1701" s="2">
        <f t="shared" si="157"/>
        <v>0</v>
      </c>
      <c r="Q1701" s="2">
        <f t="shared" si="158"/>
        <v>0</v>
      </c>
      <c r="R1701" s="2">
        <f t="shared" si="159"/>
        <v>0</v>
      </c>
      <c r="S1701" s="2">
        <f t="shared" si="160"/>
        <v>0</v>
      </c>
    </row>
    <row r="1702" spans="1:19" x14ac:dyDescent="0.35">
      <c r="A1702" s="2">
        <v>1701</v>
      </c>
      <c r="B1702" s="2" t="s">
        <v>488</v>
      </c>
      <c r="C1702" s="2" t="str">
        <f t="shared" si="161"/>
        <v>SPS21XXX</v>
      </c>
      <c r="D1702" s="2" t="s">
        <v>19</v>
      </c>
      <c r="E1702" s="2">
        <v>0</v>
      </c>
      <c r="F1702" s="2">
        <v>1</v>
      </c>
      <c r="G1702" s="2">
        <v>100</v>
      </c>
      <c r="H1702" s="2">
        <v>1</v>
      </c>
      <c r="O1702" s="2">
        <f t="shared" si="156"/>
        <v>0</v>
      </c>
      <c r="P1702" s="2">
        <f t="shared" si="157"/>
        <v>0</v>
      </c>
      <c r="Q1702" s="2">
        <f t="shared" si="158"/>
        <v>0</v>
      </c>
      <c r="R1702" s="2">
        <f t="shared" si="159"/>
        <v>0</v>
      </c>
      <c r="S1702" s="2">
        <f t="shared" si="160"/>
        <v>0</v>
      </c>
    </row>
    <row r="1703" spans="1:19" x14ac:dyDescent="0.35">
      <c r="A1703" s="2">
        <v>1702</v>
      </c>
      <c r="B1703" s="2" t="s">
        <v>489</v>
      </c>
      <c r="C1703" s="2" t="str">
        <f t="shared" si="161"/>
        <v>SPS21XXX</v>
      </c>
      <c r="D1703" s="2" t="s">
        <v>12</v>
      </c>
      <c r="O1703" s="2">
        <f t="shared" si="156"/>
        <v>0</v>
      </c>
      <c r="P1703" s="2">
        <f t="shared" si="157"/>
        <v>0</v>
      </c>
      <c r="Q1703" s="2">
        <f t="shared" si="158"/>
        <v>0</v>
      </c>
      <c r="R1703" s="2">
        <f t="shared" si="159"/>
        <v>0</v>
      </c>
      <c r="S1703" s="2">
        <f t="shared" si="160"/>
        <v>0</v>
      </c>
    </row>
    <row r="1704" spans="1:19" x14ac:dyDescent="0.35">
      <c r="A1704" s="2">
        <v>1703</v>
      </c>
      <c r="B1704" s="2" t="s">
        <v>489</v>
      </c>
      <c r="C1704" s="2" t="str">
        <f t="shared" si="161"/>
        <v>SPS21XXX</v>
      </c>
      <c r="D1704" s="2" t="s">
        <v>13</v>
      </c>
      <c r="O1704" s="2">
        <f t="shared" si="156"/>
        <v>0</v>
      </c>
      <c r="P1704" s="2">
        <f t="shared" si="157"/>
        <v>0</v>
      </c>
      <c r="Q1704" s="2">
        <f t="shared" si="158"/>
        <v>0</v>
      </c>
      <c r="R1704" s="2">
        <f t="shared" si="159"/>
        <v>0</v>
      </c>
      <c r="S1704" s="2">
        <f t="shared" si="160"/>
        <v>0</v>
      </c>
    </row>
    <row r="1705" spans="1:19" x14ac:dyDescent="0.35">
      <c r="A1705" s="2">
        <v>1704</v>
      </c>
      <c r="B1705" s="2" t="s">
        <v>489</v>
      </c>
      <c r="C1705" s="2" t="str">
        <f t="shared" si="161"/>
        <v>SPS21XXX</v>
      </c>
      <c r="D1705" s="2" t="s">
        <v>14</v>
      </c>
      <c r="O1705" s="2">
        <f t="shared" si="156"/>
        <v>0</v>
      </c>
      <c r="P1705" s="2">
        <f t="shared" si="157"/>
        <v>0</v>
      </c>
      <c r="Q1705" s="2">
        <f t="shared" si="158"/>
        <v>0</v>
      </c>
      <c r="R1705" s="2">
        <f t="shared" si="159"/>
        <v>0</v>
      </c>
      <c r="S1705" s="2">
        <f t="shared" si="160"/>
        <v>0</v>
      </c>
    </row>
    <row r="1706" spans="1:19" x14ac:dyDescent="0.35">
      <c r="A1706" s="2">
        <v>1705</v>
      </c>
      <c r="B1706" s="2" t="s">
        <v>489</v>
      </c>
      <c r="C1706" s="2" t="str">
        <f t="shared" si="161"/>
        <v>SPS21XXX</v>
      </c>
      <c r="D1706" s="2" t="s">
        <v>15</v>
      </c>
      <c r="O1706" s="2">
        <f t="shared" si="156"/>
        <v>0</v>
      </c>
      <c r="P1706" s="2">
        <f t="shared" si="157"/>
        <v>0</v>
      </c>
      <c r="Q1706" s="2">
        <f t="shared" si="158"/>
        <v>0</v>
      </c>
      <c r="R1706" s="2">
        <f t="shared" si="159"/>
        <v>0</v>
      </c>
      <c r="S1706" s="2">
        <f t="shared" si="160"/>
        <v>0</v>
      </c>
    </row>
    <row r="1707" spans="1:19" x14ac:dyDescent="0.35">
      <c r="A1707" s="2">
        <v>1706</v>
      </c>
      <c r="B1707" s="2" t="s">
        <v>489</v>
      </c>
      <c r="C1707" s="2" t="str">
        <f t="shared" si="161"/>
        <v>SPS21XXX</v>
      </c>
      <c r="D1707" s="2" t="s">
        <v>537</v>
      </c>
      <c r="O1707" s="2">
        <f t="shared" si="156"/>
        <v>0</v>
      </c>
      <c r="P1707" s="2">
        <f t="shared" si="157"/>
        <v>0</v>
      </c>
      <c r="Q1707" s="2">
        <f t="shared" si="158"/>
        <v>0</v>
      </c>
      <c r="R1707" s="2">
        <f t="shared" si="159"/>
        <v>0</v>
      </c>
      <c r="S1707" s="2">
        <f t="shared" si="160"/>
        <v>0</v>
      </c>
    </row>
    <row r="1708" spans="1:19" x14ac:dyDescent="0.35">
      <c r="A1708" s="2">
        <v>1707</v>
      </c>
      <c r="B1708" s="2" t="s">
        <v>489</v>
      </c>
      <c r="C1708" s="2" t="str">
        <f t="shared" si="161"/>
        <v>SPS21XXX</v>
      </c>
      <c r="D1708" s="2" t="s">
        <v>16</v>
      </c>
      <c r="O1708" s="2">
        <f t="shared" si="156"/>
        <v>0</v>
      </c>
      <c r="P1708" s="2">
        <f t="shared" si="157"/>
        <v>0</v>
      </c>
      <c r="Q1708" s="2">
        <f t="shared" si="158"/>
        <v>0</v>
      </c>
      <c r="R1708" s="2">
        <f t="shared" si="159"/>
        <v>0</v>
      </c>
      <c r="S1708" s="2">
        <f t="shared" si="160"/>
        <v>0</v>
      </c>
    </row>
    <row r="1709" spans="1:19" x14ac:dyDescent="0.35">
      <c r="A1709" s="2">
        <v>1708</v>
      </c>
      <c r="B1709" s="2" t="s">
        <v>489</v>
      </c>
      <c r="C1709" s="2" t="str">
        <f t="shared" si="161"/>
        <v>SPS21XXX</v>
      </c>
      <c r="D1709" s="2" t="s">
        <v>17</v>
      </c>
      <c r="O1709" s="2">
        <f t="shared" si="156"/>
        <v>0</v>
      </c>
      <c r="P1709" s="2">
        <f t="shared" si="157"/>
        <v>0</v>
      </c>
      <c r="Q1709" s="2">
        <f t="shared" si="158"/>
        <v>0</v>
      </c>
      <c r="R1709" s="2">
        <f t="shared" si="159"/>
        <v>0</v>
      </c>
      <c r="S1709" s="2">
        <f t="shared" si="160"/>
        <v>0</v>
      </c>
    </row>
    <row r="1710" spans="1:19" x14ac:dyDescent="0.35">
      <c r="A1710" s="2">
        <v>1709</v>
      </c>
      <c r="B1710" s="2" t="s">
        <v>489</v>
      </c>
      <c r="C1710" s="2" t="str">
        <f t="shared" si="161"/>
        <v>SPS21XXX</v>
      </c>
      <c r="D1710" s="2" t="s">
        <v>18</v>
      </c>
      <c r="O1710" s="2">
        <f t="shared" si="156"/>
        <v>0</v>
      </c>
      <c r="P1710" s="2">
        <f t="shared" si="157"/>
        <v>0</v>
      </c>
      <c r="Q1710" s="2">
        <f t="shared" si="158"/>
        <v>0</v>
      </c>
      <c r="R1710" s="2">
        <f t="shared" si="159"/>
        <v>0</v>
      </c>
      <c r="S1710" s="2">
        <f t="shared" si="160"/>
        <v>0</v>
      </c>
    </row>
    <row r="1711" spans="1:19" x14ac:dyDescent="0.35">
      <c r="A1711" s="2">
        <v>1710</v>
      </c>
      <c r="B1711" s="2" t="s">
        <v>489</v>
      </c>
      <c r="C1711" s="2" t="str">
        <f t="shared" si="161"/>
        <v>SPS21XXX</v>
      </c>
      <c r="D1711" s="2" t="s">
        <v>19</v>
      </c>
      <c r="O1711" s="2">
        <f t="shared" si="156"/>
        <v>0</v>
      </c>
      <c r="P1711" s="2">
        <f t="shared" si="157"/>
        <v>0</v>
      </c>
      <c r="Q1711" s="2">
        <f t="shared" si="158"/>
        <v>0</v>
      </c>
      <c r="R1711" s="2">
        <f t="shared" si="159"/>
        <v>0</v>
      </c>
      <c r="S1711" s="2">
        <f t="shared" si="160"/>
        <v>0</v>
      </c>
    </row>
    <row r="1712" spans="1:19" x14ac:dyDescent="0.35">
      <c r="A1712" s="2">
        <v>1711</v>
      </c>
      <c r="B1712" s="2" t="s">
        <v>387</v>
      </c>
      <c r="C1712" s="2" t="str">
        <f t="shared" si="161"/>
        <v>SPS21XXX</v>
      </c>
      <c r="D1712" s="2" t="s">
        <v>12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f t="shared" si="156"/>
        <v>0</v>
      </c>
      <c r="P1712" s="2">
        <f t="shared" si="157"/>
        <v>0</v>
      </c>
      <c r="Q1712" s="2">
        <f t="shared" si="158"/>
        <v>0</v>
      </c>
      <c r="R1712" s="2">
        <f t="shared" si="159"/>
        <v>0</v>
      </c>
      <c r="S1712" s="2">
        <f t="shared" si="160"/>
        <v>0</v>
      </c>
    </row>
    <row r="1713" spans="1:19" x14ac:dyDescent="0.35">
      <c r="A1713" s="2">
        <v>1712</v>
      </c>
      <c r="B1713" s="2" t="s">
        <v>387</v>
      </c>
      <c r="C1713" s="2" t="str">
        <f t="shared" si="161"/>
        <v>SPS21XXX</v>
      </c>
      <c r="D1713" s="2" t="s">
        <v>13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f t="shared" si="156"/>
        <v>0</v>
      </c>
      <c r="P1713" s="2">
        <f t="shared" si="157"/>
        <v>0</v>
      </c>
      <c r="Q1713" s="2">
        <f t="shared" si="158"/>
        <v>0</v>
      </c>
      <c r="R1713" s="2">
        <f t="shared" si="159"/>
        <v>0</v>
      </c>
      <c r="S1713" s="2">
        <f t="shared" si="160"/>
        <v>0</v>
      </c>
    </row>
    <row r="1714" spans="1:19" x14ac:dyDescent="0.35">
      <c r="A1714" s="2">
        <v>1713</v>
      </c>
      <c r="B1714" s="2" t="s">
        <v>387</v>
      </c>
      <c r="C1714" s="2" t="str">
        <f t="shared" si="161"/>
        <v>SPS21XXX</v>
      </c>
      <c r="D1714" s="2" t="s">
        <v>14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f t="shared" si="156"/>
        <v>0</v>
      </c>
      <c r="P1714" s="2">
        <f t="shared" si="157"/>
        <v>0</v>
      </c>
      <c r="Q1714" s="2">
        <f t="shared" si="158"/>
        <v>0</v>
      </c>
      <c r="R1714" s="2">
        <f t="shared" si="159"/>
        <v>0</v>
      </c>
      <c r="S1714" s="2">
        <f t="shared" si="160"/>
        <v>0</v>
      </c>
    </row>
    <row r="1715" spans="1:19" x14ac:dyDescent="0.35">
      <c r="A1715" s="2">
        <v>1714</v>
      </c>
      <c r="B1715" s="2" t="s">
        <v>387</v>
      </c>
      <c r="C1715" s="2" t="str">
        <f t="shared" si="161"/>
        <v>SPS21XXX</v>
      </c>
      <c r="D1715" s="2" t="s">
        <v>15</v>
      </c>
      <c r="E1715" s="2">
        <v>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f t="shared" si="156"/>
        <v>0</v>
      </c>
      <c r="P1715" s="2">
        <f t="shared" si="157"/>
        <v>0</v>
      </c>
      <c r="Q1715" s="2">
        <f t="shared" si="158"/>
        <v>0</v>
      </c>
      <c r="R1715" s="2">
        <f t="shared" si="159"/>
        <v>0</v>
      </c>
      <c r="S1715" s="2">
        <f t="shared" si="160"/>
        <v>0</v>
      </c>
    </row>
    <row r="1716" spans="1:19" x14ac:dyDescent="0.35">
      <c r="A1716" s="2">
        <v>1715</v>
      </c>
      <c r="B1716" s="2" t="s">
        <v>387</v>
      </c>
      <c r="C1716" s="2" t="str">
        <f t="shared" si="161"/>
        <v>SPS21XXX</v>
      </c>
      <c r="D1716" s="2" t="s">
        <v>537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f t="shared" si="156"/>
        <v>0</v>
      </c>
      <c r="P1716" s="2">
        <f t="shared" si="157"/>
        <v>0</v>
      </c>
      <c r="Q1716" s="2">
        <f t="shared" si="158"/>
        <v>0</v>
      </c>
      <c r="R1716" s="2">
        <f t="shared" si="159"/>
        <v>0</v>
      </c>
      <c r="S1716" s="2">
        <f t="shared" si="160"/>
        <v>0</v>
      </c>
    </row>
    <row r="1717" spans="1:19" x14ac:dyDescent="0.35">
      <c r="A1717" s="2">
        <v>1716</v>
      </c>
      <c r="B1717" s="2" t="s">
        <v>387</v>
      </c>
      <c r="C1717" s="2" t="str">
        <f t="shared" si="161"/>
        <v>SPS21XXX</v>
      </c>
      <c r="D1717" s="2" t="s">
        <v>16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f t="shared" si="156"/>
        <v>0</v>
      </c>
      <c r="P1717" s="2">
        <f t="shared" si="157"/>
        <v>0</v>
      </c>
      <c r="Q1717" s="2">
        <f t="shared" si="158"/>
        <v>0</v>
      </c>
      <c r="R1717" s="2">
        <f t="shared" si="159"/>
        <v>0</v>
      </c>
      <c r="S1717" s="2">
        <f t="shared" si="160"/>
        <v>0</v>
      </c>
    </row>
    <row r="1718" spans="1:19" x14ac:dyDescent="0.35">
      <c r="A1718" s="2">
        <v>1717</v>
      </c>
      <c r="B1718" s="2" t="s">
        <v>387</v>
      </c>
      <c r="C1718" s="2" t="str">
        <f t="shared" si="161"/>
        <v>SPS21XXX</v>
      </c>
      <c r="D1718" s="2" t="s">
        <v>17</v>
      </c>
      <c r="E1718" s="2">
        <v>8014</v>
      </c>
      <c r="F1718" s="2">
        <v>1</v>
      </c>
      <c r="G1718" s="2">
        <v>12.5</v>
      </c>
      <c r="H1718" s="2">
        <v>1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f t="shared" si="156"/>
        <v>8014</v>
      </c>
      <c r="P1718" s="2">
        <f t="shared" si="157"/>
        <v>8014</v>
      </c>
      <c r="Q1718" s="2">
        <f t="shared" si="158"/>
        <v>0</v>
      </c>
      <c r="R1718" s="2">
        <f t="shared" si="159"/>
        <v>0</v>
      </c>
      <c r="S1718" s="2">
        <f t="shared" si="160"/>
        <v>0</v>
      </c>
    </row>
    <row r="1719" spans="1:19" x14ac:dyDescent="0.35">
      <c r="A1719" s="2">
        <v>1718</v>
      </c>
      <c r="B1719" s="2" t="s">
        <v>387</v>
      </c>
      <c r="C1719" s="2" t="str">
        <f t="shared" si="161"/>
        <v>SPS21XXX</v>
      </c>
      <c r="D1719" s="2" t="s">
        <v>18</v>
      </c>
      <c r="E1719" s="2">
        <v>4928</v>
      </c>
      <c r="F1719" s="2">
        <v>2</v>
      </c>
      <c r="G1719" s="2">
        <v>25</v>
      </c>
      <c r="H1719" s="2">
        <v>1</v>
      </c>
      <c r="I1719" s="2">
        <v>1</v>
      </c>
      <c r="J1719" s="2">
        <v>0</v>
      </c>
      <c r="K1719" s="2">
        <v>0</v>
      </c>
      <c r="L1719" s="2">
        <v>1</v>
      </c>
      <c r="M1719" s="2">
        <v>0</v>
      </c>
      <c r="N1719" s="2">
        <v>0</v>
      </c>
      <c r="O1719" s="2">
        <f t="shared" si="156"/>
        <v>9856</v>
      </c>
      <c r="P1719" s="2">
        <f t="shared" si="157"/>
        <v>9856</v>
      </c>
      <c r="Q1719" s="2">
        <f t="shared" si="158"/>
        <v>4928</v>
      </c>
      <c r="R1719" s="2">
        <f t="shared" si="159"/>
        <v>0</v>
      </c>
      <c r="S1719" s="2">
        <f t="shared" si="160"/>
        <v>0</v>
      </c>
    </row>
    <row r="1720" spans="1:19" x14ac:dyDescent="0.35">
      <c r="A1720" s="2">
        <v>1719</v>
      </c>
      <c r="B1720" s="2" t="s">
        <v>387</v>
      </c>
      <c r="C1720" s="2" t="str">
        <f t="shared" si="161"/>
        <v>SPS21XXX</v>
      </c>
      <c r="D1720" s="2" t="s">
        <v>19</v>
      </c>
      <c r="E1720" s="2">
        <v>1810</v>
      </c>
      <c r="F1720" s="2">
        <v>5</v>
      </c>
      <c r="G1720" s="2">
        <v>62.5</v>
      </c>
      <c r="H1720" s="2">
        <v>1</v>
      </c>
      <c r="I1720" s="2">
        <v>4</v>
      </c>
      <c r="J1720" s="2">
        <v>0</v>
      </c>
      <c r="K1720" s="2">
        <v>0</v>
      </c>
      <c r="L1720" s="2">
        <v>3</v>
      </c>
      <c r="M1720" s="2">
        <v>0</v>
      </c>
      <c r="N1720" s="2">
        <v>1</v>
      </c>
      <c r="O1720" s="2">
        <f t="shared" si="156"/>
        <v>9050</v>
      </c>
      <c r="P1720" s="2">
        <f t="shared" si="157"/>
        <v>9050</v>
      </c>
      <c r="Q1720" s="2">
        <f t="shared" si="158"/>
        <v>5430</v>
      </c>
      <c r="R1720" s="2">
        <f t="shared" si="159"/>
        <v>0</v>
      </c>
      <c r="S1720" s="2">
        <f t="shared" si="160"/>
        <v>1810</v>
      </c>
    </row>
    <row r="1721" spans="1:19" x14ac:dyDescent="0.35">
      <c r="A1721" s="2">
        <v>1720</v>
      </c>
      <c r="B1721" s="2" t="s">
        <v>388</v>
      </c>
      <c r="C1721" s="2" t="str">
        <f t="shared" si="161"/>
        <v>SPS21XXX</v>
      </c>
      <c r="D1721" s="2" t="s">
        <v>12</v>
      </c>
      <c r="O1721" s="2">
        <f t="shared" si="156"/>
        <v>0</v>
      </c>
      <c r="P1721" s="2">
        <f t="shared" si="157"/>
        <v>0</v>
      </c>
      <c r="Q1721" s="2">
        <f t="shared" si="158"/>
        <v>0</v>
      </c>
      <c r="R1721" s="2">
        <f t="shared" si="159"/>
        <v>0</v>
      </c>
      <c r="S1721" s="2">
        <f t="shared" si="160"/>
        <v>0</v>
      </c>
    </row>
    <row r="1722" spans="1:19" x14ac:dyDescent="0.35">
      <c r="A1722" s="2">
        <v>1721</v>
      </c>
      <c r="B1722" s="2" t="s">
        <v>388</v>
      </c>
      <c r="C1722" s="2" t="str">
        <f t="shared" si="161"/>
        <v>SPS21XXX</v>
      </c>
      <c r="D1722" s="2" t="s">
        <v>13</v>
      </c>
      <c r="O1722" s="2">
        <f t="shared" si="156"/>
        <v>0</v>
      </c>
      <c r="P1722" s="2">
        <f t="shared" si="157"/>
        <v>0</v>
      </c>
      <c r="Q1722" s="2">
        <f t="shared" si="158"/>
        <v>0</v>
      </c>
      <c r="R1722" s="2">
        <f t="shared" si="159"/>
        <v>0</v>
      </c>
      <c r="S1722" s="2">
        <f t="shared" si="160"/>
        <v>0</v>
      </c>
    </row>
    <row r="1723" spans="1:19" x14ac:dyDescent="0.35">
      <c r="A1723" s="2">
        <v>1722</v>
      </c>
      <c r="B1723" s="2" t="s">
        <v>388</v>
      </c>
      <c r="C1723" s="2" t="str">
        <f t="shared" si="161"/>
        <v>SPS21XXX</v>
      </c>
      <c r="D1723" s="2" t="s">
        <v>14</v>
      </c>
      <c r="O1723" s="2">
        <f t="shared" si="156"/>
        <v>0</v>
      </c>
      <c r="P1723" s="2">
        <f t="shared" si="157"/>
        <v>0</v>
      </c>
      <c r="Q1723" s="2">
        <f t="shared" si="158"/>
        <v>0</v>
      </c>
      <c r="R1723" s="2">
        <f t="shared" si="159"/>
        <v>0</v>
      </c>
      <c r="S1723" s="2">
        <f t="shared" si="160"/>
        <v>0</v>
      </c>
    </row>
    <row r="1724" spans="1:19" x14ac:dyDescent="0.35">
      <c r="A1724" s="2">
        <v>1723</v>
      </c>
      <c r="B1724" s="2" t="s">
        <v>388</v>
      </c>
      <c r="C1724" s="2" t="str">
        <f t="shared" si="161"/>
        <v>SPS21XXX</v>
      </c>
      <c r="D1724" s="2" t="s">
        <v>15</v>
      </c>
      <c r="E1724" s="2">
        <v>2000</v>
      </c>
      <c r="F1724" s="2">
        <v>6</v>
      </c>
      <c r="G1724" s="2">
        <v>100</v>
      </c>
      <c r="I1724" s="2">
        <v>6</v>
      </c>
      <c r="O1724" s="2">
        <f t="shared" si="156"/>
        <v>12000</v>
      </c>
      <c r="P1724" s="2">
        <f t="shared" si="157"/>
        <v>12000</v>
      </c>
      <c r="Q1724" s="2">
        <f t="shared" si="158"/>
        <v>0</v>
      </c>
      <c r="R1724" s="2">
        <f t="shared" si="159"/>
        <v>0</v>
      </c>
      <c r="S1724" s="2">
        <f t="shared" si="160"/>
        <v>0</v>
      </c>
    </row>
    <row r="1725" spans="1:19" x14ac:dyDescent="0.35">
      <c r="A1725" s="2">
        <v>1724</v>
      </c>
      <c r="B1725" s="2" t="s">
        <v>388</v>
      </c>
      <c r="C1725" s="2" t="str">
        <f t="shared" si="161"/>
        <v>SPS21XXX</v>
      </c>
      <c r="D1725" s="2" t="s">
        <v>537</v>
      </c>
      <c r="O1725" s="2">
        <f t="shared" si="156"/>
        <v>0</v>
      </c>
      <c r="P1725" s="2">
        <f t="shared" si="157"/>
        <v>0</v>
      </c>
      <c r="Q1725" s="2">
        <f t="shared" si="158"/>
        <v>0</v>
      </c>
      <c r="R1725" s="2">
        <f t="shared" si="159"/>
        <v>0</v>
      </c>
      <c r="S1725" s="2">
        <f t="shared" si="160"/>
        <v>0</v>
      </c>
    </row>
    <row r="1726" spans="1:19" x14ac:dyDescent="0.35">
      <c r="A1726" s="2">
        <v>1725</v>
      </c>
      <c r="B1726" s="2" t="s">
        <v>388</v>
      </c>
      <c r="C1726" s="2" t="str">
        <f t="shared" si="161"/>
        <v>SPS21XXX</v>
      </c>
      <c r="D1726" s="2" t="s">
        <v>16</v>
      </c>
      <c r="O1726" s="2">
        <f t="shared" si="156"/>
        <v>0</v>
      </c>
      <c r="P1726" s="2">
        <f t="shared" si="157"/>
        <v>0</v>
      </c>
      <c r="Q1726" s="2">
        <f t="shared" si="158"/>
        <v>0</v>
      </c>
      <c r="R1726" s="2">
        <f t="shared" si="159"/>
        <v>0</v>
      </c>
      <c r="S1726" s="2">
        <f t="shared" si="160"/>
        <v>0</v>
      </c>
    </row>
    <row r="1727" spans="1:19" x14ac:dyDescent="0.35">
      <c r="A1727" s="2">
        <v>1726</v>
      </c>
      <c r="B1727" s="2" t="s">
        <v>388</v>
      </c>
      <c r="C1727" s="2" t="str">
        <f t="shared" si="161"/>
        <v>SPS21XXX</v>
      </c>
      <c r="D1727" s="2" t="s">
        <v>17</v>
      </c>
      <c r="O1727" s="2">
        <f t="shared" si="156"/>
        <v>0</v>
      </c>
      <c r="P1727" s="2">
        <f t="shared" si="157"/>
        <v>0</v>
      </c>
      <c r="Q1727" s="2">
        <f t="shared" si="158"/>
        <v>0</v>
      </c>
      <c r="R1727" s="2">
        <f t="shared" si="159"/>
        <v>0</v>
      </c>
      <c r="S1727" s="2">
        <f t="shared" si="160"/>
        <v>0</v>
      </c>
    </row>
    <row r="1728" spans="1:19" x14ac:dyDescent="0.35">
      <c r="A1728" s="2">
        <v>1727</v>
      </c>
      <c r="B1728" s="2" t="s">
        <v>388</v>
      </c>
      <c r="C1728" s="2" t="str">
        <f t="shared" si="161"/>
        <v>SPS21XXX</v>
      </c>
      <c r="D1728" s="2" t="s">
        <v>18</v>
      </c>
      <c r="O1728" s="2">
        <f t="shared" si="156"/>
        <v>0</v>
      </c>
      <c r="P1728" s="2">
        <f t="shared" si="157"/>
        <v>0</v>
      </c>
      <c r="Q1728" s="2">
        <f t="shared" si="158"/>
        <v>0</v>
      </c>
      <c r="R1728" s="2">
        <f t="shared" si="159"/>
        <v>0</v>
      </c>
      <c r="S1728" s="2">
        <f t="shared" si="160"/>
        <v>0</v>
      </c>
    </row>
    <row r="1729" spans="1:19" x14ac:dyDescent="0.35">
      <c r="A1729" s="2">
        <v>1728</v>
      </c>
      <c r="B1729" s="2" t="s">
        <v>388</v>
      </c>
      <c r="C1729" s="2" t="str">
        <f t="shared" si="161"/>
        <v>SPS21XXX</v>
      </c>
      <c r="D1729" s="2" t="s">
        <v>19</v>
      </c>
      <c r="O1729" s="2">
        <f t="shared" si="156"/>
        <v>0</v>
      </c>
      <c r="P1729" s="2">
        <f t="shared" si="157"/>
        <v>0</v>
      </c>
      <c r="Q1729" s="2">
        <f t="shared" si="158"/>
        <v>0</v>
      </c>
      <c r="R1729" s="2">
        <f t="shared" si="159"/>
        <v>0</v>
      </c>
      <c r="S1729" s="2">
        <f t="shared" si="160"/>
        <v>0</v>
      </c>
    </row>
    <row r="1730" spans="1:19" x14ac:dyDescent="0.35">
      <c r="A1730" s="2">
        <v>1729</v>
      </c>
      <c r="B1730" s="2" t="s">
        <v>316</v>
      </c>
      <c r="C1730" s="2" t="str">
        <f t="shared" si="161"/>
        <v>SPS21XXX</v>
      </c>
      <c r="D1730" s="2" t="s">
        <v>12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f t="shared" ref="O1730:O1793" si="162">F1730*$E1730</f>
        <v>0</v>
      </c>
      <c r="P1730" s="2">
        <f t="shared" ref="P1730:P1793" si="163">SUM(H1730:K1730)*$E1730</f>
        <v>0</v>
      </c>
      <c r="Q1730" s="2">
        <f t="shared" ref="Q1730:Q1793" si="164">L1730*$E1730</f>
        <v>0</v>
      </c>
      <c r="R1730" s="2">
        <f t="shared" ref="R1730:R1793" si="165">M1730*$E1730</f>
        <v>0</v>
      </c>
      <c r="S1730" s="2">
        <f t="shared" ref="S1730:S1793" si="166">N1730*$E1730</f>
        <v>0</v>
      </c>
    </row>
    <row r="1731" spans="1:19" x14ac:dyDescent="0.35">
      <c r="A1731" s="2">
        <v>1730</v>
      </c>
      <c r="B1731" s="2" t="s">
        <v>316</v>
      </c>
      <c r="C1731" s="2" t="str">
        <f t="shared" ref="C1731:C1794" si="167">REPLACE(B1731,6,3,"XXX")</f>
        <v>SPS21XXX</v>
      </c>
      <c r="D1731" s="2" t="s">
        <v>13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f t="shared" si="162"/>
        <v>0</v>
      </c>
      <c r="P1731" s="2">
        <f t="shared" si="163"/>
        <v>0</v>
      </c>
      <c r="Q1731" s="2">
        <f t="shared" si="164"/>
        <v>0</v>
      </c>
      <c r="R1731" s="2">
        <f t="shared" si="165"/>
        <v>0</v>
      </c>
      <c r="S1731" s="2">
        <f t="shared" si="166"/>
        <v>0</v>
      </c>
    </row>
    <row r="1732" spans="1:19" x14ac:dyDescent="0.35">
      <c r="A1732" s="2">
        <v>1731</v>
      </c>
      <c r="B1732" s="2" t="s">
        <v>316</v>
      </c>
      <c r="C1732" s="2" t="str">
        <f t="shared" si="167"/>
        <v>SPS21XXX</v>
      </c>
      <c r="D1732" s="2" t="s">
        <v>14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f t="shared" si="162"/>
        <v>0</v>
      </c>
      <c r="P1732" s="2">
        <f t="shared" si="163"/>
        <v>0</v>
      </c>
      <c r="Q1732" s="2">
        <f t="shared" si="164"/>
        <v>0</v>
      </c>
      <c r="R1732" s="2">
        <f t="shared" si="165"/>
        <v>0</v>
      </c>
      <c r="S1732" s="2">
        <f t="shared" si="166"/>
        <v>0</v>
      </c>
    </row>
    <row r="1733" spans="1:19" x14ac:dyDescent="0.35">
      <c r="A1733" s="2">
        <v>1732</v>
      </c>
      <c r="B1733" s="2" t="s">
        <v>316</v>
      </c>
      <c r="C1733" s="2" t="str">
        <f t="shared" si="167"/>
        <v>SPS21XXX</v>
      </c>
      <c r="D1733" s="2" t="s">
        <v>15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f t="shared" si="162"/>
        <v>0</v>
      </c>
      <c r="P1733" s="2">
        <f t="shared" si="163"/>
        <v>0</v>
      </c>
      <c r="Q1733" s="2">
        <f t="shared" si="164"/>
        <v>0</v>
      </c>
      <c r="R1733" s="2">
        <f t="shared" si="165"/>
        <v>0</v>
      </c>
      <c r="S1733" s="2">
        <f t="shared" si="166"/>
        <v>0</v>
      </c>
    </row>
    <row r="1734" spans="1:19" x14ac:dyDescent="0.35">
      <c r="A1734" s="2">
        <v>1734</v>
      </c>
      <c r="B1734" s="2" t="s">
        <v>316</v>
      </c>
      <c r="C1734" s="2" t="str">
        <f t="shared" si="167"/>
        <v>SPS21XXX</v>
      </c>
      <c r="D1734" s="2" t="s">
        <v>537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f t="shared" si="162"/>
        <v>0</v>
      </c>
      <c r="P1734" s="2">
        <f t="shared" si="163"/>
        <v>0</v>
      </c>
      <c r="Q1734" s="2">
        <f t="shared" si="164"/>
        <v>0</v>
      </c>
      <c r="R1734" s="2">
        <f t="shared" si="165"/>
        <v>0</v>
      </c>
      <c r="S1734" s="2">
        <f t="shared" si="166"/>
        <v>0</v>
      </c>
    </row>
    <row r="1735" spans="1:19" x14ac:dyDescent="0.35">
      <c r="A1735" s="2">
        <v>1735</v>
      </c>
      <c r="B1735" s="2" t="s">
        <v>316</v>
      </c>
      <c r="C1735" s="2" t="str">
        <f t="shared" si="167"/>
        <v>SPS21XXX</v>
      </c>
      <c r="D1735" s="2" t="s">
        <v>16</v>
      </c>
      <c r="E1735" s="2">
        <v>8140</v>
      </c>
      <c r="F1735" s="2">
        <v>1</v>
      </c>
      <c r="G1735" s="2">
        <v>25</v>
      </c>
      <c r="H1735" s="2">
        <v>1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f t="shared" si="162"/>
        <v>8140</v>
      </c>
      <c r="P1735" s="2">
        <f t="shared" si="163"/>
        <v>8140</v>
      </c>
      <c r="Q1735" s="2">
        <f t="shared" si="164"/>
        <v>0</v>
      </c>
      <c r="R1735" s="2">
        <f t="shared" si="165"/>
        <v>0</v>
      </c>
      <c r="S1735" s="2">
        <f t="shared" si="166"/>
        <v>0</v>
      </c>
    </row>
    <row r="1736" spans="1:19" x14ac:dyDescent="0.35">
      <c r="A1736" s="2">
        <v>1736</v>
      </c>
      <c r="B1736" s="2" t="s">
        <v>316</v>
      </c>
      <c r="C1736" s="2" t="str">
        <f t="shared" si="167"/>
        <v>SPS21XXX</v>
      </c>
      <c r="D1736" s="2" t="s">
        <v>17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f t="shared" si="162"/>
        <v>0</v>
      </c>
      <c r="P1736" s="2">
        <f t="shared" si="163"/>
        <v>0</v>
      </c>
      <c r="Q1736" s="2">
        <f t="shared" si="164"/>
        <v>0</v>
      </c>
      <c r="R1736" s="2">
        <f t="shared" si="165"/>
        <v>0</v>
      </c>
      <c r="S1736" s="2">
        <f t="shared" si="166"/>
        <v>0</v>
      </c>
    </row>
    <row r="1737" spans="1:19" x14ac:dyDescent="0.35">
      <c r="A1737" s="2">
        <v>1737</v>
      </c>
      <c r="B1737" s="2" t="s">
        <v>316</v>
      </c>
      <c r="C1737" s="2" t="str">
        <f t="shared" si="167"/>
        <v>SPS21XXX</v>
      </c>
      <c r="D1737" s="2" t="s">
        <v>18</v>
      </c>
      <c r="E1737" s="2">
        <v>2261</v>
      </c>
      <c r="F1737" s="2">
        <v>1</v>
      </c>
      <c r="G1737" s="2">
        <v>25</v>
      </c>
      <c r="H1737" s="2">
        <v>1</v>
      </c>
      <c r="I1737" s="2">
        <v>0</v>
      </c>
      <c r="J1737" s="2">
        <v>0</v>
      </c>
      <c r="K1737" s="2">
        <v>0</v>
      </c>
      <c r="L1737" s="2">
        <v>1</v>
      </c>
      <c r="M1737" s="2">
        <v>0</v>
      </c>
      <c r="N1737" s="2">
        <v>0</v>
      </c>
      <c r="O1737" s="2">
        <f t="shared" si="162"/>
        <v>2261</v>
      </c>
      <c r="P1737" s="2">
        <f t="shared" si="163"/>
        <v>2261</v>
      </c>
      <c r="Q1737" s="2">
        <f t="shared" si="164"/>
        <v>2261</v>
      </c>
      <c r="R1737" s="2">
        <f t="shared" si="165"/>
        <v>0</v>
      </c>
      <c r="S1737" s="2">
        <f t="shared" si="166"/>
        <v>0</v>
      </c>
    </row>
    <row r="1738" spans="1:19" x14ac:dyDescent="0.35">
      <c r="A1738" s="2">
        <v>1733</v>
      </c>
      <c r="B1738" s="2" t="s">
        <v>316</v>
      </c>
      <c r="C1738" s="2" t="str">
        <f t="shared" si="167"/>
        <v>SPS21XXX</v>
      </c>
      <c r="D1738" s="2" t="s">
        <v>19</v>
      </c>
      <c r="E1738" s="2">
        <v>17411</v>
      </c>
      <c r="F1738" s="2">
        <v>2</v>
      </c>
      <c r="G1738" s="2">
        <v>50</v>
      </c>
      <c r="H1738" s="2">
        <v>1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f t="shared" si="162"/>
        <v>34822</v>
      </c>
      <c r="P1738" s="2">
        <f t="shared" si="163"/>
        <v>17411</v>
      </c>
      <c r="Q1738" s="2">
        <f t="shared" si="164"/>
        <v>0</v>
      </c>
      <c r="R1738" s="2">
        <f t="shared" si="165"/>
        <v>0</v>
      </c>
      <c r="S1738" s="2">
        <f t="shared" si="166"/>
        <v>0</v>
      </c>
    </row>
    <row r="1739" spans="1:19" x14ac:dyDescent="0.35">
      <c r="A1739" s="2">
        <v>1738</v>
      </c>
      <c r="B1739" s="2" t="s">
        <v>490</v>
      </c>
      <c r="C1739" s="2" t="str">
        <f t="shared" si="167"/>
        <v>SPS21XXX</v>
      </c>
      <c r="D1739" s="2" t="s">
        <v>12</v>
      </c>
      <c r="O1739" s="2">
        <f t="shared" si="162"/>
        <v>0</v>
      </c>
      <c r="P1739" s="2">
        <f t="shared" si="163"/>
        <v>0</v>
      </c>
      <c r="Q1739" s="2">
        <f t="shared" si="164"/>
        <v>0</v>
      </c>
      <c r="R1739" s="2">
        <f t="shared" si="165"/>
        <v>0</v>
      </c>
      <c r="S1739" s="2">
        <f t="shared" si="166"/>
        <v>0</v>
      </c>
    </row>
    <row r="1740" spans="1:19" x14ac:dyDescent="0.35">
      <c r="A1740" s="2">
        <v>1739</v>
      </c>
      <c r="B1740" s="2" t="s">
        <v>490</v>
      </c>
      <c r="C1740" s="2" t="str">
        <f t="shared" si="167"/>
        <v>SPS21XXX</v>
      </c>
      <c r="D1740" s="2" t="s">
        <v>13</v>
      </c>
      <c r="O1740" s="2">
        <f t="shared" si="162"/>
        <v>0</v>
      </c>
      <c r="P1740" s="2">
        <f t="shared" si="163"/>
        <v>0</v>
      </c>
      <c r="Q1740" s="2">
        <f t="shared" si="164"/>
        <v>0</v>
      </c>
      <c r="R1740" s="2">
        <f t="shared" si="165"/>
        <v>0</v>
      </c>
      <c r="S1740" s="2">
        <f t="shared" si="166"/>
        <v>0</v>
      </c>
    </row>
    <row r="1741" spans="1:19" x14ac:dyDescent="0.35">
      <c r="A1741" s="2">
        <v>1740</v>
      </c>
      <c r="B1741" s="2" t="s">
        <v>490</v>
      </c>
      <c r="C1741" s="2" t="str">
        <f t="shared" si="167"/>
        <v>SPS21XXX</v>
      </c>
      <c r="D1741" s="2" t="s">
        <v>14</v>
      </c>
      <c r="O1741" s="2">
        <f t="shared" si="162"/>
        <v>0</v>
      </c>
      <c r="P1741" s="2">
        <f t="shared" si="163"/>
        <v>0</v>
      </c>
      <c r="Q1741" s="2">
        <f t="shared" si="164"/>
        <v>0</v>
      </c>
      <c r="R1741" s="2">
        <f t="shared" si="165"/>
        <v>0</v>
      </c>
      <c r="S1741" s="2">
        <f t="shared" si="166"/>
        <v>0</v>
      </c>
    </row>
    <row r="1742" spans="1:19" x14ac:dyDescent="0.35">
      <c r="A1742" s="2">
        <v>1741</v>
      </c>
      <c r="B1742" s="2" t="s">
        <v>490</v>
      </c>
      <c r="C1742" s="2" t="str">
        <f t="shared" si="167"/>
        <v>SPS21XXX</v>
      </c>
      <c r="D1742" s="2" t="s">
        <v>15</v>
      </c>
      <c r="O1742" s="2">
        <f t="shared" si="162"/>
        <v>0</v>
      </c>
      <c r="P1742" s="2">
        <f t="shared" si="163"/>
        <v>0</v>
      </c>
      <c r="Q1742" s="2">
        <f t="shared" si="164"/>
        <v>0</v>
      </c>
      <c r="R1742" s="2">
        <f t="shared" si="165"/>
        <v>0</v>
      </c>
      <c r="S1742" s="2">
        <f t="shared" si="166"/>
        <v>0</v>
      </c>
    </row>
    <row r="1743" spans="1:19" x14ac:dyDescent="0.35">
      <c r="A1743" s="2">
        <v>1742</v>
      </c>
      <c r="B1743" s="2" t="s">
        <v>490</v>
      </c>
      <c r="C1743" s="2" t="str">
        <f t="shared" si="167"/>
        <v>SPS21XXX</v>
      </c>
      <c r="D1743" s="2" t="s">
        <v>537</v>
      </c>
      <c r="O1743" s="2">
        <f t="shared" si="162"/>
        <v>0</v>
      </c>
      <c r="P1743" s="2">
        <f t="shared" si="163"/>
        <v>0</v>
      </c>
      <c r="Q1743" s="2">
        <f t="shared" si="164"/>
        <v>0</v>
      </c>
      <c r="R1743" s="2">
        <f t="shared" si="165"/>
        <v>0</v>
      </c>
      <c r="S1743" s="2">
        <f t="shared" si="166"/>
        <v>0</v>
      </c>
    </row>
    <row r="1744" spans="1:19" x14ac:dyDescent="0.35">
      <c r="A1744" s="2">
        <v>1743</v>
      </c>
      <c r="B1744" s="2" t="s">
        <v>490</v>
      </c>
      <c r="C1744" s="2" t="str">
        <f t="shared" si="167"/>
        <v>SPS21XXX</v>
      </c>
      <c r="D1744" s="2" t="s">
        <v>16</v>
      </c>
      <c r="O1744" s="2">
        <f t="shared" si="162"/>
        <v>0</v>
      </c>
      <c r="P1744" s="2">
        <f t="shared" si="163"/>
        <v>0</v>
      </c>
      <c r="Q1744" s="2">
        <f t="shared" si="164"/>
        <v>0</v>
      </c>
      <c r="R1744" s="2">
        <f t="shared" si="165"/>
        <v>0</v>
      </c>
      <c r="S1744" s="2">
        <f t="shared" si="166"/>
        <v>0</v>
      </c>
    </row>
    <row r="1745" spans="1:19" x14ac:dyDescent="0.35">
      <c r="A1745" s="2">
        <v>1744</v>
      </c>
      <c r="B1745" s="2" t="s">
        <v>490</v>
      </c>
      <c r="C1745" s="2" t="str">
        <f t="shared" si="167"/>
        <v>SPS21XXX</v>
      </c>
      <c r="D1745" s="2" t="s">
        <v>17</v>
      </c>
      <c r="O1745" s="2">
        <f t="shared" si="162"/>
        <v>0</v>
      </c>
      <c r="P1745" s="2">
        <f t="shared" si="163"/>
        <v>0</v>
      </c>
      <c r="Q1745" s="2">
        <f t="shared" si="164"/>
        <v>0</v>
      </c>
      <c r="R1745" s="2">
        <f t="shared" si="165"/>
        <v>0</v>
      </c>
      <c r="S1745" s="2">
        <f t="shared" si="166"/>
        <v>0</v>
      </c>
    </row>
    <row r="1746" spans="1:19" x14ac:dyDescent="0.35">
      <c r="A1746" s="2">
        <v>1745</v>
      </c>
      <c r="B1746" s="2" t="s">
        <v>490</v>
      </c>
      <c r="C1746" s="2" t="str">
        <f t="shared" si="167"/>
        <v>SPS21XXX</v>
      </c>
      <c r="D1746" s="2" t="s">
        <v>18</v>
      </c>
      <c r="O1746" s="2">
        <f t="shared" si="162"/>
        <v>0</v>
      </c>
      <c r="P1746" s="2">
        <f t="shared" si="163"/>
        <v>0</v>
      </c>
      <c r="Q1746" s="2">
        <f t="shared" si="164"/>
        <v>0</v>
      </c>
      <c r="R1746" s="2">
        <f t="shared" si="165"/>
        <v>0</v>
      </c>
      <c r="S1746" s="2">
        <f t="shared" si="166"/>
        <v>0</v>
      </c>
    </row>
    <row r="1747" spans="1:19" x14ac:dyDescent="0.35">
      <c r="A1747" s="2">
        <v>1746</v>
      </c>
      <c r="B1747" s="2" t="s">
        <v>490</v>
      </c>
      <c r="C1747" s="2" t="str">
        <f t="shared" si="167"/>
        <v>SPS21XXX</v>
      </c>
      <c r="D1747" s="2" t="s">
        <v>19</v>
      </c>
      <c r="O1747" s="2">
        <f t="shared" si="162"/>
        <v>0</v>
      </c>
      <c r="P1747" s="2">
        <f t="shared" si="163"/>
        <v>0</v>
      </c>
      <c r="Q1747" s="2">
        <f t="shared" si="164"/>
        <v>0</v>
      </c>
      <c r="R1747" s="2">
        <f t="shared" si="165"/>
        <v>0</v>
      </c>
      <c r="S1747" s="2">
        <f t="shared" si="166"/>
        <v>0</v>
      </c>
    </row>
    <row r="1748" spans="1:19" x14ac:dyDescent="0.35">
      <c r="A1748" s="2">
        <v>1747</v>
      </c>
      <c r="B1748" s="2" t="s">
        <v>390</v>
      </c>
      <c r="C1748" s="2" t="str">
        <f t="shared" si="167"/>
        <v>SPS21XXX</v>
      </c>
      <c r="D1748" s="2" t="s">
        <v>12</v>
      </c>
      <c r="O1748" s="2">
        <f t="shared" si="162"/>
        <v>0</v>
      </c>
      <c r="P1748" s="2">
        <f t="shared" si="163"/>
        <v>0</v>
      </c>
      <c r="Q1748" s="2">
        <f t="shared" si="164"/>
        <v>0</v>
      </c>
      <c r="R1748" s="2">
        <f t="shared" si="165"/>
        <v>0</v>
      </c>
      <c r="S1748" s="2">
        <f t="shared" si="166"/>
        <v>0</v>
      </c>
    </row>
    <row r="1749" spans="1:19" x14ac:dyDescent="0.35">
      <c r="A1749" s="2">
        <v>1748</v>
      </c>
      <c r="B1749" s="2" t="s">
        <v>390</v>
      </c>
      <c r="C1749" s="2" t="str">
        <f t="shared" si="167"/>
        <v>SPS21XXX</v>
      </c>
      <c r="D1749" s="2" t="s">
        <v>13</v>
      </c>
      <c r="O1749" s="2">
        <f t="shared" si="162"/>
        <v>0</v>
      </c>
      <c r="P1749" s="2">
        <f t="shared" si="163"/>
        <v>0</v>
      </c>
      <c r="Q1749" s="2">
        <f t="shared" si="164"/>
        <v>0</v>
      </c>
      <c r="R1749" s="2">
        <f t="shared" si="165"/>
        <v>0</v>
      </c>
      <c r="S1749" s="2">
        <f t="shared" si="166"/>
        <v>0</v>
      </c>
    </row>
    <row r="1750" spans="1:19" x14ac:dyDescent="0.35">
      <c r="A1750" s="2">
        <v>1749</v>
      </c>
      <c r="B1750" s="2" t="s">
        <v>390</v>
      </c>
      <c r="C1750" s="2" t="str">
        <f t="shared" si="167"/>
        <v>SPS21XXX</v>
      </c>
      <c r="D1750" s="2" t="s">
        <v>14</v>
      </c>
      <c r="O1750" s="2">
        <f t="shared" si="162"/>
        <v>0</v>
      </c>
      <c r="P1750" s="2">
        <f t="shared" si="163"/>
        <v>0</v>
      </c>
      <c r="Q1750" s="2">
        <f t="shared" si="164"/>
        <v>0</v>
      </c>
      <c r="R1750" s="2">
        <f t="shared" si="165"/>
        <v>0</v>
      </c>
      <c r="S1750" s="2">
        <f t="shared" si="166"/>
        <v>0</v>
      </c>
    </row>
    <row r="1751" spans="1:19" x14ac:dyDescent="0.35">
      <c r="A1751" s="2">
        <v>1750</v>
      </c>
      <c r="B1751" s="2" t="s">
        <v>390</v>
      </c>
      <c r="C1751" s="2" t="str">
        <f t="shared" si="167"/>
        <v>SPS21XXX</v>
      </c>
      <c r="D1751" s="2" t="s">
        <v>15</v>
      </c>
      <c r="O1751" s="2">
        <f t="shared" si="162"/>
        <v>0</v>
      </c>
      <c r="P1751" s="2">
        <f t="shared" si="163"/>
        <v>0</v>
      </c>
      <c r="Q1751" s="2">
        <f t="shared" si="164"/>
        <v>0</v>
      </c>
      <c r="R1751" s="2">
        <f t="shared" si="165"/>
        <v>0</v>
      </c>
      <c r="S1751" s="2">
        <f t="shared" si="166"/>
        <v>0</v>
      </c>
    </row>
    <row r="1752" spans="1:19" x14ac:dyDescent="0.35">
      <c r="A1752" s="2">
        <v>1751</v>
      </c>
      <c r="B1752" s="2" t="s">
        <v>390</v>
      </c>
      <c r="C1752" s="2" t="str">
        <f t="shared" si="167"/>
        <v>SPS21XXX</v>
      </c>
      <c r="D1752" s="2" t="s">
        <v>537</v>
      </c>
      <c r="O1752" s="2">
        <f t="shared" si="162"/>
        <v>0</v>
      </c>
      <c r="P1752" s="2">
        <f t="shared" si="163"/>
        <v>0</v>
      </c>
      <c r="Q1752" s="2">
        <f t="shared" si="164"/>
        <v>0</v>
      </c>
      <c r="R1752" s="2">
        <f t="shared" si="165"/>
        <v>0</v>
      </c>
      <c r="S1752" s="2">
        <f t="shared" si="166"/>
        <v>0</v>
      </c>
    </row>
    <row r="1753" spans="1:19" x14ac:dyDescent="0.35">
      <c r="A1753" s="2">
        <v>1752</v>
      </c>
      <c r="B1753" s="2" t="s">
        <v>390</v>
      </c>
      <c r="C1753" s="2" t="str">
        <f t="shared" si="167"/>
        <v>SPS21XXX</v>
      </c>
      <c r="D1753" s="2" t="s">
        <v>16</v>
      </c>
      <c r="O1753" s="2">
        <f t="shared" si="162"/>
        <v>0</v>
      </c>
      <c r="P1753" s="2">
        <f t="shared" si="163"/>
        <v>0</v>
      </c>
      <c r="Q1753" s="2">
        <f t="shared" si="164"/>
        <v>0</v>
      </c>
      <c r="R1753" s="2">
        <f t="shared" si="165"/>
        <v>0</v>
      </c>
      <c r="S1753" s="2">
        <f t="shared" si="166"/>
        <v>0</v>
      </c>
    </row>
    <row r="1754" spans="1:19" x14ac:dyDescent="0.35">
      <c r="A1754" s="2">
        <v>1753</v>
      </c>
      <c r="B1754" s="2" t="s">
        <v>390</v>
      </c>
      <c r="C1754" s="2" t="str">
        <f t="shared" si="167"/>
        <v>SPS21XXX</v>
      </c>
      <c r="D1754" s="2" t="s">
        <v>17</v>
      </c>
      <c r="O1754" s="2">
        <f t="shared" si="162"/>
        <v>0</v>
      </c>
      <c r="P1754" s="2">
        <f t="shared" si="163"/>
        <v>0</v>
      </c>
      <c r="Q1754" s="2">
        <f t="shared" si="164"/>
        <v>0</v>
      </c>
      <c r="R1754" s="2">
        <f t="shared" si="165"/>
        <v>0</v>
      </c>
      <c r="S1754" s="2">
        <f t="shared" si="166"/>
        <v>0</v>
      </c>
    </row>
    <row r="1755" spans="1:19" x14ac:dyDescent="0.35">
      <c r="A1755" s="2">
        <v>1754</v>
      </c>
      <c r="B1755" s="2" t="s">
        <v>390</v>
      </c>
      <c r="C1755" s="2" t="str">
        <f t="shared" si="167"/>
        <v>SPS21XXX</v>
      </c>
      <c r="D1755" s="2" t="s">
        <v>18</v>
      </c>
      <c r="E1755" s="2">
        <v>0</v>
      </c>
      <c r="F1755" s="2">
        <v>1</v>
      </c>
      <c r="G1755" s="2">
        <v>16</v>
      </c>
      <c r="H1755" s="2">
        <v>0</v>
      </c>
      <c r="I1755" s="2">
        <v>1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f t="shared" si="162"/>
        <v>0</v>
      </c>
      <c r="P1755" s="2">
        <f t="shared" si="163"/>
        <v>0</v>
      </c>
      <c r="Q1755" s="2">
        <f t="shared" si="164"/>
        <v>0</v>
      </c>
      <c r="R1755" s="2">
        <f t="shared" si="165"/>
        <v>0</v>
      </c>
      <c r="S1755" s="2">
        <f t="shared" si="166"/>
        <v>0</v>
      </c>
    </row>
    <row r="1756" spans="1:19" x14ac:dyDescent="0.35">
      <c r="A1756" s="2">
        <v>1755</v>
      </c>
      <c r="B1756" s="2" t="s">
        <v>390</v>
      </c>
      <c r="C1756" s="2" t="str">
        <f t="shared" si="167"/>
        <v>SPS21XXX</v>
      </c>
      <c r="D1756" s="2" t="s">
        <v>19</v>
      </c>
      <c r="E1756" s="2">
        <v>6</v>
      </c>
      <c r="F1756" s="2">
        <v>6</v>
      </c>
      <c r="G1756" s="2">
        <v>84</v>
      </c>
      <c r="H1756" s="2">
        <v>0</v>
      </c>
      <c r="I1756" s="2">
        <v>6</v>
      </c>
      <c r="J1756" s="2">
        <v>0</v>
      </c>
      <c r="K1756" s="2">
        <v>0</v>
      </c>
      <c r="L1756" s="2">
        <v>5</v>
      </c>
      <c r="M1756" s="2">
        <v>1</v>
      </c>
      <c r="N1756" s="2">
        <v>0</v>
      </c>
      <c r="O1756" s="2">
        <f t="shared" si="162"/>
        <v>36</v>
      </c>
      <c r="P1756" s="2">
        <f t="shared" si="163"/>
        <v>36</v>
      </c>
      <c r="Q1756" s="2">
        <f t="shared" si="164"/>
        <v>30</v>
      </c>
      <c r="R1756" s="2">
        <f t="shared" si="165"/>
        <v>6</v>
      </c>
      <c r="S1756" s="2">
        <f t="shared" si="166"/>
        <v>0</v>
      </c>
    </row>
    <row r="1757" spans="1:19" x14ac:dyDescent="0.35">
      <c r="A1757" s="2">
        <v>1756</v>
      </c>
      <c r="B1757" s="2" t="s">
        <v>492</v>
      </c>
      <c r="C1757" s="2" t="str">
        <f t="shared" si="167"/>
        <v>SPS21XXX</v>
      </c>
      <c r="D1757" s="2" t="s">
        <v>12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f t="shared" si="162"/>
        <v>0</v>
      </c>
      <c r="P1757" s="2">
        <f t="shared" si="163"/>
        <v>0</v>
      </c>
      <c r="Q1757" s="2">
        <f t="shared" si="164"/>
        <v>0</v>
      </c>
      <c r="R1757" s="2">
        <f t="shared" si="165"/>
        <v>0</v>
      </c>
      <c r="S1757" s="2">
        <f t="shared" si="166"/>
        <v>0</v>
      </c>
    </row>
    <row r="1758" spans="1:19" x14ac:dyDescent="0.35">
      <c r="A1758" s="2">
        <v>1757</v>
      </c>
      <c r="B1758" s="2" t="s">
        <v>492</v>
      </c>
      <c r="C1758" s="2" t="str">
        <f t="shared" si="167"/>
        <v>SPS21XXX</v>
      </c>
      <c r="D1758" s="2" t="s">
        <v>13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f t="shared" si="162"/>
        <v>0</v>
      </c>
      <c r="P1758" s="2">
        <f t="shared" si="163"/>
        <v>0</v>
      </c>
      <c r="Q1758" s="2">
        <f t="shared" si="164"/>
        <v>0</v>
      </c>
      <c r="R1758" s="2">
        <f t="shared" si="165"/>
        <v>0</v>
      </c>
      <c r="S1758" s="2">
        <f t="shared" si="166"/>
        <v>0</v>
      </c>
    </row>
    <row r="1759" spans="1:19" x14ac:dyDescent="0.35">
      <c r="A1759" s="2">
        <v>1758</v>
      </c>
      <c r="B1759" s="2" t="s">
        <v>492</v>
      </c>
      <c r="C1759" s="2" t="str">
        <f t="shared" si="167"/>
        <v>SPS21XXX</v>
      </c>
      <c r="D1759" s="2" t="s">
        <v>14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f t="shared" si="162"/>
        <v>0</v>
      </c>
      <c r="P1759" s="2">
        <f t="shared" si="163"/>
        <v>0</v>
      </c>
      <c r="Q1759" s="2">
        <f t="shared" si="164"/>
        <v>0</v>
      </c>
      <c r="R1759" s="2">
        <f t="shared" si="165"/>
        <v>0</v>
      </c>
      <c r="S1759" s="2">
        <f t="shared" si="166"/>
        <v>0</v>
      </c>
    </row>
    <row r="1760" spans="1:19" x14ac:dyDescent="0.35">
      <c r="A1760" s="2">
        <v>1759</v>
      </c>
      <c r="B1760" s="2" t="s">
        <v>492</v>
      </c>
      <c r="C1760" s="2" t="str">
        <f t="shared" si="167"/>
        <v>SPS21XXX</v>
      </c>
      <c r="D1760" s="2" t="s">
        <v>15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f t="shared" si="162"/>
        <v>0</v>
      </c>
      <c r="P1760" s="2">
        <f t="shared" si="163"/>
        <v>0</v>
      </c>
      <c r="Q1760" s="2">
        <f t="shared" si="164"/>
        <v>0</v>
      </c>
      <c r="R1760" s="2">
        <f t="shared" si="165"/>
        <v>0</v>
      </c>
      <c r="S1760" s="2">
        <f t="shared" si="166"/>
        <v>0</v>
      </c>
    </row>
    <row r="1761" spans="1:19" x14ac:dyDescent="0.35">
      <c r="A1761" s="2">
        <v>1760</v>
      </c>
      <c r="B1761" s="2" t="s">
        <v>492</v>
      </c>
      <c r="C1761" s="2" t="str">
        <f t="shared" si="167"/>
        <v>SPS21XXX</v>
      </c>
      <c r="D1761" s="2" t="s">
        <v>537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f t="shared" si="162"/>
        <v>0</v>
      </c>
      <c r="P1761" s="2">
        <f t="shared" si="163"/>
        <v>0</v>
      </c>
      <c r="Q1761" s="2">
        <f t="shared" si="164"/>
        <v>0</v>
      </c>
      <c r="R1761" s="2">
        <f t="shared" si="165"/>
        <v>0</v>
      </c>
      <c r="S1761" s="2">
        <f t="shared" si="166"/>
        <v>0</v>
      </c>
    </row>
    <row r="1762" spans="1:19" x14ac:dyDescent="0.35">
      <c r="A1762" s="2">
        <v>1761</v>
      </c>
      <c r="B1762" s="2" t="s">
        <v>492</v>
      </c>
      <c r="C1762" s="2" t="str">
        <f t="shared" si="167"/>
        <v>SPS21XXX</v>
      </c>
      <c r="D1762" s="2" t="s">
        <v>16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f t="shared" si="162"/>
        <v>0</v>
      </c>
      <c r="P1762" s="2">
        <f t="shared" si="163"/>
        <v>0</v>
      </c>
      <c r="Q1762" s="2">
        <f t="shared" si="164"/>
        <v>0</v>
      </c>
      <c r="R1762" s="2">
        <f t="shared" si="165"/>
        <v>0</v>
      </c>
      <c r="S1762" s="2">
        <f t="shared" si="166"/>
        <v>0</v>
      </c>
    </row>
    <row r="1763" spans="1:19" x14ac:dyDescent="0.35">
      <c r="A1763" s="2">
        <v>1762</v>
      </c>
      <c r="B1763" s="2" t="s">
        <v>492</v>
      </c>
      <c r="C1763" s="2" t="str">
        <f t="shared" si="167"/>
        <v>SPS21XXX</v>
      </c>
      <c r="D1763" s="2" t="s">
        <v>17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f t="shared" si="162"/>
        <v>0</v>
      </c>
      <c r="P1763" s="2">
        <f t="shared" si="163"/>
        <v>0</v>
      </c>
      <c r="Q1763" s="2">
        <f t="shared" si="164"/>
        <v>0</v>
      </c>
      <c r="R1763" s="2">
        <f t="shared" si="165"/>
        <v>0</v>
      </c>
      <c r="S1763" s="2">
        <f t="shared" si="166"/>
        <v>0</v>
      </c>
    </row>
    <row r="1764" spans="1:19" x14ac:dyDescent="0.35">
      <c r="A1764" s="2">
        <v>1763</v>
      </c>
      <c r="B1764" s="2" t="s">
        <v>492</v>
      </c>
      <c r="C1764" s="2" t="str">
        <f t="shared" si="167"/>
        <v>SPS21XXX</v>
      </c>
      <c r="D1764" s="2" t="s">
        <v>18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f t="shared" si="162"/>
        <v>0</v>
      </c>
      <c r="P1764" s="2">
        <f t="shared" si="163"/>
        <v>0</v>
      </c>
      <c r="Q1764" s="2">
        <f t="shared" si="164"/>
        <v>0</v>
      </c>
      <c r="R1764" s="2">
        <f t="shared" si="165"/>
        <v>0</v>
      </c>
      <c r="S1764" s="2">
        <f t="shared" si="166"/>
        <v>0</v>
      </c>
    </row>
    <row r="1765" spans="1:19" x14ac:dyDescent="0.35">
      <c r="A1765" s="2">
        <v>1764</v>
      </c>
      <c r="B1765" s="2" t="s">
        <v>492</v>
      </c>
      <c r="C1765" s="2" t="str">
        <f t="shared" si="167"/>
        <v>SPS21XXX</v>
      </c>
      <c r="D1765" s="2" t="s">
        <v>19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f t="shared" si="162"/>
        <v>0</v>
      </c>
      <c r="P1765" s="2">
        <f t="shared" si="163"/>
        <v>0</v>
      </c>
      <c r="Q1765" s="2">
        <f t="shared" si="164"/>
        <v>0</v>
      </c>
      <c r="R1765" s="2">
        <f t="shared" si="165"/>
        <v>0</v>
      </c>
      <c r="S1765" s="2">
        <f t="shared" si="166"/>
        <v>0</v>
      </c>
    </row>
    <row r="1766" spans="1:19" x14ac:dyDescent="0.35">
      <c r="A1766" s="2">
        <v>1765</v>
      </c>
      <c r="B1766" s="2" t="s">
        <v>493</v>
      </c>
      <c r="C1766" s="2" t="str">
        <f t="shared" si="167"/>
        <v>SPS21XXX</v>
      </c>
      <c r="D1766" s="2" t="s">
        <v>12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f t="shared" si="162"/>
        <v>0</v>
      </c>
      <c r="P1766" s="2">
        <f t="shared" si="163"/>
        <v>0</v>
      </c>
      <c r="Q1766" s="2">
        <f t="shared" si="164"/>
        <v>0</v>
      </c>
      <c r="R1766" s="2">
        <f t="shared" si="165"/>
        <v>0</v>
      </c>
      <c r="S1766" s="2">
        <f t="shared" si="166"/>
        <v>0</v>
      </c>
    </row>
    <row r="1767" spans="1:19" x14ac:dyDescent="0.35">
      <c r="A1767" s="2">
        <v>1766</v>
      </c>
      <c r="B1767" s="2" t="s">
        <v>493</v>
      </c>
      <c r="C1767" s="2" t="str">
        <f t="shared" si="167"/>
        <v>SPS21XXX</v>
      </c>
      <c r="D1767" s="2" t="s">
        <v>13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f t="shared" si="162"/>
        <v>0</v>
      </c>
      <c r="P1767" s="2">
        <f t="shared" si="163"/>
        <v>0</v>
      </c>
      <c r="Q1767" s="2">
        <f t="shared" si="164"/>
        <v>0</v>
      </c>
      <c r="R1767" s="2">
        <f t="shared" si="165"/>
        <v>0</v>
      </c>
      <c r="S1767" s="2">
        <f t="shared" si="166"/>
        <v>0</v>
      </c>
    </row>
    <row r="1768" spans="1:19" x14ac:dyDescent="0.35">
      <c r="A1768" s="2">
        <v>1767</v>
      </c>
      <c r="B1768" s="2" t="s">
        <v>493</v>
      </c>
      <c r="C1768" s="2" t="str">
        <f t="shared" si="167"/>
        <v>SPS21XXX</v>
      </c>
      <c r="D1768" s="2" t="s">
        <v>14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f t="shared" si="162"/>
        <v>0</v>
      </c>
      <c r="P1768" s="2">
        <f t="shared" si="163"/>
        <v>0</v>
      </c>
      <c r="Q1768" s="2">
        <f t="shared" si="164"/>
        <v>0</v>
      </c>
      <c r="R1768" s="2">
        <f t="shared" si="165"/>
        <v>0</v>
      </c>
      <c r="S1768" s="2">
        <f t="shared" si="166"/>
        <v>0</v>
      </c>
    </row>
    <row r="1769" spans="1:19" x14ac:dyDescent="0.35">
      <c r="A1769" s="2">
        <v>1768</v>
      </c>
      <c r="B1769" s="2" t="s">
        <v>493</v>
      </c>
      <c r="C1769" s="2" t="str">
        <f t="shared" si="167"/>
        <v>SPS21XXX</v>
      </c>
      <c r="D1769" s="2" t="s">
        <v>15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f t="shared" si="162"/>
        <v>0</v>
      </c>
      <c r="P1769" s="2">
        <f t="shared" si="163"/>
        <v>0</v>
      </c>
      <c r="Q1769" s="2">
        <f t="shared" si="164"/>
        <v>0</v>
      </c>
      <c r="R1769" s="2">
        <f t="shared" si="165"/>
        <v>0</v>
      </c>
      <c r="S1769" s="2">
        <f t="shared" si="166"/>
        <v>0</v>
      </c>
    </row>
    <row r="1770" spans="1:19" x14ac:dyDescent="0.35">
      <c r="A1770" s="2">
        <v>1769</v>
      </c>
      <c r="B1770" s="2" t="s">
        <v>493</v>
      </c>
      <c r="C1770" s="2" t="str">
        <f t="shared" si="167"/>
        <v>SPS21XXX</v>
      </c>
      <c r="D1770" s="2" t="s">
        <v>537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f t="shared" si="162"/>
        <v>0</v>
      </c>
      <c r="P1770" s="2">
        <f t="shared" si="163"/>
        <v>0</v>
      </c>
      <c r="Q1770" s="2">
        <f t="shared" si="164"/>
        <v>0</v>
      </c>
      <c r="R1770" s="2">
        <f t="shared" si="165"/>
        <v>0</v>
      </c>
      <c r="S1770" s="2">
        <f t="shared" si="166"/>
        <v>0</v>
      </c>
    </row>
    <row r="1771" spans="1:19" x14ac:dyDescent="0.35">
      <c r="A1771" s="2">
        <v>1770</v>
      </c>
      <c r="B1771" s="2" t="s">
        <v>493</v>
      </c>
      <c r="C1771" s="2" t="str">
        <f t="shared" si="167"/>
        <v>SPS21XXX</v>
      </c>
      <c r="D1771" s="2" t="s">
        <v>16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f t="shared" si="162"/>
        <v>0</v>
      </c>
      <c r="P1771" s="2">
        <f t="shared" si="163"/>
        <v>0</v>
      </c>
      <c r="Q1771" s="2">
        <f t="shared" si="164"/>
        <v>0</v>
      </c>
      <c r="R1771" s="2">
        <f t="shared" si="165"/>
        <v>0</v>
      </c>
      <c r="S1771" s="2">
        <f t="shared" si="166"/>
        <v>0</v>
      </c>
    </row>
    <row r="1772" spans="1:19" x14ac:dyDescent="0.35">
      <c r="A1772" s="2">
        <v>1771</v>
      </c>
      <c r="B1772" s="2" t="s">
        <v>493</v>
      </c>
      <c r="C1772" s="2" t="str">
        <f t="shared" si="167"/>
        <v>SPS21XXX</v>
      </c>
      <c r="D1772" s="2" t="s">
        <v>17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f t="shared" si="162"/>
        <v>0</v>
      </c>
      <c r="P1772" s="2">
        <f t="shared" si="163"/>
        <v>0</v>
      </c>
      <c r="Q1772" s="2">
        <f t="shared" si="164"/>
        <v>0</v>
      </c>
      <c r="R1772" s="2">
        <f t="shared" si="165"/>
        <v>0</v>
      </c>
      <c r="S1772" s="2">
        <f t="shared" si="166"/>
        <v>0</v>
      </c>
    </row>
    <row r="1773" spans="1:19" x14ac:dyDescent="0.35">
      <c r="A1773" s="2">
        <v>1772</v>
      </c>
      <c r="B1773" s="2" t="s">
        <v>493</v>
      </c>
      <c r="C1773" s="2" t="str">
        <f t="shared" si="167"/>
        <v>SPS21XXX</v>
      </c>
      <c r="D1773" s="2" t="s">
        <v>18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f t="shared" si="162"/>
        <v>0</v>
      </c>
      <c r="P1773" s="2">
        <f t="shared" si="163"/>
        <v>0</v>
      </c>
      <c r="Q1773" s="2">
        <f t="shared" si="164"/>
        <v>0</v>
      </c>
      <c r="R1773" s="2">
        <f t="shared" si="165"/>
        <v>0</v>
      </c>
      <c r="S1773" s="2">
        <f t="shared" si="166"/>
        <v>0</v>
      </c>
    </row>
    <row r="1774" spans="1:19" x14ac:dyDescent="0.35">
      <c r="A1774" s="2">
        <v>1773</v>
      </c>
      <c r="B1774" s="2" t="s">
        <v>493</v>
      </c>
      <c r="C1774" s="2" t="str">
        <f t="shared" si="167"/>
        <v>SPS21XXX</v>
      </c>
      <c r="D1774" s="2" t="s">
        <v>19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f t="shared" si="162"/>
        <v>0</v>
      </c>
      <c r="P1774" s="2">
        <f t="shared" si="163"/>
        <v>0</v>
      </c>
      <c r="Q1774" s="2">
        <f t="shared" si="164"/>
        <v>0</v>
      </c>
      <c r="R1774" s="2">
        <f t="shared" si="165"/>
        <v>0</v>
      </c>
      <c r="S1774" s="2">
        <f t="shared" si="166"/>
        <v>0</v>
      </c>
    </row>
    <row r="1775" spans="1:19" x14ac:dyDescent="0.35">
      <c r="A1775" s="2">
        <v>1774</v>
      </c>
      <c r="B1775" s="2" t="s">
        <v>317</v>
      </c>
      <c r="C1775" s="2" t="str">
        <f t="shared" si="167"/>
        <v>SPS21XXX</v>
      </c>
      <c r="D1775" s="2" t="s">
        <v>12</v>
      </c>
      <c r="O1775" s="2">
        <f t="shared" si="162"/>
        <v>0</v>
      </c>
      <c r="P1775" s="2">
        <f t="shared" si="163"/>
        <v>0</v>
      </c>
      <c r="Q1775" s="2">
        <f t="shared" si="164"/>
        <v>0</v>
      </c>
      <c r="R1775" s="2">
        <f t="shared" si="165"/>
        <v>0</v>
      </c>
      <c r="S1775" s="2">
        <f t="shared" si="166"/>
        <v>0</v>
      </c>
    </row>
    <row r="1776" spans="1:19" x14ac:dyDescent="0.35">
      <c r="A1776" s="2">
        <v>1775</v>
      </c>
      <c r="B1776" s="2" t="s">
        <v>317</v>
      </c>
      <c r="C1776" s="2" t="str">
        <f t="shared" si="167"/>
        <v>SPS21XXX</v>
      </c>
      <c r="D1776" s="2" t="s">
        <v>13</v>
      </c>
      <c r="O1776" s="2">
        <f t="shared" si="162"/>
        <v>0</v>
      </c>
      <c r="P1776" s="2">
        <f t="shared" si="163"/>
        <v>0</v>
      </c>
      <c r="Q1776" s="2">
        <f t="shared" si="164"/>
        <v>0</v>
      </c>
      <c r="R1776" s="2">
        <f t="shared" si="165"/>
        <v>0</v>
      </c>
      <c r="S1776" s="2">
        <f t="shared" si="166"/>
        <v>0</v>
      </c>
    </row>
    <row r="1777" spans="1:19" x14ac:dyDescent="0.35">
      <c r="A1777" s="2">
        <v>1776</v>
      </c>
      <c r="B1777" s="2" t="s">
        <v>317</v>
      </c>
      <c r="C1777" s="2" t="str">
        <f t="shared" si="167"/>
        <v>SPS21XXX</v>
      </c>
      <c r="D1777" s="2" t="s">
        <v>14</v>
      </c>
      <c r="O1777" s="2">
        <f t="shared" si="162"/>
        <v>0</v>
      </c>
      <c r="P1777" s="2">
        <f t="shared" si="163"/>
        <v>0</v>
      </c>
      <c r="Q1777" s="2">
        <f t="shared" si="164"/>
        <v>0</v>
      </c>
      <c r="R1777" s="2">
        <f t="shared" si="165"/>
        <v>0</v>
      </c>
      <c r="S1777" s="2">
        <f t="shared" si="166"/>
        <v>0</v>
      </c>
    </row>
    <row r="1778" spans="1:19" x14ac:dyDescent="0.35">
      <c r="A1778" s="2">
        <v>1777</v>
      </c>
      <c r="B1778" s="2" t="s">
        <v>317</v>
      </c>
      <c r="C1778" s="2" t="str">
        <f t="shared" si="167"/>
        <v>SPS21XXX</v>
      </c>
      <c r="D1778" s="2" t="s">
        <v>15</v>
      </c>
      <c r="O1778" s="2">
        <f t="shared" si="162"/>
        <v>0</v>
      </c>
      <c r="P1778" s="2">
        <f t="shared" si="163"/>
        <v>0</v>
      </c>
      <c r="Q1778" s="2">
        <f t="shared" si="164"/>
        <v>0</v>
      </c>
      <c r="R1778" s="2">
        <f t="shared" si="165"/>
        <v>0</v>
      </c>
      <c r="S1778" s="2">
        <f t="shared" si="166"/>
        <v>0</v>
      </c>
    </row>
    <row r="1779" spans="1:19" x14ac:dyDescent="0.35">
      <c r="A1779" s="2">
        <v>1778</v>
      </c>
      <c r="B1779" s="2" t="s">
        <v>317</v>
      </c>
      <c r="C1779" s="2" t="str">
        <f t="shared" si="167"/>
        <v>SPS21XXX</v>
      </c>
      <c r="D1779" s="2" t="s">
        <v>537</v>
      </c>
      <c r="O1779" s="2">
        <f t="shared" si="162"/>
        <v>0</v>
      </c>
      <c r="P1779" s="2">
        <f t="shared" si="163"/>
        <v>0</v>
      </c>
      <c r="Q1779" s="2">
        <f t="shared" si="164"/>
        <v>0</v>
      </c>
      <c r="R1779" s="2">
        <f t="shared" si="165"/>
        <v>0</v>
      </c>
      <c r="S1779" s="2">
        <f t="shared" si="166"/>
        <v>0</v>
      </c>
    </row>
    <row r="1780" spans="1:19" x14ac:dyDescent="0.35">
      <c r="A1780" s="2">
        <v>1779</v>
      </c>
      <c r="B1780" s="2" t="s">
        <v>317</v>
      </c>
      <c r="C1780" s="2" t="str">
        <f t="shared" si="167"/>
        <v>SPS21XXX</v>
      </c>
      <c r="D1780" s="2" t="s">
        <v>16</v>
      </c>
      <c r="O1780" s="2">
        <f t="shared" si="162"/>
        <v>0</v>
      </c>
      <c r="P1780" s="2">
        <f t="shared" si="163"/>
        <v>0</v>
      </c>
      <c r="Q1780" s="2">
        <f t="shared" si="164"/>
        <v>0</v>
      </c>
      <c r="R1780" s="2">
        <f t="shared" si="165"/>
        <v>0</v>
      </c>
      <c r="S1780" s="2">
        <f t="shared" si="166"/>
        <v>0</v>
      </c>
    </row>
    <row r="1781" spans="1:19" x14ac:dyDescent="0.35">
      <c r="A1781" s="2">
        <v>1780</v>
      </c>
      <c r="B1781" s="2" t="s">
        <v>317</v>
      </c>
      <c r="C1781" s="2" t="str">
        <f t="shared" si="167"/>
        <v>SPS21XXX</v>
      </c>
      <c r="D1781" s="2" t="s">
        <v>17</v>
      </c>
      <c r="O1781" s="2">
        <f t="shared" si="162"/>
        <v>0</v>
      </c>
      <c r="P1781" s="2">
        <f t="shared" si="163"/>
        <v>0</v>
      </c>
      <c r="Q1781" s="2">
        <f t="shared" si="164"/>
        <v>0</v>
      </c>
      <c r="R1781" s="2">
        <f t="shared" si="165"/>
        <v>0</v>
      </c>
      <c r="S1781" s="2">
        <f t="shared" si="166"/>
        <v>0</v>
      </c>
    </row>
    <row r="1782" spans="1:19" x14ac:dyDescent="0.35">
      <c r="A1782" s="2">
        <v>1781</v>
      </c>
      <c r="B1782" s="2" t="s">
        <v>317</v>
      </c>
      <c r="C1782" s="2" t="str">
        <f t="shared" si="167"/>
        <v>SPS21XXX</v>
      </c>
      <c r="D1782" s="2" t="s">
        <v>18</v>
      </c>
      <c r="O1782" s="2">
        <f t="shared" si="162"/>
        <v>0</v>
      </c>
      <c r="P1782" s="2">
        <f t="shared" si="163"/>
        <v>0</v>
      </c>
      <c r="Q1782" s="2">
        <f t="shared" si="164"/>
        <v>0</v>
      </c>
      <c r="R1782" s="2">
        <f t="shared" si="165"/>
        <v>0</v>
      </c>
      <c r="S1782" s="2">
        <f t="shared" si="166"/>
        <v>0</v>
      </c>
    </row>
    <row r="1783" spans="1:19" x14ac:dyDescent="0.35">
      <c r="A1783" s="2">
        <v>1782</v>
      </c>
      <c r="B1783" s="2" t="s">
        <v>317</v>
      </c>
      <c r="C1783" s="2" t="str">
        <f t="shared" si="167"/>
        <v>SPS21XXX</v>
      </c>
      <c r="D1783" s="2" t="s">
        <v>19</v>
      </c>
      <c r="O1783" s="2">
        <f t="shared" si="162"/>
        <v>0</v>
      </c>
      <c r="P1783" s="2">
        <f t="shared" si="163"/>
        <v>0</v>
      </c>
      <c r="Q1783" s="2">
        <f t="shared" si="164"/>
        <v>0</v>
      </c>
      <c r="R1783" s="2">
        <f t="shared" si="165"/>
        <v>0</v>
      </c>
      <c r="S1783" s="2">
        <f t="shared" si="166"/>
        <v>0</v>
      </c>
    </row>
    <row r="1784" spans="1:19" x14ac:dyDescent="0.35">
      <c r="A1784" s="2">
        <v>1783</v>
      </c>
      <c r="B1784" s="2" t="s">
        <v>494</v>
      </c>
      <c r="C1784" s="2" t="str">
        <f t="shared" si="167"/>
        <v>SPS21XXX</v>
      </c>
      <c r="D1784" s="2" t="s">
        <v>12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f t="shared" si="162"/>
        <v>0</v>
      </c>
      <c r="P1784" s="2">
        <f t="shared" si="163"/>
        <v>0</v>
      </c>
      <c r="Q1784" s="2">
        <f t="shared" si="164"/>
        <v>0</v>
      </c>
      <c r="R1784" s="2">
        <f t="shared" si="165"/>
        <v>0</v>
      </c>
      <c r="S1784" s="2">
        <f t="shared" si="166"/>
        <v>0</v>
      </c>
    </row>
    <row r="1785" spans="1:19" x14ac:dyDescent="0.35">
      <c r="A1785" s="2">
        <v>1784</v>
      </c>
      <c r="B1785" s="2" t="s">
        <v>494</v>
      </c>
      <c r="C1785" s="2" t="str">
        <f t="shared" si="167"/>
        <v>SPS21XXX</v>
      </c>
      <c r="D1785" s="2" t="s">
        <v>13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f t="shared" si="162"/>
        <v>0</v>
      </c>
      <c r="P1785" s="2">
        <f t="shared" si="163"/>
        <v>0</v>
      </c>
      <c r="Q1785" s="2">
        <f t="shared" si="164"/>
        <v>0</v>
      </c>
      <c r="R1785" s="2">
        <f t="shared" si="165"/>
        <v>0</v>
      </c>
      <c r="S1785" s="2">
        <f t="shared" si="166"/>
        <v>0</v>
      </c>
    </row>
    <row r="1786" spans="1:19" x14ac:dyDescent="0.35">
      <c r="A1786" s="2">
        <v>1785</v>
      </c>
      <c r="B1786" s="2" t="s">
        <v>494</v>
      </c>
      <c r="C1786" s="2" t="str">
        <f t="shared" si="167"/>
        <v>SPS21XXX</v>
      </c>
      <c r="D1786" s="2" t="s">
        <v>14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f t="shared" si="162"/>
        <v>0</v>
      </c>
      <c r="P1786" s="2">
        <f t="shared" si="163"/>
        <v>0</v>
      </c>
      <c r="Q1786" s="2">
        <f t="shared" si="164"/>
        <v>0</v>
      </c>
      <c r="R1786" s="2">
        <f t="shared" si="165"/>
        <v>0</v>
      </c>
      <c r="S1786" s="2">
        <f t="shared" si="166"/>
        <v>0</v>
      </c>
    </row>
    <row r="1787" spans="1:19" x14ac:dyDescent="0.35">
      <c r="A1787" s="2">
        <v>1786</v>
      </c>
      <c r="B1787" s="2" t="s">
        <v>494</v>
      </c>
      <c r="C1787" s="2" t="str">
        <f t="shared" si="167"/>
        <v>SPS21XXX</v>
      </c>
      <c r="D1787" s="2" t="s">
        <v>15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f t="shared" si="162"/>
        <v>0</v>
      </c>
      <c r="P1787" s="2">
        <f t="shared" si="163"/>
        <v>0</v>
      </c>
      <c r="Q1787" s="2">
        <f t="shared" si="164"/>
        <v>0</v>
      </c>
      <c r="R1787" s="2">
        <f t="shared" si="165"/>
        <v>0</v>
      </c>
      <c r="S1787" s="2">
        <f t="shared" si="166"/>
        <v>0</v>
      </c>
    </row>
    <row r="1788" spans="1:19" x14ac:dyDescent="0.35">
      <c r="A1788" s="2">
        <v>1787</v>
      </c>
      <c r="B1788" s="2" t="s">
        <v>494</v>
      </c>
      <c r="C1788" s="2" t="str">
        <f t="shared" si="167"/>
        <v>SPS21XXX</v>
      </c>
      <c r="D1788" s="2" t="s">
        <v>537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f t="shared" si="162"/>
        <v>0</v>
      </c>
      <c r="P1788" s="2">
        <f t="shared" si="163"/>
        <v>0</v>
      </c>
      <c r="Q1788" s="2">
        <f t="shared" si="164"/>
        <v>0</v>
      </c>
      <c r="R1788" s="2">
        <f t="shared" si="165"/>
        <v>0</v>
      </c>
      <c r="S1788" s="2">
        <f t="shared" si="166"/>
        <v>0</v>
      </c>
    </row>
    <row r="1789" spans="1:19" x14ac:dyDescent="0.35">
      <c r="A1789" s="2">
        <v>1788</v>
      </c>
      <c r="B1789" s="2" t="s">
        <v>494</v>
      </c>
      <c r="C1789" s="2" t="str">
        <f t="shared" si="167"/>
        <v>SPS21XXX</v>
      </c>
      <c r="D1789" s="2" t="s">
        <v>16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f t="shared" si="162"/>
        <v>0</v>
      </c>
      <c r="P1789" s="2">
        <f t="shared" si="163"/>
        <v>0</v>
      </c>
      <c r="Q1789" s="2">
        <f t="shared" si="164"/>
        <v>0</v>
      </c>
      <c r="R1789" s="2">
        <f t="shared" si="165"/>
        <v>0</v>
      </c>
      <c r="S1789" s="2">
        <f t="shared" si="166"/>
        <v>0</v>
      </c>
    </row>
    <row r="1790" spans="1:19" x14ac:dyDescent="0.35">
      <c r="A1790" s="2">
        <v>1789</v>
      </c>
      <c r="B1790" s="2" t="s">
        <v>494</v>
      </c>
      <c r="C1790" s="2" t="str">
        <f t="shared" si="167"/>
        <v>SPS21XXX</v>
      </c>
      <c r="D1790" s="2" t="s">
        <v>17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f t="shared" si="162"/>
        <v>0</v>
      </c>
      <c r="P1790" s="2">
        <f t="shared" si="163"/>
        <v>0</v>
      </c>
      <c r="Q1790" s="2">
        <f t="shared" si="164"/>
        <v>0</v>
      </c>
      <c r="R1790" s="2">
        <f t="shared" si="165"/>
        <v>0</v>
      </c>
      <c r="S1790" s="2">
        <f t="shared" si="166"/>
        <v>0</v>
      </c>
    </row>
    <row r="1791" spans="1:19" x14ac:dyDescent="0.35">
      <c r="A1791" s="2">
        <v>1790</v>
      </c>
      <c r="B1791" s="2" t="s">
        <v>494</v>
      </c>
      <c r="C1791" s="2" t="str">
        <f t="shared" si="167"/>
        <v>SPS21XXX</v>
      </c>
      <c r="D1791" s="2" t="s">
        <v>18</v>
      </c>
      <c r="E1791" s="2">
        <v>0</v>
      </c>
      <c r="F1791" s="2">
        <v>0</v>
      </c>
      <c r="G1791" s="2">
        <v>0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f t="shared" si="162"/>
        <v>0</v>
      </c>
      <c r="P1791" s="2">
        <f t="shared" si="163"/>
        <v>0</v>
      </c>
      <c r="Q1791" s="2">
        <f t="shared" si="164"/>
        <v>0</v>
      </c>
      <c r="R1791" s="2">
        <f t="shared" si="165"/>
        <v>0</v>
      </c>
      <c r="S1791" s="2">
        <f t="shared" si="166"/>
        <v>0</v>
      </c>
    </row>
    <row r="1792" spans="1:19" x14ac:dyDescent="0.35">
      <c r="A1792" s="2">
        <v>1791</v>
      </c>
      <c r="B1792" s="2" t="s">
        <v>494</v>
      </c>
      <c r="C1792" s="2" t="str">
        <f t="shared" si="167"/>
        <v>SPS21XXX</v>
      </c>
      <c r="D1792" s="2" t="s">
        <v>19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f t="shared" si="162"/>
        <v>0</v>
      </c>
      <c r="P1792" s="2">
        <f t="shared" si="163"/>
        <v>0</v>
      </c>
      <c r="Q1792" s="2">
        <f t="shared" si="164"/>
        <v>0</v>
      </c>
      <c r="R1792" s="2">
        <f t="shared" si="165"/>
        <v>0</v>
      </c>
      <c r="S1792" s="2">
        <f t="shared" si="166"/>
        <v>0</v>
      </c>
    </row>
    <row r="1793" spans="1:19" x14ac:dyDescent="0.35">
      <c r="A1793" s="2">
        <v>1792</v>
      </c>
      <c r="B1793" s="2" t="s">
        <v>318</v>
      </c>
      <c r="C1793" s="2" t="str">
        <f t="shared" si="167"/>
        <v>SPS21XXX</v>
      </c>
      <c r="D1793" s="2" t="s">
        <v>12</v>
      </c>
      <c r="O1793" s="2">
        <f t="shared" si="162"/>
        <v>0</v>
      </c>
      <c r="P1793" s="2">
        <f t="shared" si="163"/>
        <v>0</v>
      </c>
      <c r="Q1793" s="2">
        <f t="shared" si="164"/>
        <v>0</v>
      </c>
      <c r="R1793" s="2">
        <f t="shared" si="165"/>
        <v>0</v>
      </c>
      <c r="S1793" s="2">
        <f t="shared" si="166"/>
        <v>0</v>
      </c>
    </row>
    <row r="1794" spans="1:19" x14ac:dyDescent="0.35">
      <c r="A1794" s="2">
        <v>1793</v>
      </c>
      <c r="B1794" s="2" t="s">
        <v>318</v>
      </c>
      <c r="C1794" s="2" t="str">
        <f t="shared" si="167"/>
        <v>SPS21XXX</v>
      </c>
      <c r="D1794" s="2" t="s">
        <v>13</v>
      </c>
      <c r="O1794" s="2">
        <f t="shared" ref="O1794:O1857" si="168">F1794*$E1794</f>
        <v>0</v>
      </c>
      <c r="P1794" s="2">
        <f t="shared" ref="P1794:P1857" si="169">SUM(H1794:K1794)*$E1794</f>
        <v>0</v>
      </c>
      <c r="Q1794" s="2">
        <f t="shared" ref="Q1794:Q1857" si="170">L1794*$E1794</f>
        <v>0</v>
      </c>
      <c r="R1794" s="2">
        <f t="shared" ref="R1794:R1857" si="171">M1794*$E1794</f>
        <v>0</v>
      </c>
      <c r="S1794" s="2">
        <f t="shared" ref="S1794:S1857" si="172">N1794*$E1794</f>
        <v>0</v>
      </c>
    </row>
    <row r="1795" spans="1:19" x14ac:dyDescent="0.35">
      <c r="A1795" s="2">
        <v>1794</v>
      </c>
      <c r="B1795" s="2" t="s">
        <v>318</v>
      </c>
      <c r="C1795" s="2" t="str">
        <f t="shared" ref="C1795:C1858" si="173">REPLACE(B1795,6,3,"XXX")</f>
        <v>SPS21XXX</v>
      </c>
      <c r="D1795" s="2" t="s">
        <v>14</v>
      </c>
      <c r="O1795" s="2">
        <f t="shared" si="168"/>
        <v>0</v>
      </c>
      <c r="P1795" s="2">
        <f t="shared" si="169"/>
        <v>0</v>
      </c>
      <c r="Q1795" s="2">
        <f t="shared" si="170"/>
        <v>0</v>
      </c>
      <c r="R1795" s="2">
        <f t="shared" si="171"/>
        <v>0</v>
      </c>
      <c r="S1795" s="2">
        <f t="shared" si="172"/>
        <v>0</v>
      </c>
    </row>
    <row r="1796" spans="1:19" x14ac:dyDescent="0.35">
      <c r="A1796" s="2">
        <v>1795</v>
      </c>
      <c r="B1796" s="2" t="s">
        <v>318</v>
      </c>
      <c r="C1796" s="2" t="str">
        <f t="shared" si="173"/>
        <v>SPS21XXX</v>
      </c>
      <c r="D1796" s="2" t="s">
        <v>15</v>
      </c>
      <c r="O1796" s="2">
        <f t="shared" si="168"/>
        <v>0</v>
      </c>
      <c r="P1796" s="2">
        <f t="shared" si="169"/>
        <v>0</v>
      </c>
      <c r="Q1796" s="2">
        <f t="shared" si="170"/>
        <v>0</v>
      </c>
      <c r="R1796" s="2">
        <f t="shared" si="171"/>
        <v>0</v>
      </c>
      <c r="S1796" s="2">
        <f t="shared" si="172"/>
        <v>0</v>
      </c>
    </row>
    <row r="1797" spans="1:19" x14ac:dyDescent="0.35">
      <c r="A1797" s="2">
        <v>1796</v>
      </c>
      <c r="B1797" s="2" t="s">
        <v>318</v>
      </c>
      <c r="C1797" s="2" t="str">
        <f t="shared" si="173"/>
        <v>SPS21XXX</v>
      </c>
      <c r="D1797" s="2" t="s">
        <v>537</v>
      </c>
      <c r="O1797" s="2">
        <f t="shared" si="168"/>
        <v>0</v>
      </c>
      <c r="P1797" s="2">
        <f t="shared" si="169"/>
        <v>0</v>
      </c>
      <c r="Q1797" s="2">
        <f t="shared" si="170"/>
        <v>0</v>
      </c>
      <c r="R1797" s="2">
        <f t="shared" si="171"/>
        <v>0</v>
      </c>
      <c r="S1797" s="2">
        <f t="shared" si="172"/>
        <v>0</v>
      </c>
    </row>
    <row r="1798" spans="1:19" x14ac:dyDescent="0.35">
      <c r="A1798" s="2">
        <v>1797</v>
      </c>
      <c r="B1798" s="2" t="s">
        <v>318</v>
      </c>
      <c r="C1798" s="2" t="str">
        <f t="shared" si="173"/>
        <v>SPS21XXX</v>
      </c>
      <c r="D1798" s="2" t="s">
        <v>16</v>
      </c>
      <c r="O1798" s="2">
        <f t="shared" si="168"/>
        <v>0</v>
      </c>
      <c r="P1798" s="2">
        <f t="shared" si="169"/>
        <v>0</v>
      </c>
      <c r="Q1798" s="2">
        <f t="shared" si="170"/>
        <v>0</v>
      </c>
      <c r="R1798" s="2">
        <f t="shared" si="171"/>
        <v>0</v>
      </c>
      <c r="S1798" s="2">
        <f t="shared" si="172"/>
        <v>0</v>
      </c>
    </row>
    <row r="1799" spans="1:19" x14ac:dyDescent="0.35">
      <c r="A1799" s="2">
        <v>1798</v>
      </c>
      <c r="B1799" s="2" t="s">
        <v>318</v>
      </c>
      <c r="C1799" s="2" t="str">
        <f t="shared" si="173"/>
        <v>SPS21XXX</v>
      </c>
      <c r="D1799" s="2" t="s">
        <v>17</v>
      </c>
      <c r="O1799" s="2">
        <f t="shared" si="168"/>
        <v>0</v>
      </c>
      <c r="P1799" s="2">
        <f t="shared" si="169"/>
        <v>0</v>
      </c>
      <c r="Q1799" s="2">
        <f t="shared" si="170"/>
        <v>0</v>
      </c>
      <c r="R1799" s="2">
        <f t="shared" si="171"/>
        <v>0</v>
      </c>
      <c r="S1799" s="2">
        <f t="shared" si="172"/>
        <v>0</v>
      </c>
    </row>
    <row r="1800" spans="1:19" x14ac:dyDescent="0.35">
      <c r="A1800" s="2">
        <v>1799</v>
      </c>
      <c r="B1800" s="2" t="s">
        <v>318</v>
      </c>
      <c r="C1800" s="2" t="str">
        <f t="shared" si="173"/>
        <v>SPS21XXX</v>
      </c>
      <c r="D1800" s="2" t="s">
        <v>18</v>
      </c>
      <c r="O1800" s="2">
        <f t="shared" si="168"/>
        <v>0</v>
      </c>
      <c r="P1800" s="2">
        <f t="shared" si="169"/>
        <v>0</v>
      </c>
      <c r="Q1800" s="2">
        <f t="shared" si="170"/>
        <v>0</v>
      </c>
      <c r="R1800" s="2">
        <f t="shared" si="171"/>
        <v>0</v>
      </c>
      <c r="S1800" s="2">
        <f t="shared" si="172"/>
        <v>0</v>
      </c>
    </row>
    <row r="1801" spans="1:19" x14ac:dyDescent="0.35">
      <c r="A1801" s="2">
        <v>1800</v>
      </c>
      <c r="B1801" s="2" t="s">
        <v>318</v>
      </c>
      <c r="C1801" s="2" t="str">
        <f t="shared" si="173"/>
        <v>SPS21XXX</v>
      </c>
      <c r="D1801" s="2" t="s">
        <v>19</v>
      </c>
      <c r="O1801" s="2">
        <f t="shared" si="168"/>
        <v>0</v>
      </c>
      <c r="P1801" s="2">
        <f t="shared" si="169"/>
        <v>0</v>
      </c>
      <c r="Q1801" s="2">
        <f t="shared" si="170"/>
        <v>0</v>
      </c>
      <c r="R1801" s="2">
        <f t="shared" si="171"/>
        <v>0</v>
      </c>
      <c r="S1801" s="2">
        <f t="shared" si="172"/>
        <v>0</v>
      </c>
    </row>
    <row r="1802" spans="1:19" x14ac:dyDescent="0.35">
      <c r="A1802" s="2">
        <v>1801</v>
      </c>
      <c r="B1802" s="2" t="s">
        <v>495</v>
      </c>
      <c r="C1802" s="2" t="str">
        <f t="shared" si="173"/>
        <v>SPS21XXX</v>
      </c>
      <c r="D1802" s="2" t="s">
        <v>12</v>
      </c>
      <c r="O1802" s="2">
        <f t="shared" si="168"/>
        <v>0</v>
      </c>
      <c r="P1802" s="2">
        <f t="shared" si="169"/>
        <v>0</v>
      </c>
      <c r="Q1802" s="2">
        <f t="shared" si="170"/>
        <v>0</v>
      </c>
      <c r="R1802" s="2">
        <f t="shared" si="171"/>
        <v>0</v>
      </c>
      <c r="S1802" s="2">
        <f t="shared" si="172"/>
        <v>0</v>
      </c>
    </row>
    <row r="1803" spans="1:19" x14ac:dyDescent="0.35">
      <c r="A1803" s="2">
        <v>1802</v>
      </c>
      <c r="B1803" s="2" t="s">
        <v>495</v>
      </c>
      <c r="C1803" s="2" t="str">
        <f t="shared" si="173"/>
        <v>SPS21XXX</v>
      </c>
      <c r="D1803" s="2" t="s">
        <v>13</v>
      </c>
      <c r="O1803" s="2">
        <f t="shared" si="168"/>
        <v>0</v>
      </c>
      <c r="P1803" s="2">
        <f t="shared" si="169"/>
        <v>0</v>
      </c>
      <c r="Q1803" s="2">
        <f t="shared" si="170"/>
        <v>0</v>
      </c>
      <c r="R1803" s="2">
        <f t="shared" si="171"/>
        <v>0</v>
      </c>
      <c r="S1803" s="2">
        <f t="shared" si="172"/>
        <v>0</v>
      </c>
    </row>
    <row r="1804" spans="1:19" x14ac:dyDescent="0.35">
      <c r="A1804" s="2">
        <v>1803</v>
      </c>
      <c r="B1804" s="2" t="s">
        <v>495</v>
      </c>
      <c r="C1804" s="2" t="str">
        <f t="shared" si="173"/>
        <v>SPS21XXX</v>
      </c>
      <c r="D1804" s="2" t="s">
        <v>14</v>
      </c>
      <c r="O1804" s="2">
        <f t="shared" si="168"/>
        <v>0</v>
      </c>
      <c r="P1804" s="2">
        <f t="shared" si="169"/>
        <v>0</v>
      </c>
      <c r="Q1804" s="2">
        <f t="shared" si="170"/>
        <v>0</v>
      </c>
      <c r="R1804" s="2">
        <f t="shared" si="171"/>
        <v>0</v>
      </c>
      <c r="S1804" s="2">
        <f t="shared" si="172"/>
        <v>0</v>
      </c>
    </row>
    <row r="1805" spans="1:19" x14ac:dyDescent="0.35">
      <c r="A1805" s="2">
        <v>1804</v>
      </c>
      <c r="B1805" s="2" t="s">
        <v>495</v>
      </c>
      <c r="C1805" s="2" t="str">
        <f t="shared" si="173"/>
        <v>SPS21XXX</v>
      </c>
      <c r="D1805" s="2" t="s">
        <v>15</v>
      </c>
      <c r="O1805" s="2">
        <f t="shared" si="168"/>
        <v>0</v>
      </c>
      <c r="P1805" s="2">
        <f t="shared" si="169"/>
        <v>0</v>
      </c>
      <c r="Q1805" s="2">
        <f t="shared" si="170"/>
        <v>0</v>
      </c>
      <c r="R1805" s="2">
        <f t="shared" si="171"/>
        <v>0</v>
      </c>
      <c r="S1805" s="2">
        <f t="shared" si="172"/>
        <v>0</v>
      </c>
    </row>
    <row r="1806" spans="1:19" x14ac:dyDescent="0.35">
      <c r="A1806" s="2">
        <v>1805</v>
      </c>
      <c r="B1806" s="2" t="s">
        <v>495</v>
      </c>
      <c r="C1806" s="2" t="str">
        <f t="shared" si="173"/>
        <v>SPS21XXX</v>
      </c>
      <c r="D1806" s="2" t="s">
        <v>537</v>
      </c>
      <c r="O1806" s="2">
        <f t="shared" si="168"/>
        <v>0</v>
      </c>
      <c r="P1806" s="2">
        <f t="shared" si="169"/>
        <v>0</v>
      </c>
      <c r="Q1806" s="2">
        <f t="shared" si="170"/>
        <v>0</v>
      </c>
      <c r="R1806" s="2">
        <f t="shared" si="171"/>
        <v>0</v>
      </c>
      <c r="S1806" s="2">
        <f t="shared" si="172"/>
        <v>0</v>
      </c>
    </row>
    <row r="1807" spans="1:19" x14ac:dyDescent="0.35">
      <c r="A1807" s="2">
        <v>1806</v>
      </c>
      <c r="B1807" s="2" t="s">
        <v>495</v>
      </c>
      <c r="C1807" s="2" t="str">
        <f t="shared" si="173"/>
        <v>SPS21XXX</v>
      </c>
      <c r="D1807" s="2" t="s">
        <v>16</v>
      </c>
      <c r="O1807" s="2">
        <f t="shared" si="168"/>
        <v>0</v>
      </c>
      <c r="P1807" s="2">
        <f t="shared" si="169"/>
        <v>0</v>
      </c>
      <c r="Q1807" s="2">
        <f t="shared" si="170"/>
        <v>0</v>
      </c>
      <c r="R1807" s="2">
        <f t="shared" si="171"/>
        <v>0</v>
      </c>
      <c r="S1807" s="2">
        <f t="shared" si="172"/>
        <v>0</v>
      </c>
    </row>
    <row r="1808" spans="1:19" x14ac:dyDescent="0.35">
      <c r="A1808" s="2">
        <v>1807</v>
      </c>
      <c r="B1808" s="2" t="s">
        <v>495</v>
      </c>
      <c r="C1808" s="2" t="str">
        <f t="shared" si="173"/>
        <v>SPS21XXX</v>
      </c>
      <c r="D1808" s="2" t="s">
        <v>17</v>
      </c>
      <c r="O1808" s="2">
        <f t="shared" si="168"/>
        <v>0</v>
      </c>
      <c r="P1808" s="2">
        <f t="shared" si="169"/>
        <v>0</v>
      </c>
      <c r="Q1808" s="2">
        <f t="shared" si="170"/>
        <v>0</v>
      </c>
      <c r="R1808" s="2">
        <f t="shared" si="171"/>
        <v>0</v>
      </c>
      <c r="S1808" s="2">
        <f t="shared" si="172"/>
        <v>0</v>
      </c>
    </row>
    <row r="1809" spans="1:19" x14ac:dyDescent="0.35">
      <c r="A1809" s="2">
        <v>1808</v>
      </c>
      <c r="B1809" s="2" t="s">
        <v>495</v>
      </c>
      <c r="C1809" s="2" t="str">
        <f t="shared" si="173"/>
        <v>SPS21XXX</v>
      </c>
      <c r="D1809" s="2" t="s">
        <v>18</v>
      </c>
      <c r="O1809" s="2">
        <f t="shared" si="168"/>
        <v>0</v>
      </c>
      <c r="P1809" s="2">
        <f t="shared" si="169"/>
        <v>0</v>
      </c>
      <c r="Q1809" s="2">
        <f t="shared" si="170"/>
        <v>0</v>
      </c>
      <c r="R1809" s="2">
        <f t="shared" si="171"/>
        <v>0</v>
      </c>
      <c r="S1809" s="2">
        <f t="shared" si="172"/>
        <v>0</v>
      </c>
    </row>
    <row r="1810" spans="1:19" x14ac:dyDescent="0.35">
      <c r="A1810" s="2">
        <v>1809</v>
      </c>
      <c r="B1810" s="2" t="s">
        <v>495</v>
      </c>
      <c r="C1810" s="2" t="str">
        <f t="shared" si="173"/>
        <v>SPS21XXX</v>
      </c>
      <c r="D1810" s="2" t="s">
        <v>19</v>
      </c>
      <c r="O1810" s="2">
        <f t="shared" si="168"/>
        <v>0</v>
      </c>
      <c r="P1810" s="2">
        <f t="shared" si="169"/>
        <v>0</v>
      </c>
      <c r="Q1810" s="2">
        <f t="shared" si="170"/>
        <v>0</v>
      </c>
      <c r="R1810" s="2">
        <f t="shared" si="171"/>
        <v>0</v>
      </c>
      <c r="S1810" s="2">
        <f t="shared" si="172"/>
        <v>0</v>
      </c>
    </row>
    <row r="1811" spans="1:19" x14ac:dyDescent="0.35">
      <c r="A1811" s="2">
        <v>1810</v>
      </c>
      <c r="B1811" s="2" t="s">
        <v>391</v>
      </c>
      <c r="C1811" s="2" t="str">
        <f t="shared" si="173"/>
        <v>SPS21XXX</v>
      </c>
      <c r="D1811" s="2" t="s">
        <v>12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f t="shared" si="168"/>
        <v>0</v>
      </c>
      <c r="P1811" s="2">
        <f t="shared" si="169"/>
        <v>0</v>
      </c>
      <c r="Q1811" s="2">
        <f t="shared" si="170"/>
        <v>0</v>
      </c>
      <c r="R1811" s="2">
        <f t="shared" si="171"/>
        <v>0</v>
      </c>
      <c r="S1811" s="2">
        <f t="shared" si="172"/>
        <v>0</v>
      </c>
    </row>
    <row r="1812" spans="1:19" x14ac:dyDescent="0.35">
      <c r="A1812" s="2">
        <v>1812</v>
      </c>
      <c r="B1812" s="2" t="s">
        <v>391</v>
      </c>
      <c r="C1812" s="2" t="str">
        <f t="shared" si="173"/>
        <v>SPS21XXX</v>
      </c>
      <c r="D1812" s="2" t="s">
        <v>13</v>
      </c>
      <c r="E1812" s="2">
        <v>30179.19</v>
      </c>
      <c r="F1812" s="2">
        <v>3</v>
      </c>
      <c r="G1812" s="2">
        <v>4.8</v>
      </c>
      <c r="H1812" s="2">
        <v>0</v>
      </c>
      <c r="I1812" s="2">
        <v>3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f t="shared" si="168"/>
        <v>90537.569999999992</v>
      </c>
      <c r="P1812" s="2">
        <f t="shared" si="169"/>
        <v>90537.569999999992</v>
      </c>
      <c r="Q1812" s="2">
        <f t="shared" si="170"/>
        <v>0</v>
      </c>
      <c r="R1812" s="2">
        <f t="shared" si="171"/>
        <v>0</v>
      </c>
      <c r="S1812" s="2">
        <f t="shared" si="172"/>
        <v>0</v>
      </c>
    </row>
    <row r="1813" spans="1:19" x14ac:dyDescent="0.35">
      <c r="A1813" s="2">
        <v>1813</v>
      </c>
      <c r="B1813" s="2" t="s">
        <v>391</v>
      </c>
      <c r="C1813" s="2" t="str">
        <f t="shared" si="173"/>
        <v>SPS21XXX</v>
      </c>
      <c r="D1813" s="2" t="s">
        <v>14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f t="shared" si="168"/>
        <v>0</v>
      </c>
      <c r="P1813" s="2">
        <f t="shared" si="169"/>
        <v>0</v>
      </c>
      <c r="Q1813" s="2">
        <f t="shared" si="170"/>
        <v>0</v>
      </c>
      <c r="R1813" s="2">
        <f t="shared" si="171"/>
        <v>0</v>
      </c>
      <c r="S1813" s="2">
        <f t="shared" si="172"/>
        <v>0</v>
      </c>
    </row>
    <row r="1814" spans="1:19" x14ac:dyDescent="0.35">
      <c r="A1814" s="2">
        <v>1817</v>
      </c>
      <c r="B1814" s="2" t="s">
        <v>391</v>
      </c>
      <c r="C1814" s="2" t="str">
        <f t="shared" si="173"/>
        <v>SPS21XXX</v>
      </c>
      <c r="D1814" s="2" t="s">
        <v>15</v>
      </c>
      <c r="E1814" s="2">
        <v>3692</v>
      </c>
      <c r="F1814" s="2">
        <v>21</v>
      </c>
      <c r="G1814" s="2">
        <v>33.869999999999997</v>
      </c>
      <c r="H1814" s="2">
        <v>5</v>
      </c>
      <c r="I1814" s="2">
        <v>16</v>
      </c>
      <c r="J1814" s="2">
        <v>0</v>
      </c>
      <c r="K1814" s="2">
        <v>0</v>
      </c>
      <c r="L1814" s="2">
        <v>0</v>
      </c>
      <c r="M1814" s="2">
        <v>13</v>
      </c>
      <c r="N1814" s="2">
        <v>0</v>
      </c>
      <c r="O1814" s="2">
        <f t="shared" si="168"/>
        <v>77532</v>
      </c>
      <c r="P1814" s="2">
        <f t="shared" si="169"/>
        <v>77532</v>
      </c>
      <c r="Q1814" s="2">
        <f t="shared" si="170"/>
        <v>0</v>
      </c>
      <c r="R1814" s="2">
        <f t="shared" si="171"/>
        <v>47996</v>
      </c>
      <c r="S1814" s="2">
        <f t="shared" si="172"/>
        <v>0</v>
      </c>
    </row>
    <row r="1815" spans="1:19" x14ac:dyDescent="0.35">
      <c r="A1815" s="2">
        <v>1818</v>
      </c>
      <c r="B1815" s="2" t="s">
        <v>391</v>
      </c>
      <c r="C1815" s="2" t="str">
        <f t="shared" si="173"/>
        <v>SPS21XXX</v>
      </c>
      <c r="D1815" s="2" t="s">
        <v>537</v>
      </c>
      <c r="E1815" s="2">
        <v>1238.6300000000001</v>
      </c>
      <c r="F1815" s="2">
        <v>3</v>
      </c>
      <c r="G1815" s="2">
        <v>4.8600000000000003</v>
      </c>
      <c r="H1815" s="2">
        <v>2</v>
      </c>
      <c r="I1815" s="2">
        <v>1</v>
      </c>
      <c r="J1815" s="2">
        <v>0</v>
      </c>
      <c r="K1815" s="2">
        <v>0</v>
      </c>
      <c r="L1815" s="2">
        <v>0</v>
      </c>
      <c r="M1815" s="2">
        <v>2</v>
      </c>
      <c r="N1815" s="2">
        <v>0</v>
      </c>
      <c r="O1815" s="2">
        <f t="shared" si="168"/>
        <v>3715.8900000000003</v>
      </c>
      <c r="P1815" s="2">
        <f t="shared" si="169"/>
        <v>3715.8900000000003</v>
      </c>
      <c r="Q1815" s="2">
        <f t="shared" si="170"/>
        <v>0</v>
      </c>
      <c r="R1815" s="2">
        <f t="shared" si="171"/>
        <v>2477.2600000000002</v>
      </c>
      <c r="S1815" s="2">
        <f t="shared" si="172"/>
        <v>0</v>
      </c>
    </row>
    <row r="1816" spans="1:19" x14ac:dyDescent="0.35">
      <c r="A1816" s="2">
        <v>1811</v>
      </c>
      <c r="B1816" s="2" t="s">
        <v>391</v>
      </c>
      <c r="C1816" s="2" t="str">
        <f t="shared" si="173"/>
        <v>SPS21XXX</v>
      </c>
      <c r="D1816" s="2" t="s">
        <v>16</v>
      </c>
      <c r="E1816" s="2">
        <v>73706.94</v>
      </c>
      <c r="F1816" s="2">
        <v>1</v>
      </c>
      <c r="G1816" s="2">
        <v>1.6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f t="shared" si="168"/>
        <v>73706.94</v>
      </c>
      <c r="P1816" s="2">
        <f t="shared" si="169"/>
        <v>0</v>
      </c>
      <c r="Q1816" s="2">
        <f t="shared" si="170"/>
        <v>0</v>
      </c>
      <c r="R1816" s="2">
        <f t="shared" si="171"/>
        <v>0</v>
      </c>
      <c r="S1816" s="2">
        <f t="shared" si="172"/>
        <v>0</v>
      </c>
    </row>
    <row r="1817" spans="1:19" x14ac:dyDescent="0.35">
      <c r="A1817" s="2">
        <v>1814</v>
      </c>
      <c r="B1817" s="2" t="s">
        <v>391</v>
      </c>
      <c r="C1817" s="2" t="str">
        <f t="shared" si="173"/>
        <v>SPS21XXX</v>
      </c>
      <c r="D1817" s="2" t="s">
        <v>17</v>
      </c>
      <c r="E1817" s="2">
        <v>18593</v>
      </c>
      <c r="F1817" s="2">
        <v>2</v>
      </c>
      <c r="G1817" s="2">
        <v>3.2</v>
      </c>
      <c r="H1817" s="2">
        <v>0</v>
      </c>
      <c r="I1817" s="2">
        <v>1</v>
      </c>
      <c r="J1817" s="2">
        <v>0</v>
      </c>
      <c r="K1817" s="2">
        <v>0</v>
      </c>
      <c r="L1817" s="2">
        <v>0</v>
      </c>
      <c r="M1817" s="2">
        <v>1</v>
      </c>
      <c r="N1817" s="2">
        <v>0</v>
      </c>
      <c r="O1817" s="2">
        <f t="shared" si="168"/>
        <v>37186</v>
      </c>
      <c r="P1817" s="2">
        <f t="shared" si="169"/>
        <v>18593</v>
      </c>
      <c r="Q1817" s="2">
        <f t="shared" si="170"/>
        <v>0</v>
      </c>
      <c r="R1817" s="2">
        <f t="shared" si="171"/>
        <v>18593</v>
      </c>
      <c r="S1817" s="2">
        <f t="shared" si="172"/>
        <v>0</v>
      </c>
    </row>
    <row r="1818" spans="1:19" x14ac:dyDescent="0.35">
      <c r="A1818" s="2">
        <v>1816</v>
      </c>
      <c r="B1818" s="2" t="s">
        <v>391</v>
      </c>
      <c r="C1818" s="2" t="str">
        <f t="shared" si="173"/>
        <v>SPS21XXX</v>
      </c>
      <c r="D1818" s="2" t="s">
        <v>18</v>
      </c>
      <c r="E1818" s="2">
        <v>7000</v>
      </c>
      <c r="F1818" s="2">
        <v>27</v>
      </c>
      <c r="G1818" s="2">
        <v>43.55</v>
      </c>
      <c r="H1818" s="2">
        <v>18</v>
      </c>
      <c r="I1818" s="2">
        <v>8</v>
      </c>
      <c r="J1818" s="2">
        <v>0</v>
      </c>
      <c r="K1818" s="2">
        <v>0</v>
      </c>
      <c r="L1818" s="2">
        <v>0</v>
      </c>
      <c r="M1818" s="2">
        <v>8</v>
      </c>
      <c r="N1818" s="2">
        <v>0</v>
      </c>
      <c r="O1818" s="2">
        <f t="shared" si="168"/>
        <v>189000</v>
      </c>
      <c r="P1818" s="2">
        <f t="shared" si="169"/>
        <v>182000</v>
      </c>
      <c r="Q1818" s="2">
        <f t="shared" si="170"/>
        <v>0</v>
      </c>
      <c r="R1818" s="2">
        <f t="shared" si="171"/>
        <v>56000</v>
      </c>
      <c r="S1818" s="2">
        <f t="shared" si="172"/>
        <v>0</v>
      </c>
    </row>
    <row r="1819" spans="1:19" x14ac:dyDescent="0.35">
      <c r="A1819" s="2">
        <v>1815</v>
      </c>
      <c r="B1819" s="2" t="s">
        <v>391</v>
      </c>
      <c r="C1819" s="2" t="str">
        <f t="shared" si="173"/>
        <v>SPS21XXX</v>
      </c>
      <c r="D1819" s="2" t="s">
        <v>19</v>
      </c>
      <c r="E1819" s="2">
        <v>10868.6</v>
      </c>
      <c r="F1819" s="2">
        <v>5</v>
      </c>
      <c r="G1819" s="2">
        <v>8.06</v>
      </c>
      <c r="H1819" s="2">
        <v>0</v>
      </c>
      <c r="I1819" s="2">
        <v>3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f t="shared" si="168"/>
        <v>54343</v>
      </c>
      <c r="P1819" s="2">
        <f t="shared" si="169"/>
        <v>32605.800000000003</v>
      </c>
      <c r="Q1819" s="2">
        <f t="shared" si="170"/>
        <v>0</v>
      </c>
      <c r="R1819" s="2">
        <f t="shared" si="171"/>
        <v>0</v>
      </c>
      <c r="S1819" s="2">
        <f t="shared" si="172"/>
        <v>0</v>
      </c>
    </row>
    <row r="1820" spans="1:19" x14ac:dyDescent="0.35">
      <c r="A1820" s="2">
        <v>1819</v>
      </c>
      <c r="B1820" s="2" t="s">
        <v>319</v>
      </c>
      <c r="C1820" s="2" t="str">
        <f t="shared" si="173"/>
        <v>SPS21XXX</v>
      </c>
      <c r="D1820" s="2" t="s">
        <v>12</v>
      </c>
      <c r="O1820" s="2">
        <f t="shared" si="168"/>
        <v>0</v>
      </c>
      <c r="P1820" s="2">
        <f t="shared" si="169"/>
        <v>0</v>
      </c>
      <c r="Q1820" s="2">
        <f t="shared" si="170"/>
        <v>0</v>
      </c>
      <c r="R1820" s="2">
        <f t="shared" si="171"/>
        <v>0</v>
      </c>
      <c r="S1820" s="2">
        <f t="shared" si="172"/>
        <v>0</v>
      </c>
    </row>
    <row r="1821" spans="1:19" x14ac:dyDescent="0.35">
      <c r="A1821" s="2">
        <v>1820</v>
      </c>
      <c r="B1821" s="2" t="s">
        <v>319</v>
      </c>
      <c r="C1821" s="2" t="str">
        <f t="shared" si="173"/>
        <v>SPS21XXX</v>
      </c>
      <c r="D1821" s="2" t="s">
        <v>13</v>
      </c>
      <c r="O1821" s="2">
        <f t="shared" si="168"/>
        <v>0</v>
      </c>
      <c r="P1821" s="2">
        <f t="shared" si="169"/>
        <v>0</v>
      </c>
      <c r="Q1821" s="2">
        <f t="shared" si="170"/>
        <v>0</v>
      </c>
      <c r="R1821" s="2">
        <f t="shared" si="171"/>
        <v>0</v>
      </c>
      <c r="S1821" s="2">
        <f t="shared" si="172"/>
        <v>0</v>
      </c>
    </row>
    <row r="1822" spans="1:19" x14ac:dyDescent="0.35">
      <c r="A1822" s="2">
        <v>1821</v>
      </c>
      <c r="B1822" s="2" t="s">
        <v>319</v>
      </c>
      <c r="C1822" s="2" t="str">
        <f t="shared" si="173"/>
        <v>SPS21XXX</v>
      </c>
      <c r="D1822" s="2" t="s">
        <v>14</v>
      </c>
      <c r="O1822" s="2">
        <f t="shared" si="168"/>
        <v>0</v>
      </c>
      <c r="P1822" s="2">
        <f t="shared" si="169"/>
        <v>0</v>
      </c>
      <c r="Q1822" s="2">
        <f t="shared" si="170"/>
        <v>0</v>
      </c>
      <c r="R1822" s="2">
        <f t="shared" si="171"/>
        <v>0</v>
      </c>
      <c r="S1822" s="2">
        <f t="shared" si="172"/>
        <v>0</v>
      </c>
    </row>
    <row r="1823" spans="1:19" x14ac:dyDescent="0.35">
      <c r="A1823" s="2">
        <v>1822</v>
      </c>
      <c r="B1823" s="2" t="s">
        <v>319</v>
      </c>
      <c r="C1823" s="2" t="str">
        <f t="shared" si="173"/>
        <v>SPS21XXX</v>
      </c>
      <c r="D1823" s="2" t="s">
        <v>15</v>
      </c>
      <c r="O1823" s="2">
        <f t="shared" si="168"/>
        <v>0</v>
      </c>
      <c r="P1823" s="2">
        <f t="shared" si="169"/>
        <v>0</v>
      </c>
      <c r="Q1823" s="2">
        <f t="shared" si="170"/>
        <v>0</v>
      </c>
      <c r="R1823" s="2">
        <f t="shared" si="171"/>
        <v>0</v>
      </c>
      <c r="S1823" s="2">
        <f t="shared" si="172"/>
        <v>0</v>
      </c>
    </row>
    <row r="1824" spans="1:19" x14ac:dyDescent="0.35">
      <c r="A1824" s="2">
        <v>1823</v>
      </c>
      <c r="B1824" s="2" t="s">
        <v>319</v>
      </c>
      <c r="C1824" s="2" t="str">
        <f t="shared" si="173"/>
        <v>SPS21XXX</v>
      </c>
      <c r="D1824" s="2" t="s">
        <v>537</v>
      </c>
      <c r="O1824" s="2">
        <f t="shared" si="168"/>
        <v>0</v>
      </c>
      <c r="P1824" s="2">
        <f t="shared" si="169"/>
        <v>0</v>
      </c>
      <c r="Q1824" s="2">
        <f t="shared" si="170"/>
        <v>0</v>
      </c>
      <c r="R1824" s="2">
        <f t="shared" si="171"/>
        <v>0</v>
      </c>
      <c r="S1824" s="2">
        <f t="shared" si="172"/>
        <v>0</v>
      </c>
    </row>
    <row r="1825" spans="1:19" x14ac:dyDescent="0.35">
      <c r="A1825" s="2">
        <v>1824</v>
      </c>
      <c r="B1825" s="2" t="s">
        <v>319</v>
      </c>
      <c r="C1825" s="2" t="str">
        <f t="shared" si="173"/>
        <v>SPS21XXX</v>
      </c>
      <c r="D1825" s="2" t="s">
        <v>16</v>
      </c>
      <c r="O1825" s="2">
        <f t="shared" si="168"/>
        <v>0</v>
      </c>
      <c r="P1825" s="2">
        <f t="shared" si="169"/>
        <v>0</v>
      </c>
      <c r="Q1825" s="2">
        <f t="shared" si="170"/>
        <v>0</v>
      </c>
      <c r="R1825" s="2">
        <f t="shared" si="171"/>
        <v>0</v>
      </c>
      <c r="S1825" s="2">
        <f t="shared" si="172"/>
        <v>0</v>
      </c>
    </row>
    <row r="1826" spans="1:19" x14ac:dyDescent="0.35">
      <c r="A1826" s="2">
        <v>1825</v>
      </c>
      <c r="B1826" s="2" t="s">
        <v>319</v>
      </c>
      <c r="C1826" s="2" t="str">
        <f t="shared" si="173"/>
        <v>SPS21XXX</v>
      </c>
      <c r="D1826" s="2" t="s">
        <v>17</v>
      </c>
      <c r="E1826" s="2">
        <v>9402.66</v>
      </c>
      <c r="F1826" s="2">
        <v>1</v>
      </c>
      <c r="G1826" s="2">
        <v>6.7</v>
      </c>
      <c r="I1826" s="2">
        <v>1</v>
      </c>
      <c r="O1826" s="2">
        <f t="shared" si="168"/>
        <v>9402.66</v>
      </c>
      <c r="P1826" s="2">
        <f t="shared" si="169"/>
        <v>9402.66</v>
      </c>
      <c r="Q1826" s="2">
        <f t="shared" si="170"/>
        <v>0</v>
      </c>
      <c r="R1826" s="2">
        <f t="shared" si="171"/>
        <v>0</v>
      </c>
      <c r="S1826" s="2">
        <f t="shared" si="172"/>
        <v>0</v>
      </c>
    </row>
    <row r="1827" spans="1:19" x14ac:dyDescent="0.35">
      <c r="A1827" s="2">
        <v>1826</v>
      </c>
      <c r="B1827" s="2" t="s">
        <v>319</v>
      </c>
      <c r="C1827" s="2" t="str">
        <f t="shared" si="173"/>
        <v>SPS21XXX</v>
      </c>
      <c r="D1827" s="2" t="s">
        <v>18</v>
      </c>
      <c r="E1827" s="2">
        <v>3776.82</v>
      </c>
      <c r="F1827" s="2">
        <v>7</v>
      </c>
      <c r="G1827" s="2">
        <v>46.65</v>
      </c>
      <c r="I1827" s="2">
        <v>7</v>
      </c>
      <c r="O1827" s="2">
        <f t="shared" si="168"/>
        <v>26437.74</v>
      </c>
      <c r="P1827" s="2">
        <f t="shared" si="169"/>
        <v>26437.74</v>
      </c>
      <c r="Q1827" s="2">
        <f t="shared" si="170"/>
        <v>0</v>
      </c>
      <c r="R1827" s="2">
        <f t="shared" si="171"/>
        <v>0</v>
      </c>
      <c r="S1827" s="2">
        <f t="shared" si="172"/>
        <v>0</v>
      </c>
    </row>
    <row r="1828" spans="1:19" x14ac:dyDescent="0.35">
      <c r="A1828" s="2">
        <v>1827</v>
      </c>
      <c r="B1828" s="2" t="s">
        <v>319</v>
      </c>
      <c r="C1828" s="2" t="str">
        <f t="shared" si="173"/>
        <v>SPS21XXX</v>
      </c>
      <c r="D1828" s="2" t="s">
        <v>19</v>
      </c>
      <c r="E1828" s="2">
        <v>821.05</v>
      </c>
      <c r="F1828" s="2">
        <v>7</v>
      </c>
      <c r="G1828" s="2">
        <v>46.65</v>
      </c>
      <c r="H1828" s="2">
        <v>1</v>
      </c>
      <c r="I1828" s="2">
        <v>6</v>
      </c>
      <c r="O1828" s="2">
        <f t="shared" si="168"/>
        <v>5747.3499999999995</v>
      </c>
      <c r="P1828" s="2">
        <f t="shared" si="169"/>
        <v>5747.3499999999995</v>
      </c>
      <c r="Q1828" s="2">
        <f t="shared" si="170"/>
        <v>0</v>
      </c>
      <c r="R1828" s="2">
        <f t="shared" si="171"/>
        <v>0</v>
      </c>
      <c r="S1828" s="2">
        <f t="shared" si="172"/>
        <v>0</v>
      </c>
    </row>
    <row r="1829" spans="1:19" x14ac:dyDescent="0.35">
      <c r="A1829" s="2">
        <v>1835</v>
      </c>
      <c r="B1829" s="2" t="s">
        <v>320</v>
      </c>
      <c r="C1829" s="2" t="str">
        <f t="shared" si="173"/>
        <v>SPS21XXX</v>
      </c>
      <c r="D1829" s="2" t="s">
        <v>12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f t="shared" si="168"/>
        <v>0</v>
      </c>
      <c r="P1829" s="2">
        <f t="shared" si="169"/>
        <v>0</v>
      </c>
      <c r="Q1829" s="2">
        <f t="shared" si="170"/>
        <v>0</v>
      </c>
      <c r="R1829" s="2">
        <f t="shared" si="171"/>
        <v>0</v>
      </c>
      <c r="S1829" s="2">
        <f t="shared" si="172"/>
        <v>0</v>
      </c>
    </row>
    <row r="1830" spans="1:19" x14ac:dyDescent="0.35">
      <c r="A1830" s="2">
        <v>1836</v>
      </c>
      <c r="B1830" s="2" t="s">
        <v>320</v>
      </c>
      <c r="C1830" s="2" t="str">
        <f t="shared" si="173"/>
        <v>SPS21XXX</v>
      </c>
      <c r="D1830" s="2" t="s">
        <v>13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f t="shared" si="168"/>
        <v>0</v>
      </c>
      <c r="P1830" s="2">
        <f t="shared" si="169"/>
        <v>0</v>
      </c>
      <c r="Q1830" s="2">
        <f t="shared" si="170"/>
        <v>0</v>
      </c>
      <c r="R1830" s="2">
        <f t="shared" si="171"/>
        <v>0</v>
      </c>
      <c r="S1830" s="2">
        <f t="shared" si="172"/>
        <v>0</v>
      </c>
    </row>
    <row r="1831" spans="1:19" x14ac:dyDescent="0.35">
      <c r="A1831" s="2">
        <v>1832</v>
      </c>
      <c r="B1831" s="2" t="s">
        <v>320</v>
      </c>
      <c r="C1831" s="2" t="str">
        <f t="shared" si="173"/>
        <v>SPS21XXX</v>
      </c>
      <c r="D1831" s="2" t="s">
        <v>14</v>
      </c>
      <c r="E1831" s="2">
        <v>15372</v>
      </c>
      <c r="F1831" s="2">
        <v>4</v>
      </c>
      <c r="G1831" s="2">
        <v>5.6</v>
      </c>
      <c r="H1831" s="2">
        <v>2</v>
      </c>
      <c r="I1831" s="2">
        <v>1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f t="shared" si="168"/>
        <v>61488</v>
      </c>
      <c r="P1831" s="2">
        <f t="shared" si="169"/>
        <v>46116</v>
      </c>
      <c r="Q1831" s="2">
        <f t="shared" si="170"/>
        <v>0</v>
      </c>
      <c r="R1831" s="2">
        <f t="shared" si="171"/>
        <v>0</v>
      </c>
      <c r="S1831" s="2">
        <f t="shared" si="172"/>
        <v>0</v>
      </c>
    </row>
    <row r="1832" spans="1:19" x14ac:dyDescent="0.35">
      <c r="A1832" s="2">
        <v>1829</v>
      </c>
      <c r="B1832" s="2" t="s">
        <v>320</v>
      </c>
      <c r="C1832" s="2" t="str">
        <f t="shared" si="173"/>
        <v>SPS21XXX</v>
      </c>
      <c r="D1832" s="2" t="s">
        <v>15</v>
      </c>
      <c r="E1832" s="2">
        <v>55027</v>
      </c>
      <c r="F1832" s="2">
        <v>4</v>
      </c>
      <c r="G1832" s="2">
        <v>5.6</v>
      </c>
      <c r="H1832" s="2">
        <v>0</v>
      </c>
      <c r="I1832" s="2">
        <v>2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f t="shared" si="168"/>
        <v>220108</v>
      </c>
      <c r="P1832" s="2">
        <f t="shared" si="169"/>
        <v>110054</v>
      </c>
      <c r="Q1832" s="2">
        <f t="shared" si="170"/>
        <v>0</v>
      </c>
      <c r="R1832" s="2">
        <f t="shared" si="171"/>
        <v>0</v>
      </c>
      <c r="S1832" s="2">
        <f t="shared" si="172"/>
        <v>0</v>
      </c>
    </row>
    <row r="1833" spans="1:19" x14ac:dyDescent="0.35">
      <c r="A1833" s="2">
        <v>1831</v>
      </c>
      <c r="B1833" s="2" t="s">
        <v>320</v>
      </c>
      <c r="C1833" s="2" t="str">
        <f t="shared" si="173"/>
        <v>SPS21XXX</v>
      </c>
      <c r="D1833" s="2" t="s">
        <v>537</v>
      </c>
      <c r="E1833" s="2">
        <v>23207</v>
      </c>
      <c r="F1833" s="2">
        <v>6</v>
      </c>
      <c r="G1833" s="2">
        <v>8.6</v>
      </c>
      <c r="H1833" s="2">
        <v>0</v>
      </c>
      <c r="I1833" s="2">
        <v>4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f t="shared" si="168"/>
        <v>139242</v>
      </c>
      <c r="P1833" s="2">
        <f t="shared" si="169"/>
        <v>92828</v>
      </c>
      <c r="Q1833" s="2">
        <f t="shared" si="170"/>
        <v>0</v>
      </c>
      <c r="R1833" s="2">
        <f t="shared" si="171"/>
        <v>0</v>
      </c>
      <c r="S1833" s="2">
        <f t="shared" si="172"/>
        <v>0</v>
      </c>
    </row>
    <row r="1834" spans="1:19" x14ac:dyDescent="0.35">
      <c r="A1834" s="2">
        <v>1833</v>
      </c>
      <c r="B1834" s="2" t="s">
        <v>320</v>
      </c>
      <c r="C1834" s="2" t="str">
        <f t="shared" si="173"/>
        <v>SPS21XXX</v>
      </c>
      <c r="D1834" s="2" t="s">
        <v>16</v>
      </c>
      <c r="E1834" s="2">
        <v>12507</v>
      </c>
      <c r="F1834" s="2">
        <v>3</v>
      </c>
      <c r="G1834" s="2">
        <v>4.2</v>
      </c>
      <c r="H1834" s="2">
        <v>0</v>
      </c>
      <c r="I1834" s="2">
        <v>1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f t="shared" si="168"/>
        <v>37521</v>
      </c>
      <c r="P1834" s="2">
        <f t="shared" si="169"/>
        <v>12507</v>
      </c>
      <c r="Q1834" s="2">
        <f t="shared" si="170"/>
        <v>0</v>
      </c>
      <c r="R1834" s="2">
        <f t="shared" si="171"/>
        <v>0</v>
      </c>
      <c r="S1834" s="2">
        <f t="shared" si="172"/>
        <v>0</v>
      </c>
    </row>
    <row r="1835" spans="1:19" x14ac:dyDescent="0.35">
      <c r="A1835" s="2">
        <v>1828</v>
      </c>
      <c r="B1835" s="2" t="s">
        <v>320</v>
      </c>
      <c r="C1835" s="2" t="str">
        <f t="shared" si="173"/>
        <v>SPS21XXX</v>
      </c>
      <c r="D1835" s="2" t="s">
        <v>17</v>
      </c>
      <c r="E1835" s="2">
        <v>109289</v>
      </c>
      <c r="F1835" s="2">
        <v>3</v>
      </c>
      <c r="G1835" s="2">
        <v>4.2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f t="shared" si="168"/>
        <v>327867</v>
      </c>
      <c r="P1835" s="2">
        <f t="shared" si="169"/>
        <v>0</v>
      </c>
      <c r="Q1835" s="2">
        <f t="shared" si="170"/>
        <v>0</v>
      </c>
      <c r="R1835" s="2">
        <f t="shared" si="171"/>
        <v>0</v>
      </c>
      <c r="S1835" s="2">
        <f t="shared" si="172"/>
        <v>0</v>
      </c>
    </row>
    <row r="1836" spans="1:19" x14ac:dyDescent="0.35">
      <c r="A1836" s="2">
        <v>1830</v>
      </c>
      <c r="B1836" s="2" t="s">
        <v>320</v>
      </c>
      <c r="C1836" s="2" t="str">
        <f t="shared" si="173"/>
        <v>SPS21XXX</v>
      </c>
      <c r="D1836" s="2" t="s">
        <v>18</v>
      </c>
      <c r="E1836" s="2">
        <v>38410</v>
      </c>
      <c r="F1836" s="2">
        <v>24</v>
      </c>
      <c r="G1836" s="2">
        <v>33.799999999999997</v>
      </c>
      <c r="H1836" s="2">
        <v>0</v>
      </c>
      <c r="I1836" s="2">
        <v>9</v>
      </c>
      <c r="J1836" s="2">
        <v>0</v>
      </c>
      <c r="K1836" s="2">
        <v>0</v>
      </c>
      <c r="L1836" s="2">
        <v>0</v>
      </c>
      <c r="M1836" s="2">
        <v>1</v>
      </c>
      <c r="N1836" s="2">
        <v>0</v>
      </c>
      <c r="O1836" s="2">
        <f t="shared" si="168"/>
        <v>921840</v>
      </c>
      <c r="P1836" s="2">
        <f t="shared" si="169"/>
        <v>345690</v>
      </c>
      <c r="Q1836" s="2">
        <f t="shared" si="170"/>
        <v>0</v>
      </c>
      <c r="R1836" s="2">
        <f t="shared" si="171"/>
        <v>38410</v>
      </c>
      <c r="S1836" s="2">
        <f t="shared" si="172"/>
        <v>0</v>
      </c>
    </row>
    <row r="1837" spans="1:19" x14ac:dyDescent="0.35">
      <c r="A1837" s="2">
        <v>1834</v>
      </c>
      <c r="B1837" s="2" t="s">
        <v>320</v>
      </c>
      <c r="C1837" s="2" t="str">
        <f t="shared" si="173"/>
        <v>SPS21XXX</v>
      </c>
      <c r="D1837" s="2" t="s">
        <v>19</v>
      </c>
      <c r="E1837" s="2">
        <v>7678</v>
      </c>
      <c r="F1837" s="2">
        <v>27</v>
      </c>
      <c r="G1837" s="2">
        <v>38</v>
      </c>
      <c r="H1837" s="2">
        <v>6</v>
      </c>
      <c r="I1837" s="2">
        <v>0</v>
      </c>
      <c r="J1837" s="2">
        <v>0</v>
      </c>
      <c r="K1837" s="2">
        <v>0</v>
      </c>
      <c r="L1837" s="2">
        <v>0</v>
      </c>
      <c r="M1837" s="2">
        <v>17</v>
      </c>
      <c r="N1837" s="2">
        <v>0</v>
      </c>
      <c r="O1837" s="2">
        <f t="shared" si="168"/>
        <v>207306</v>
      </c>
      <c r="P1837" s="2">
        <f t="shared" si="169"/>
        <v>46068</v>
      </c>
      <c r="Q1837" s="2">
        <f t="shared" si="170"/>
        <v>0</v>
      </c>
      <c r="R1837" s="2">
        <f t="shared" si="171"/>
        <v>130526</v>
      </c>
      <c r="S1837" s="2">
        <f t="shared" si="172"/>
        <v>0</v>
      </c>
    </row>
    <row r="1838" spans="1:19" x14ac:dyDescent="0.35">
      <c r="A1838" s="2">
        <v>1837</v>
      </c>
      <c r="B1838" s="2" t="s">
        <v>497</v>
      </c>
      <c r="C1838" s="2" t="str">
        <f t="shared" si="173"/>
        <v>SPS21XXX</v>
      </c>
      <c r="D1838" s="2" t="s">
        <v>12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f t="shared" si="168"/>
        <v>0</v>
      </c>
      <c r="P1838" s="2">
        <f t="shared" si="169"/>
        <v>0</v>
      </c>
      <c r="Q1838" s="2">
        <f t="shared" si="170"/>
        <v>0</v>
      </c>
      <c r="R1838" s="2">
        <f t="shared" si="171"/>
        <v>0</v>
      </c>
      <c r="S1838" s="2">
        <f t="shared" si="172"/>
        <v>0</v>
      </c>
    </row>
    <row r="1839" spans="1:19" x14ac:dyDescent="0.35">
      <c r="A1839" s="2">
        <v>1838</v>
      </c>
      <c r="B1839" s="2" t="s">
        <v>497</v>
      </c>
      <c r="C1839" s="2" t="str">
        <f t="shared" si="173"/>
        <v>SPS21XXX</v>
      </c>
      <c r="D1839" s="2" t="s">
        <v>13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f t="shared" si="168"/>
        <v>0</v>
      </c>
      <c r="P1839" s="2">
        <f t="shared" si="169"/>
        <v>0</v>
      </c>
      <c r="Q1839" s="2">
        <f t="shared" si="170"/>
        <v>0</v>
      </c>
      <c r="R1839" s="2">
        <f t="shared" si="171"/>
        <v>0</v>
      </c>
      <c r="S1839" s="2">
        <f t="shared" si="172"/>
        <v>0</v>
      </c>
    </row>
    <row r="1840" spans="1:19" x14ac:dyDescent="0.35">
      <c r="A1840" s="2">
        <v>1839</v>
      </c>
      <c r="B1840" s="2" t="s">
        <v>497</v>
      </c>
      <c r="C1840" s="2" t="str">
        <f t="shared" si="173"/>
        <v>SPS21XXX</v>
      </c>
      <c r="D1840" s="2" t="s">
        <v>14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f t="shared" si="168"/>
        <v>0</v>
      </c>
      <c r="P1840" s="2">
        <f t="shared" si="169"/>
        <v>0</v>
      </c>
      <c r="Q1840" s="2">
        <f t="shared" si="170"/>
        <v>0</v>
      </c>
      <c r="R1840" s="2">
        <f t="shared" si="171"/>
        <v>0</v>
      </c>
      <c r="S1840" s="2">
        <f t="shared" si="172"/>
        <v>0</v>
      </c>
    </row>
    <row r="1841" spans="1:19" x14ac:dyDescent="0.35">
      <c r="A1841" s="2">
        <v>1840</v>
      </c>
      <c r="B1841" s="2" t="s">
        <v>497</v>
      </c>
      <c r="C1841" s="2" t="str">
        <f t="shared" si="173"/>
        <v>SPS21XXX</v>
      </c>
      <c r="D1841" s="2" t="s">
        <v>15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f t="shared" si="168"/>
        <v>0</v>
      </c>
      <c r="P1841" s="2">
        <f t="shared" si="169"/>
        <v>0</v>
      </c>
      <c r="Q1841" s="2">
        <f t="shared" si="170"/>
        <v>0</v>
      </c>
      <c r="R1841" s="2">
        <f t="shared" si="171"/>
        <v>0</v>
      </c>
      <c r="S1841" s="2">
        <f t="shared" si="172"/>
        <v>0</v>
      </c>
    </row>
    <row r="1842" spans="1:19" x14ac:dyDescent="0.35">
      <c r="A1842" s="2">
        <v>1841</v>
      </c>
      <c r="B1842" s="2" t="s">
        <v>497</v>
      </c>
      <c r="C1842" s="2" t="str">
        <f t="shared" si="173"/>
        <v>SPS21XXX</v>
      </c>
      <c r="D1842" s="2" t="s">
        <v>537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f t="shared" si="168"/>
        <v>0</v>
      </c>
      <c r="P1842" s="2">
        <f t="shared" si="169"/>
        <v>0</v>
      </c>
      <c r="Q1842" s="2">
        <f t="shared" si="170"/>
        <v>0</v>
      </c>
      <c r="R1842" s="2">
        <f t="shared" si="171"/>
        <v>0</v>
      </c>
      <c r="S1842" s="2">
        <f t="shared" si="172"/>
        <v>0</v>
      </c>
    </row>
    <row r="1843" spans="1:19" x14ac:dyDescent="0.35">
      <c r="A1843" s="2">
        <v>1842</v>
      </c>
      <c r="B1843" s="2" t="s">
        <v>497</v>
      </c>
      <c r="C1843" s="2" t="str">
        <f t="shared" si="173"/>
        <v>SPS21XXX</v>
      </c>
      <c r="D1843" s="2" t="s">
        <v>16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f t="shared" si="168"/>
        <v>0</v>
      </c>
      <c r="P1843" s="2">
        <f t="shared" si="169"/>
        <v>0</v>
      </c>
      <c r="Q1843" s="2">
        <f t="shared" si="170"/>
        <v>0</v>
      </c>
      <c r="R1843" s="2">
        <f t="shared" si="171"/>
        <v>0</v>
      </c>
      <c r="S1843" s="2">
        <f t="shared" si="172"/>
        <v>0</v>
      </c>
    </row>
    <row r="1844" spans="1:19" x14ac:dyDescent="0.35">
      <c r="A1844" s="2">
        <v>1843</v>
      </c>
      <c r="B1844" s="2" t="s">
        <v>497</v>
      </c>
      <c r="C1844" s="2" t="str">
        <f t="shared" si="173"/>
        <v>SPS21XXX</v>
      </c>
      <c r="D1844" s="2" t="s">
        <v>17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f t="shared" si="168"/>
        <v>0</v>
      </c>
      <c r="P1844" s="2">
        <f t="shared" si="169"/>
        <v>0</v>
      </c>
      <c r="Q1844" s="2">
        <f t="shared" si="170"/>
        <v>0</v>
      </c>
      <c r="R1844" s="2">
        <f t="shared" si="171"/>
        <v>0</v>
      </c>
      <c r="S1844" s="2">
        <f t="shared" si="172"/>
        <v>0</v>
      </c>
    </row>
    <row r="1845" spans="1:19" x14ac:dyDescent="0.35">
      <c r="A1845" s="2">
        <v>1844</v>
      </c>
      <c r="B1845" s="2" t="s">
        <v>497</v>
      </c>
      <c r="C1845" s="2" t="str">
        <f t="shared" si="173"/>
        <v>SPS21XXX</v>
      </c>
      <c r="D1845" s="2" t="s">
        <v>18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f t="shared" si="168"/>
        <v>0</v>
      </c>
      <c r="P1845" s="2">
        <f t="shared" si="169"/>
        <v>0</v>
      </c>
      <c r="Q1845" s="2">
        <f t="shared" si="170"/>
        <v>0</v>
      </c>
      <c r="R1845" s="2">
        <f t="shared" si="171"/>
        <v>0</v>
      </c>
      <c r="S1845" s="2">
        <f t="shared" si="172"/>
        <v>0</v>
      </c>
    </row>
    <row r="1846" spans="1:19" x14ac:dyDescent="0.35">
      <c r="A1846" s="2">
        <v>1845</v>
      </c>
      <c r="B1846" s="2" t="s">
        <v>497</v>
      </c>
      <c r="C1846" s="2" t="str">
        <f t="shared" si="173"/>
        <v>SPS21XXX</v>
      </c>
      <c r="D1846" s="2" t="s">
        <v>19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f t="shared" si="168"/>
        <v>0</v>
      </c>
      <c r="P1846" s="2">
        <f t="shared" si="169"/>
        <v>0</v>
      </c>
      <c r="Q1846" s="2">
        <f t="shared" si="170"/>
        <v>0</v>
      </c>
      <c r="R1846" s="2">
        <f t="shared" si="171"/>
        <v>0</v>
      </c>
      <c r="S1846" s="2">
        <f t="shared" si="172"/>
        <v>0</v>
      </c>
    </row>
    <row r="1847" spans="1:19" x14ac:dyDescent="0.35">
      <c r="A1847" s="2">
        <v>1846</v>
      </c>
      <c r="B1847" s="2" t="s">
        <v>499</v>
      </c>
      <c r="C1847" s="2" t="str">
        <f t="shared" si="173"/>
        <v>SPS21XXX</v>
      </c>
      <c r="D1847" s="2" t="s">
        <v>12</v>
      </c>
      <c r="O1847" s="2">
        <f t="shared" si="168"/>
        <v>0</v>
      </c>
      <c r="P1847" s="2">
        <f t="shared" si="169"/>
        <v>0</v>
      </c>
      <c r="Q1847" s="2">
        <f t="shared" si="170"/>
        <v>0</v>
      </c>
      <c r="R1847" s="2">
        <f t="shared" si="171"/>
        <v>0</v>
      </c>
      <c r="S1847" s="2">
        <f t="shared" si="172"/>
        <v>0</v>
      </c>
    </row>
    <row r="1848" spans="1:19" x14ac:dyDescent="0.35">
      <c r="A1848" s="2">
        <v>1847</v>
      </c>
      <c r="B1848" s="2" t="s">
        <v>499</v>
      </c>
      <c r="C1848" s="2" t="str">
        <f t="shared" si="173"/>
        <v>SPS21XXX</v>
      </c>
      <c r="D1848" s="2" t="s">
        <v>13</v>
      </c>
      <c r="O1848" s="2">
        <f t="shared" si="168"/>
        <v>0</v>
      </c>
      <c r="P1848" s="2">
        <f t="shared" si="169"/>
        <v>0</v>
      </c>
      <c r="Q1848" s="2">
        <f t="shared" si="170"/>
        <v>0</v>
      </c>
      <c r="R1848" s="2">
        <f t="shared" si="171"/>
        <v>0</v>
      </c>
      <c r="S1848" s="2">
        <f t="shared" si="172"/>
        <v>0</v>
      </c>
    </row>
    <row r="1849" spans="1:19" x14ac:dyDescent="0.35">
      <c r="A1849" s="2">
        <v>1848</v>
      </c>
      <c r="B1849" s="2" t="s">
        <v>499</v>
      </c>
      <c r="C1849" s="2" t="str">
        <f t="shared" si="173"/>
        <v>SPS21XXX</v>
      </c>
      <c r="D1849" s="2" t="s">
        <v>14</v>
      </c>
      <c r="E1849" s="2">
        <v>30000</v>
      </c>
      <c r="F1849" s="2">
        <v>1</v>
      </c>
      <c r="G1849" s="2">
        <v>5.56</v>
      </c>
      <c r="K1849" s="2">
        <v>1</v>
      </c>
      <c r="N1849" s="2">
        <v>1</v>
      </c>
      <c r="O1849" s="2">
        <f t="shared" si="168"/>
        <v>30000</v>
      </c>
      <c r="P1849" s="2">
        <f t="shared" si="169"/>
        <v>30000</v>
      </c>
      <c r="Q1849" s="2">
        <f t="shared" si="170"/>
        <v>0</v>
      </c>
      <c r="R1849" s="2">
        <f t="shared" si="171"/>
        <v>0</v>
      </c>
      <c r="S1849" s="2">
        <f t="shared" si="172"/>
        <v>30000</v>
      </c>
    </row>
    <row r="1850" spans="1:19" x14ac:dyDescent="0.35">
      <c r="A1850" s="2">
        <v>1849</v>
      </c>
      <c r="B1850" s="2" t="s">
        <v>499</v>
      </c>
      <c r="C1850" s="2" t="str">
        <f t="shared" si="173"/>
        <v>SPS21XXX</v>
      </c>
      <c r="D1850" s="2" t="s">
        <v>15</v>
      </c>
      <c r="E1850" s="2">
        <v>22000</v>
      </c>
      <c r="F1850" s="2">
        <v>1</v>
      </c>
      <c r="G1850" s="2">
        <v>5.56</v>
      </c>
      <c r="J1850" s="2">
        <v>1</v>
      </c>
      <c r="O1850" s="2">
        <f t="shared" si="168"/>
        <v>22000</v>
      </c>
      <c r="P1850" s="2">
        <f t="shared" si="169"/>
        <v>22000</v>
      </c>
      <c r="Q1850" s="2">
        <f t="shared" si="170"/>
        <v>0</v>
      </c>
      <c r="R1850" s="2">
        <f t="shared" si="171"/>
        <v>0</v>
      </c>
      <c r="S1850" s="2">
        <f t="shared" si="172"/>
        <v>0</v>
      </c>
    </row>
    <row r="1851" spans="1:19" x14ac:dyDescent="0.35">
      <c r="A1851" s="2">
        <v>1850</v>
      </c>
      <c r="B1851" s="2" t="s">
        <v>499</v>
      </c>
      <c r="C1851" s="2" t="str">
        <f t="shared" si="173"/>
        <v>SPS21XXX</v>
      </c>
      <c r="D1851" s="2" t="s">
        <v>537</v>
      </c>
      <c r="E1851" s="2">
        <v>17500</v>
      </c>
      <c r="F1851" s="2">
        <v>1</v>
      </c>
      <c r="G1851" s="2">
        <v>5.56</v>
      </c>
      <c r="J1851" s="2">
        <v>1</v>
      </c>
      <c r="O1851" s="2">
        <f t="shared" si="168"/>
        <v>17500</v>
      </c>
      <c r="P1851" s="2">
        <f t="shared" si="169"/>
        <v>17500</v>
      </c>
      <c r="Q1851" s="2">
        <f t="shared" si="170"/>
        <v>0</v>
      </c>
      <c r="R1851" s="2">
        <f t="shared" si="171"/>
        <v>0</v>
      </c>
      <c r="S1851" s="2">
        <f t="shared" si="172"/>
        <v>0</v>
      </c>
    </row>
    <row r="1852" spans="1:19" x14ac:dyDescent="0.35">
      <c r="A1852" s="2">
        <v>1851</v>
      </c>
      <c r="B1852" s="2" t="s">
        <v>499</v>
      </c>
      <c r="C1852" s="2" t="str">
        <f t="shared" si="173"/>
        <v>SPS21XXX</v>
      </c>
      <c r="D1852" s="2" t="s">
        <v>16</v>
      </c>
      <c r="O1852" s="2">
        <f t="shared" si="168"/>
        <v>0</v>
      </c>
      <c r="P1852" s="2">
        <f t="shared" si="169"/>
        <v>0</v>
      </c>
      <c r="Q1852" s="2">
        <f t="shared" si="170"/>
        <v>0</v>
      </c>
      <c r="R1852" s="2">
        <f t="shared" si="171"/>
        <v>0</v>
      </c>
      <c r="S1852" s="2">
        <f t="shared" si="172"/>
        <v>0</v>
      </c>
    </row>
    <row r="1853" spans="1:19" x14ac:dyDescent="0.35">
      <c r="A1853" s="2">
        <v>1853</v>
      </c>
      <c r="B1853" s="2" t="s">
        <v>499</v>
      </c>
      <c r="C1853" s="2" t="str">
        <f t="shared" si="173"/>
        <v>SPS21XXX</v>
      </c>
      <c r="D1853" s="2" t="s">
        <v>17</v>
      </c>
      <c r="E1853" s="2">
        <v>3873.3</v>
      </c>
      <c r="F1853" s="2">
        <v>10</v>
      </c>
      <c r="G1853" s="2">
        <v>55.56</v>
      </c>
      <c r="H1853" s="2">
        <v>10</v>
      </c>
      <c r="L1853" s="2">
        <v>7</v>
      </c>
      <c r="O1853" s="2">
        <f t="shared" si="168"/>
        <v>38733</v>
      </c>
      <c r="P1853" s="2">
        <f t="shared" si="169"/>
        <v>38733</v>
      </c>
      <c r="Q1853" s="2">
        <f t="shared" si="170"/>
        <v>27113.100000000002</v>
      </c>
      <c r="R1853" s="2">
        <f t="shared" si="171"/>
        <v>0</v>
      </c>
      <c r="S1853" s="2">
        <f t="shared" si="172"/>
        <v>0</v>
      </c>
    </row>
    <row r="1854" spans="1:19" x14ac:dyDescent="0.35">
      <c r="A1854" s="2">
        <v>1854</v>
      </c>
      <c r="B1854" s="2" t="s">
        <v>499</v>
      </c>
      <c r="C1854" s="2" t="str">
        <f t="shared" si="173"/>
        <v>SPS21XXX</v>
      </c>
      <c r="D1854" s="2" t="s">
        <v>18</v>
      </c>
      <c r="O1854" s="2">
        <f t="shared" si="168"/>
        <v>0</v>
      </c>
      <c r="P1854" s="2">
        <f t="shared" si="169"/>
        <v>0</v>
      </c>
      <c r="Q1854" s="2">
        <f t="shared" si="170"/>
        <v>0</v>
      </c>
      <c r="R1854" s="2">
        <f t="shared" si="171"/>
        <v>0</v>
      </c>
      <c r="S1854" s="2">
        <f t="shared" si="172"/>
        <v>0</v>
      </c>
    </row>
    <row r="1855" spans="1:19" x14ac:dyDescent="0.35">
      <c r="A1855" s="2">
        <v>1852</v>
      </c>
      <c r="B1855" s="2" t="s">
        <v>499</v>
      </c>
      <c r="C1855" s="2" t="str">
        <f t="shared" si="173"/>
        <v>SPS21XXX</v>
      </c>
      <c r="D1855" s="2" t="s">
        <v>19</v>
      </c>
      <c r="E1855" s="2">
        <v>8296.5</v>
      </c>
      <c r="F1855" s="2">
        <v>5</v>
      </c>
      <c r="G1855" s="2">
        <v>27.78</v>
      </c>
      <c r="H1855" s="2">
        <v>1</v>
      </c>
      <c r="L1855" s="2">
        <v>1</v>
      </c>
      <c r="O1855" s="2">
        <f t="shared" si="168"/>
        <v>41482.5</v>
      </c>
      <c r="P1855" s="2">
        <f t="shared" si="169"/>
        <v>8296.5</v>
      </c>
      <c r="Q1855" s="2">
        <f t="shared" si="170"/>
        <v>8296.5</v>
      </c>
      <c r="R1855" s="2">
        <f t="shared" si="171"/>
        <v>0</v>
      </c>
      <c r="S1855" s="2">
        <f t="shared" si="172"/>
        <v>0</v>
      </c>
    </row>
    <row r="1856" spans="1:19" x14ac:dyDescent="0.35">
      <c r="A1856" s="2">
        <v>1855</v>
      </c>
      <c r="B1856" s="2" t="s">
        <v>500</v>
      </c>
      <c r="C1856" s="2" t="str">
        <f t="shared" si="173"/>
        <v>SPS21XXX</v>
      </c>
      <c r="D1856" s="2" t="s">
        <v>12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f t="shared" si="168"/>
        <v>0</v>
      </c>
      <c r="P1856" s="2">
        <f t="shared" si="169"/>
        <v>0</v>
      </c>
      <c r="Q1856" s="2">
        <f t="shared" si="170"/>
        <v>0</v>
      </c>
      <c r="R1856" s="2">
        <f t="shared" si="171"/>
        <v>0</v>
      </c>
      <c r="S1856" s="2">
        <f t="shared" si="172"/>
        <v>0</v>
      </c>
    </row>
    <row r="1857" spans="1:19" x14ac:dyDescent="0.35">
      <c r="A1857" s="2">
        <v>1856</v>
      </c>
      <c r="B1857" s="2" t="s">
        <v>500</v>
      </c>
      <c r="C1857" s="2" t="str">
        <f t="shared" si="173"/>
        <v>SPS21XXX</v>
      </c>
      <c r="D1857" s="2" t="s">
        <v>13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f t="shared" si="168"/>
        <v>0</v>
      </c>
      <c r="P1857" s="2">
        <f t="shared" si="169"/>
        <v>0</v>
      </c>
      <c r="Q1857" s="2">
        <f t="shared" si="170"/>
        <v>0</v>
      </c>
      <c r="R1857" s="2">
        <f t="shared" si="171"/>
        <v>0</v>
      </c>
      <c r="S1857" s="2">
        <f t="shared" si="172"/>
        <v>0</v>
      </c>
    </row>
    <row r="1858" spans="1:19" x14ac:dyDescent="0.35">
      <c r="A1858" s="2">
        <v>1857</v>
      </c>
      <c r="B1858" s="2" t="s">
        <v>500</v>
      </c>
      <c r="C1858" s="2" t="str">
        <f t="shared" si="173"/>
        <v>SPS21XXX</v>
      </c>
      <c r="D1858" s="2" t="s">
        <v>14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f t="shared" ref="O1858:O1921" si="174">F1858*$E1858</f>
        <v>0</v>
      </c>
      <c r="P1858" s="2">
        <f t="shared" ref="P1858:P1921" si="175">SUM(H1858:K1858)*$E1858</f>
        <v>0</v>
      </c>
      <c r="Q1858" s="2">
        <f t="shared" ref="Q1858:Q1921" si="176">L1858*$E1858</f>
        <v>0</v>
      </c>
      <c r="R1858" s="2">
        <f t="shared" ref="R1858:R1921" si="177">M1858*$E1858</f>
        <v>0</v>
      </c>
      <c r="S1858" s="2">
        <f t="shared" ref="S1858:S1921" si="178">N1858*$E1858</f>
        <v>0</v>
      </c>
    </row>
    <row r="1859" spans="1:19" x14ac:dyDescent="0.35">
      <c r="A1859" s="2">
        <v>1858</v>
      </c>
      <c r="B1859" s="2" t="s">
        <v>500</v>
      </c>
      <c r="C1859" s="2" t="str">
        <f t="shared" ref="C1859:C1922" si="179">REPLACE(B1859,6,3,"XXX")</f>
        <v>SPS21XXX</v>
      </c>
      <c r="D1859" s="2" t="s">
        <v>15</v>
      </c>
      <c r="E1859" s="2">
        <v>0</v>
      </c>
      <c r="F1859" s="2">
        <v>0</v>
      </c>
      <c r="G1859" s="2">
        <v>0</v>
      </c>
      <c r="H1859" s="2"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f t="shared" si="174"/>
        <v>0</v>
      </c>
      <c r="P1859" s="2">
        <f t="shared" si="175"/>
        <v>0</v>
      </c>
      <c r="Q1859" s="2">
        <f t="shared" si="176"/>
        <v>0</v>
      </c>
      <c r="R1859" s="2">
        <f t="shared" si="177"/>
        <v>0</v>
      </c>
      <c r="S1859" s="2">
        <f t="shared" si="178"/>
        <v>0</v>
      </c>
    </row>
    <row r="1860" spans="1:19" x14ac:dyDescent="0.35">
      <c r="A1860" s="2">
        <v>1859</v>
      </c>
      <c r="B1860" s="2" t="s">
        <v>500</v>
      </c>
      <c r="C1860" s="2" t="str">
        <f t="shared" si="179"/>
        <v>SPS21XXX</v>
      </c>
      <c r="D1860" s="2" t="s">
        <v>537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f t="shared" si="174"/>
        <v>0</v>
      </c>
      <c r="P1860" s="2">
        <f t="shared" si="175"/>
        <v>0</v>
      </c>
      <c r="Q1860" s="2">
        <f t="shared" si="176"/>
        <v>0</v>
      </c>
      <c r="R1860" s="2">
        <f t="shared" si="177"/>
        <v>0</v>
      </c>
      <c r="S1860" s="2">
        <f t="shared" si="178"/>
        <v>0</v>
      </c>
    </row>
    <row r="1861" spans="1:19" x14ac:dyDescent="0.35">
      <c r="A1861" s="2">
        <v>1860</v>
      </c>
      <c r="B1861" s="2" t="s">
        <v>500</v>
      </c>
      <c r="C1861" s="2" t="str">
        <f t="shared" si="179"/>
        <v>SPS21XXX</v>
      </c>
      <c r="D1861" s="2" t="s">
        <v>16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f t="shared" si="174"/>
        <v>0</v>
      </c>
      <c r="P1861" s="2">
        <f t="shared" si="175"/>
        <v>0</v>
      </c>
      <c r="Q1861" s="2">
        <f t="shared" si="176"/>
        <v>0</v>
      </c>
      <c r="R1861" s="2">
        <f t="shared" si="177"/>
        <v>0</v>
      </c>
      <c r="S1861" s="2">
        <f t="shared" si="178"/>
        <v>0</v>
      </c>
    </row>
    <row r="1862" spans="1:19" x14ac:dyDescent="0.35">
      <c r="A1862" s="2">
        <v>1861</v>
      </c>
      <c r="B1862" s="2" t="s">
        <v>500</v>
      </c>
      <c r="C1862" s="2" t="str">
        <f t="shared" si="179"/>
        <v>SPS21XXX</v>
      </c>
      <c r="D1862" s="2" t="s">
        <v>17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f t="shared" si="174"/>
        <v>0</v>
      </c>
      <c r="P1862" s="2">
        <f t="shared" si="175"/>
        <v>0</v>
      </c>
      <c r="Q1862" s="2">
        <f t="shared" si="176"/>
        <v>0</v>
      </c>
      <c r="R1862" s="2">
        <f t="shared" si="177"/>
        <v>0</v>
      </c>
      <c r="S1862" s="2">
        <f t="shared" si="178"/>
        <v>0</v>
      </c>
    </row>
    <row r="1863" spans="1:19" x14ac:dyDescent="0.35">
      <c r="A1863" s="2">
        <v>1862</v>
      </c>
      <c r="B1863" s="2" t="s">
        <v>500</v>
      </c>
      <c r="C1863" s="2" t="str">
        <f t="shared" si="179"/>
        <v>SPS21XXX</v>
      </c>
      <c r="D1863" s="2" t="s">
        <v>18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f t="shared" si="174"/>
        <v>0</v>
      </c>
      <c r="P1863" s="2">
        <f t="shared" si="175"/>
        <v>0</v>
      </c>
      <c r="Q1863" s="2">
        <f t="shared" si="176"/>
        <v>0</v>
      </c>
      <c r="R1863" s="2">
        <f t="shared" si="177"/>
        <v>0</v>
      </c>
      <c r="S1863" s="2">
        <f t="shared" si="178"/>
        <v>0</v>
      </c>
    </row>
    <row r="1864" spans="1:19" x14ac:dyDescent="0.35">
      <c r="A1864" s="2">
        <v>1863</v>
      </c>
      <c r="B1864" s="2" t="s">
        <v>500</v>
      </c>
      <c r="C1864" s="2" t="str">
        <f t="shared" si="179"/>
        <v>SPS21XXX</v>
      </c>
      <c r="D1864" s="2" t="s">
        <v>19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f t="shared" si="174"/>
        <v>0</v>
      </c>
      <c r="P1864" s="2">
        <f t="shared" si="175"/>
        <v>0</v>
      </c>
      <c r="Q1864" s="2">
        <f t="shared" si="176"/>
        <v>0</v>
      </c>
      <c r="R1864" s="2">
        <f t="shared" si="177"/>
        <v>0</v>
      </c>
      <c r="S1864" s="2">
        <f t="shared" si="178"/>
        <v>0</v>
      </c>
    </row>
    <row r="1865" spans="1:19" x14ac:dyDescent="0.35">
      <c r="A1865" s="2">
        <v>1864</v>
      </c>
      <c r="B1865" s="2" t="s">
        <v>501</v>
      </c>
      <c r="C1865" s="2" t="str">
        <f t="shared" si="179"/>
        <v>SPS21XXX</v>
      </c>
      <c r="D1865" s="2" t="s">
        <v>12</v>
      </c>
      <c r="O1865" s="2">
        <f t="shared" si="174"/>
        <v>0</v>
      </c>
      <c r="P1865" s="2">
        <f t="shared" si="175"/>
        <v>0</v>
      </c>
      <c r="Q1865" s="2">
        <f t="shared" si="176"/>
        <v>0</v>
      </c>
      <c r="R1865" s="2">
        <f t="shared" si="177"/>
        <v>0</v>
      </c>
      <c r="S1865" s="2">
        <f t="shared" si="178"/>
        <v>0</v>
      </c>
    </row>
    <row r="1866" spans="1:19" x14ac:dyDescent="0.35">
      <c r="A1866" s="2">
        <v>1865</v>
      </c>
      <c r="B1866" s="2" t="s">
        <v>501</v>
      </c>
      <c r="C1866" s="2" t="str">
        <f t="shared" si="179"/>
        <v>SPS21XXX</v>
      </c>
      <c r="D1866" s="2" t="s">
        <v>13</v>
      </c>
      <c r="O1866" s="2">
        <f t="shared" si="174"/>
        <v>0</v>
      </c>
      <c r="P1866" s="2">
        <f t="shared" si="175"/>
        <v>0</v>
      </c>
      <c r="Q1866" s="2">
        <f t="shared" si="176"/>
        <v>0</v>
      </c>
      <c r="R1866" s="2">
        <f t="shared" si="177"/>
        <v>0</v>
      </c>
      <c r="S1866" s="2">
        <f t="shared" si="178"/>
        <v>0</v>
      </c>
    </row>
    <row r="1867" spans="1:19" x14ac:dyDescent="0.35">
      <c r="A1867" s="2">
        <v>1866</v>
      </c>
      <c r="B1867" s="2" t="s">
        <v>501</v>
      </c>
      <c r="C1867" s="2" t="str">
        <f t="shared" si="179"/>
        <v>SPS21XXX</v>
      </c>
      <c r="D1867" s="2" t="s">
        <v>14</v>
      </c>
      <c r="O1867" s="2">
        <f t="shared" si="174"/>
        <v>0</v>
      </c>
      <c r="P1867" s="2">
        <f t="shared" si="175"/>
        <v>0</v>
      </c>
      <c r="Q1867" s="2">
        <f t="shared" si="176"/>
        <v>0</v>
      </c>
      <c r="R1867" s="2">
        <f t="shared" si="177"/>
        <v>0</v>
      </c>
      <c r="S1867" s="2">
        <f t="shared" si="178"/>
        <v>0</v>
      </c>
    </row>
    <row r="1868" spans="1:19" x14ac:dyDescent="0.35">
      <c r="A1868" s="2">
        <v>1867</v>
      </c>
      <c r="B1868" s="2" t="s">
        <v>501</v>
      </c>
      <c r="C1868" s="2" t="str">
        <f t="shared" si="179"/>
        <v>SPS21XXX</v>
      </c>
      <c r="D1868" s="2" t="s">
        <v>15</v>
      </c>
      <c r="E1868" s="2">
        <v>23445</v>
      </c>
      <c r="F1868" s="2">
        <v>2</v>
      </c>
      <c r="G1868" s="2">
        <v>8</v>
      </c>
      <c r="I1868" s="2">
        <v>2</v>
      </c>
      <c r="O1868" s="2">
        <f t="shared" si="174"/>
        <v>46890</v>
      </c>
      <c r="P1868" s="2">
        <f t="shared" si="175"/>
        <v>46890</v>
      </c>
      <c r="Q1868" s="2">
        <f t="shared" si="176"/>
        <v>0</v>
      </c>
      <c r="R1868" s="2">
        <f t="shared" si="177"/>
        <v>0</v>
      </c>
      <c r="S1868" s="2">
        <f t="shared" si="178"/>
        <v>0</v>
      </c>
    </row>
    <row r="1869" spans="1:19" x14ac:dyDescent="0.35">
      <c r="A1869" s="2">
        <v>1868</v>
      </c>
      <c r="B1869" s="2" t="s">
        <v>501</v>
      </c>
      <c r="C1869" s="2" t="str">
        <f t="shared" si="179"/>
        <v>SPS21XXX</v>
      </c>
      <c r="D1869" s="2" t="s">
        <v>537</v>
      </c>
      <c r="O1869" s="2">
        <f t="shared" si="174"/>
        <v>0</v>
      </c>
      <c r="P1869" s="2">
        <f t="shared" si="175"/>
        <v>0</v>
      </c>
      <c r="Q1869" s="2">
        <f t="shared" si="176"/>
        <v>0</v>
      </c>
      <c r="R1869" s="2">
        <f t="shared" si="177"/>
        <v>0</v>
      </c>
      <c r="S1869" s="2">
        <f t="shared" si="178"/>
        <v>0</v>
      </c>
    </row>
    <row r="1870" spans="1:19" x14ac:dyDescent="0.35">
      <c r="A1870" s="2">
        <v>1869</v>
      </c>
      <c r="B1870" s="2" t="s">
        <v>501</v>
      </c>
      <c r="C1870" s="2" t="str">
        <f t="shared" si="179"/>
        <v>SPS21XXX</v>
      </c>
      <c r="D1870" s="2" t="s">
        <v>16</v>
      </c>
      <c r="O1870" s="2">
        <f t="shared" si="174"/>
        <v>0</v>
      </c>
      <c r="P1870" s="2">
        <f t="shared" si="175"/>
        <v>0</v>
      </c>
      <c r="Q1870" s="2">
        <f t="shared" si="176"/>
        <v>0</v>
      </c>
      <c r="R1870" s="2">
        <f t="shared" si="177"/>
        <v>0</v>
      </c>
      <c r="S1870" s="2">
        <f t="shared" si="178"/>
        <v>0</v>
      </c>
    </row>
    <row r="1871" spans="1:19" x14ac:dyDescent="0.35">
      <c r="A1871" s="2">
        <v>1871</v>
      </c>
      <c r="B1871" s="2" t="s">
        <v>501</v>
      </c>
      <c r="C1871" s="2" t="str">
        <f t="shared" si="179"/>
        <v>SPS21XXX</v>
      </c>
      <c r="D1871" s="2" t="s">
        <v>17</v>
      </c>
      <c r="E1871" s="2">
        <v>60467</v>
      </c>
      <c r="F1871" s="2">
        <v>17</v>
      </c>
      <c r="G1871" s="2">
        <v>65</v>
      </c>
      <c r="H1871" s="2">
        <v>8</v>
      </c>
      <c r="I1871" s="2">
        <v>9</v>
      </c>
      <c r="L1871" s="2">
        <v>11</v>
      </c>
      <c r="M1871" s="2">
        <v>10</v>
      </c>
      <c r="O1871" s="2">
        <f t="shared" si="174"/>
        <v>1027939</v>
      </c>
      <c r="P1871" s="2">
        <f t="shared" si="175"/>
        <v>1027939</v>
      </c>
      <c r="Q1871" s="2">
        <f t="shared" si="176"/>
        <v>665137</v>
      </c>
      <c r="R1871" s="2">
        <f t="shared" si="177"/>
        <v>604670</v>
      </c>
      <c r="S1871" s="2">
        <f t="shared" si="178"/>
        <v>0</v>
      </c>
    </row>
    <row r="1872" spans="1:19" x14ac:dyDescent="0.35">
      <c r="A1872" s="2">
        <v>1872</v>
      </c>
      <c r="B1872" s="2" t="s">
        <v>501</v>
      </c>
      <c r="C1872" s="2" t="str">
        <f t="shared" si="179"/>
        <v>SPS21XXX</v>
      </c>
      <c r="D1872" s="2" t="s">
        <v>18</v>
      </c>
      <c r="O1872" s="2">
        <f t="shared" si="174"/>
        <v>0</v>
      </c>
      <c r="P1872" s="2">
        <f t="shared" si="175"/>
        <v>0</v>
      </c>
      <c r="Q1872" s="2">
        <f t="shared" si="176"/>
        <v>0</v>
      </c>
      <c r="R1872" s="2">
        <f t="shared" si="177"/>
        <v>0</v>
      </c>
      <c r="S1872" s="2">
        <f t="shared" si="178"/>
        <v>0</v>
      </c>
    </row>
    <row r="1873" spans="1:19" x14ac:dyDescent="0.35">
      <c r="A1873" s="2">
        <v>1870</v>
      </c>
      <c r="B1873" s="2" t="s">
        <v>501</v>
      </c>
      <c r="C1873" s="2" t="str">
        <f t="shared" si="179"/>
        <v>SPS21XXX</v>
      </c>
      <c r="D1873" s="2" t="s">
        <v>19</v>
      </c>
      <c r="E1873" s="2">
        <v>46416</v>
      </c>
      <c r="F1873" s="2">
        <v>7</v>
      </c>
      <c r="G1873" s="2">
        <v>27</v>
      </c>
      <c r="H1873" s="2">
        <v>3</v>
      </c>
      <c r="I1873" s="2">
        <v>3</v>
      </c>
      <c r="L1873" s="2">
        <v>2</v>
      </c>
      <c r="M1873" s="2">
        <v>1</v>
      </c>
      <c r="O1873" s="2">
        <f t="shared" si="174"/>
        <v>324912</v>
      </c>
      <c r="P1873" s="2">
        <f t="shared" si="175"/>
        <v>278496</v>
      </c>
      <c r="Q1873" s="2">
        <f t="shared" si="176"/>
        <v>92832</v>
      </c>
      <c r="R1873" s="2">
        <f t="shared" si="177"/>
        <v>46416</v>
      </c>
      <c r="S1873" s="2">
        <f t="shared" si="178"/>
        <v>0</v>
      </c>
    </row>
    <row r="1874" spans="1:19" x14ac:dyDescent="0.35">
      <c r="A1874" s="2">
        <v>1873</v>
      </c>
      <c r="B1874" s="2" t="s">
        <v>321</v>
      </c>
      <c r="C1874" s="2" t="str">
        <f t="shared" si="179"/>
        <v>SPS21XXX</v>
      </c>
      <c r="D1874" s="2" t="s">
        <v>12</v>
      </c>
      <c r="O1874" s="2">
        <f t="shared" si="174"/>
        <v>0</v>
      </c>
      <c r="P1874" s="2">
        <f t="shared" si="175"/>
        <v>0</v>
      </c>
      <c r="Q1874" s="2">
        <f t="shared" si="176"/>
        <v>0</v>
      </c>
      <c r="R1874" s="2">
        <f t="shared" si="177"/>
        <v>0</v>
      </c>
      <c r="S1874" s="2">
        <f t="shared" si="178"/>
        <v>0</v>
      </c>
    </row>
    <row r="1875" spans="1:19" x14ac:dyDescent="0.35">
      <c r="A1875" s="2">
        <v>1874</v>
      </c>
      <c r="B1875" s="2" t="s">
        <v>321</v>
      </c>
      <c r="C1875" s="2" t="str">
        <f t="shared" si="179"/>
        <v>SPS21XXX</v>
      </c>
      <c r="D1875" s="2" t="s">
        <v>13</v>
      </c>
      <c r="O1875" s="2">
        <f t="shared" si="174"/>
        <v>0</v>
      </c>
      <c r="P1875" s="2">
        <f t="shared" si="175"/>
        <v>0</v>
      </c>
      <c r="Q1875" s="2">
        <f t="shared" si="176"/>
        <v>0</v>
      </c>
      <c r="R1875" s="2">
        <f t="shared" si="177"/>
        <v>0</v>
      </c>
      <c r="S1875" s="2">
        <f t="shared" si="178"/>
        <v>0</v>
      </c>
    </row>
    <row r="1876" spans="1:19" x14ac:dyDescent="0.35">
      <c r="A1876" s="2">
        <v>1875</v>
      </c>
      <c r="B1876" s="2" t="s">
        <v>321</v>
      </c>
      <c r="C1876" s="2" t="str">
        <f t="shared" si="179"/>
        <v>SPS21XXX</v>
      </c>
      <c r="D1876" s="2" t="s">
        <v>14</v>
      </c>
      <c r="O1876" s="2">
        <f t="shared" si="174"/>
        <v>0</v>
      </c>
      <c r="P1876" s="2">
        <f t="shared" si="175"/>
        <v>0</v>
      </c>
      <c r="Q1876" s="2">
        <f t="shared" si="176"/>
        <v>0</v>
      </c>
      <c r="R1876" s="2">
        <f t="shared" si="177"/>
        <v>0</v>
      </c>
      <c r="S1876" s="2">
        <f t="shared" si="178"/>
        <v>0</v>
      </c>
    </row>
    <row r="1877" spans="1:19" x14ac:dyDescent="0.35">
      <c r="A1877" s="2">
        <v>1876</v>
      </c>
      <c r="B1877" s="2" t="s">
        <v>321</v>
      </c>
      <c r="C1877" s="2" t="str">
        <f t="shared" si="179"/>
        <v>SPS21XXX</v>
      </c>
      <c r="D1877" s="2" t="s">
        <v>15</v>
      </c>
      <c r="E1877" s="2">
        <v>25000</v>
      </c>
      <c r="F1877" s="2">
        <v>2</v>
      </c>
      <c r="G1877" s="2">
        <v>65</v>
      </c>
      <c r="I1877" s="2">
        <v>2</v>
      </c>
      <c r="O1877" s="2">
        <f t="shared" si="174"/>
        <v>50000</v>
      </c>
      <c r="P1877" s="2">
        <f t="shared" si="175"/>
        <v>50000</v>
      </c>
      <c r="Q1877" s="2">
        <f t="shared" si="176"/>
        <v>0</v>
      </c>
      <c r="R1877" s="2">
        <f t="shared" si="177"/>
        <v>0</v>
      </c>
      <c r="S1877" s="2">
        <f t="shared" si="178"/>
        <v>0</v>
      </c>
    </row>
    <row r="1878" spans="1:19" x14ac:dyDescent="0.35">
      <c r="A1878" s="2">
        <v>1877</v>
      </c>
      <c r="B1878" s="2" t="s">
        <v>321</v>
      </c>
      <c r="C1878" s="2" t="str">
        <f t="shared" si="179"/>
        <v>SPS21XXX</v>
      </c>
      <c r="D1878" s="2" t="s">
        <v>537</v>
      </c>
      <c r="O1878" s="2">
        <f t="shared" si="174"/>
        <v>0</v>
      </c>
      <c r="P1878" s="2">
        <f t="shared" si="175"/>
        <v>0</v>
      </c>
      <c r="Q1878" s="2">
        <f t="shared" si="176"/>
        <v>0</v>
      </c>
      <c r="R1878" s="2">
        <f t="shared" si="177"/>
        <v>0</v>
      </c>
      <c r="S1878" s="2">
        <f t="shared" si="178"/>
        <v>0</v>
      </c>
    </row>
    <row r="1879" spans="1:19" x14ac:dyDescent="0.35">
      <c r="A1879" s="2">
        <v>1878</v>
      </c>
      <c r="B1879" s="2" t="s">
        <v>321</v>
      </c>
      <c r="C1879" s="2" t="str">
        <f t="shared" si="179"/>
        <v>SPS21XXX</v>
      </c>
      <c r="D1879" s="2" t="s">
        <v>16</v>
      </c>
      <c r="O1879" s="2">
        <f t="shared" si="174"/>
        <v>0</v>
      </c>
      <c r="P1879" s="2">
        <f t="shared" si="175"/>
        <v>0</v>
      </c>
      <c r="Q1879" s="2">
        <f t="shared" si="176"/>
        <v>0</v>
      </c>
      <c r="R1879" s="2">
        <f t="shared" si="177"/>
        <v>0</v>
      </c>
      <c r="S1879" s="2">
        <f t="shared" si="178"/>
        <v>0</v>
      </c>
    </row>
    <row r="1880" spans="1:19" x14ac:dyDescent="0.35">
      <c r="A1880" s="2">
        <v>1879</v>
      </c>
      <c r="B1880" s="2" t="s">
        <v>321</v>
      </c>
      <c r="C1880" s="2" t="str">
        <f t="shared" si="179"/>
        <v>SPS21XXX</v>
      </c>
      <c r="D1880" s="2" t="s">
        <v>17</v>
      </c>
      <c r="O1880" s="2">
        <f t="shared" si="174"/>
        <v>0</v>
      </c>
      <c r="P1880" s="2">
        <f t="shared" si="175"/>
        <v>0</v>
      </c>
      <c r="Q1880" s="2">
        <f t="shared" si="176"/>
        <v>0</v>
      </c>
      <c r="R1880" s="2">
        <f t="shared" si="177"/>
        <v>0</v>
      </c>
      <c r="S1880" s="2">
        <f t="shared" si="178"/>
        <v>0</v>
      </c>
    </row>
    <row r="1881" spans="1:19" x14ac:dyDescent="0.35">
      <c r="A1881" s="2">
        <v>1880</v>
      </c>
      <c r="B1881" s="2" t="s">
        <v>321</v>
      </c>
      <c r="C1881" s="2" t="str">
        <f t="shared" si="179"/>
        <v>SPS21XXX</v>
      </c>
      <c r="D1881" s="2" t="s">
        <v>18</v>
      </c>
      <c r="O1881" s="2">
        <f t="shared" si="174"/>
        <v>0</v>
      </c>
      <c r="P1881" s="2">
        <f t="shared" si="175"/>
        <v>0</v>
      </c>
      <c r="Q1881" s="2">
        <f t="shared" si="176"/>
        <v>0</v>
      </c>
      <c r="R1881" s="2">
        <f t="shared" si="177"/>
        <v>0</v>
      </c>
      <c r="S1881" s="2">
        <f t="shared" si="178"/>
        <v>0</v>
      </c>
    </row>
    <row r="1882" spans="1:19" x14ac:dyDescent="0.35">
      <c r="A1882" s="2">
        <v>1881</v>
      </c>
      <c r="B1882" s="2" t="s">
        <v>321</v>
      </c>
      <c r="C1882" s="2" t="str">
        <f t="shared" si="179"/>
        <v>SPS21XXX</v>
      </c>
      <c r="D1882" s="2" t="s">
        <v>19</v>
      </c>
      <c r="O1882" s="2">
        <f t="shared" si="174"/>
        <v>0</v>
      </c>
      <c r="P1882" s="2">
        <f t="shared" si="175"/>
        <v>0</v>
      </c>
      <c r="Q1882" s="2">
        <f t="shared" si="176"/>
        <v>0</v>
      </c>
      <c r="R1882" s="2">
        <f t="shared" si="177"/>
        <v>0</v>
      </c>
      <c r="S1882" s="2">
        <f t="shared" si="178"/>
        <v>0</v>
      </c>
    </row>
    <row r="1883" spans="1:19" x14ac:dyDescent="0.35">
      <c r="A1883" s="2">
        <v>1883</v>
      </c>
      <c r="B1883" s="2" t="s">
        <v>392</v>
      </c>
      <c r="C1883" s="2" t="str">
        <f t="shared" si="179"/>
        <v>SPS21XXX</v>
      </c>
      <c r="D1883" s="2" t="s">
        <v>12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f t="shared" si="174"/>
        <v>0</v>
      </c>
      <c r="P1883" s="2">
        <f t="shared" si="175"/>
        <v>0</v>
      </c>
      <c r="Q1883" s="2">
        <f t="shared" si="176"/>
        <v>0</v>
      </c>
      <c r="R1883" s="2">
        <f t="shared" si="177"/>
        <v>0</v>
      </c>
      <c r="S1883" s="2">
        <f t="shared" si="178"/>
        <v>0</v>
      </c>
    </row>
    <row r="1884" spans="1:19" x14ac:dyDescent="0.35">
      <c r="A1884" s="2">
        <v>1885</v>
      </c>
      <c r="B1884" s="2" t="s">
        <v>392</v>
      </c>
      <c r="C1884" s="2" t="str">
        <f t="shared" si="179"/>
        <v>SPS21XXX</v>
      </c>
      <c r="D1884" s="2" t="s">
        <v>13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f t="shared" si="174"/>
        <v>0</v>
      </c>
      <c r="P1884" s="2">
        <f t="shared" si="175"/>
        <v>0</v>
      </c>
      <c r="Q1884" s="2">
        <f t="shared" si="176"/>
        <v>0</v>
      </c>
      <c r="R1884" s="2">
        <f t="shared" si="177"/>
        <v>0</v>
      </c>
      <c r="S1884" s="2">
        <f t="shared" si="178"/>
        <v>0</v>
      </c>
    </row>
    <row r="1885" spans="1:19" x14ac:dyDescent="0.35">
      <c r="A1885" s="2">
        <v>1886</v>
      </c>
      <c r="B1885" s="2" t="s">
        <v>392</v>
      </c>
      <c r="C1885" s="2" t="str">
        <f t="shared" si="179"/>
        <v>SPS21XXX</v>
      </c>
      <c r="D1885" s="2" t="s">
        <v>14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f t="shared" si="174"/>
        <v>0</v>
      </c>
      <c r="P1885" s="2">
        <f t="shared" si="175"/>
        <v>0</v>
      </c>
      <c r="Q1885" s="2">
        <f t="shared" si="176"/>
        <v>0</v>
      </c>
      <c r="R1885" s="2">
        <f t="shared" si="177"/>
        <v>0</v>
      </c>
      <c r="S1885" s="2">
        <f t="shared" si="178"/>
        <v>0</v>
      </c>
    </row>
    <row r="1886" spans="1:19" x14ac:dyDescent="0.35">
      <c r="A1886" s="2">
        <v>1887</v>
      </c>
      <c r="B1886" s="2" t="s">
        <v>392</v>
      </c>
      <c r="C1886" s="2" t="str">
        <f t="shared" si="179"/>
        <v>SPS21XXX</v>
      </c>
      <c r="D1886" s="2" t="s">
        <v>15</v>
      </c>
      <c r="E1886" s="2">
        <v>10635.65</v>
      </c>
      <c r="F1886" s="2">
        <v>22</v>
      </c>
      <c r="G1886" s="2">
        <v>88</v>
      </c>
      <c r="H1886" s="2">
        <v>22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f t="shared" si="174"/>
        <v>233984.3</v>
      </c>
      <c r="P1886" s="2">
        <f t="shared" si="175"/>
        <v>233984.3</v>
      </c>
      <c r="Q1886" s="2">
        <f t="shared" si="176"/>
        <v>0</v>
      </c>
      <c r="R1886" s="2">
        <f t="shared" si="177"/>
        <v>0</v>
      </c>
      <c r="S1886" s="2">
        <f t="shared" si="178"/>
        <v>0</v>
      </c>
    </row>
    <row r="1887" spans="1:19" x14ac:dyDescent="0.35">
      <c r="A1887" s="2">
        <v>1888</v>
      </c>
      <c r="B1887" s="2" t="s">
        <v>392</v>
      </c>
      <c r="C1887" s="2" t="str">
        <f t="shared" si="179"/>
        <v>SPS21XXX</v>
      </c>
      <c r="D1887" s="2" t="s">
        <v>537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f t="shared" si="174"/>
        <v>0</v>
      </c>
      <c r="P1887" s="2">
        <f t="shared" si="175"/>
        <v>0</v>
      </c>
      <c r="Q1887" s="2">
        <f t="shared" si="176"/>
        <v>0</v>
      </c>
      <c r="R1887" s="2">
        <f t="shared" si="177"/>
        <v>0</v>
      </c>
      <c r="S1887" s="2">
        <f t="shared" si="178"/>
        <v>0</v>
      </c>
    </row>
    <row r="1888" spans="1:19" x14ac:dyDescent="0.35">
      <c r="A1888" s="2">
        <v>1889</v>
      </c>
      <c r="B1888" s="2" t="s">
        <v>392</v>
      </c>
      <c r="C1888" s="2" t="str">
        <f t="shared" si="179"/>
        <v>SPS21XXX</v>
      </c>
      <c r="D1888" s="2" t="s">
        <v>16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f t="shared" si="174"/>
        <v>0</v>
      </c>
      <c r="P1888" s="2">
        <f t="shared" si="175"/>
        <v>0</v>
      </c>
      <c r="Q1888" s="2">
        <f t="shared" si="176"/>
        <v>0</v>
      </c>
      <c r="R1888" s="2">
        <f t="shared" si="177"/>
        <v>0</v>
      </c>
      <c r="S1888" s="2">
        <f t="shared" si="178"/>
        <v>0</v>
      </c>
    </row>
    <row r="1889" spans="1:19" x14ac:dyDescent="0.35">
      <c r="A1889" s="2">
        <v>1890</v>
      </c>
      <c r="B1889" s="2" t="s">
        <v>392</v>
      </c>
      <c r="C1889" s="2" t="str">
        <f t="shared" si="179"/>
        <v>SPS21XXX</v>
      </c>
      <c r="D1889" s="2" t="s">
        <v>17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f t="shared" si="174"/>
        <v>0</v>
      </c>
      <c r="P1889" s="2">
        <f t="shared" si="175"/>
        <v>0</v>
      </c>
      <c r="Q1889" s="2">
        <f t="shared" si="176"/>
        <v>0</v>
      </c>
      <c r="R1889" s="2">
        <f t="shared" si="177"/>
        <v>0</v>
      </c>
      <c r="S1889" s="2">
        <f t="shared" si="178"/>
        <v>0</v>
      </c>
    </row>
    <row r="1890" spans="1:19" x14ac:dyDescent="0.35">
      <c r="A1890" s="2">
        <v>1882</v>
      </c>
      <c r="B1890" s="2" t="s">
        <v>392</v>
      </c>
      <c r="C1890" s="2" t="str">
        <f t="shared" si="179"/>
        <v>SPS21XXX</v>
      </c>
      <c r="D1890" s="2" t="s">
        <v>18</v>
      </c>
      <c r="E1890" s="2">
        <v>107278.1</v>
      </c>
      <c r="F1890" s="2">
        <v>1</v>
      </c>
      <c r="G1890" s="2">
        <v>4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f t="shared" si="174"/>
        <v>107278.1</v>
      </c>
      <c r="P1890" s="2">
        <f t="shared" si="175"/>
        <v>0</v>
      </c>
      <c r="Q1890" s="2">
        <f t="shared" si="176"/>
        <v>0</v>
      </c>
      <c r="R1890" s="2">
        <f t="shared" si="177"/>
        <v>0</v>
      </c>
      <c r="S1890" s="2">
        <f t="shared" si="178"/>
        <v>0</v>
      </c>
    </row>
    <row r="1891" spans="1:19" x14ac:dyDescent="0.35">
      <c r="A1891" s="2">
        <v>1884</v>
      </c>
      <c r="B1891" s="2" t="s">
        <v>392</v>
      </c>
      <c r="C1891" s="2" t="str">
        <f t="shared" si="179"/>
        <v>SPS21XXX</v>
      </c>
      <c r="D1891" s="2" t="s">
        <v>19</v>
      </c>
      <c r="E1891" s="2">
        <v>397710.09</v>
      </c>
      <c r="F1891" s="2">
        <v>2</v>
      </c>
      <c r="G1891" s="2">
        <v>8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f t="shared" si="174"/>
        <v>795420.18</v>
      </c>
      <c r="P1891" s="2">
        <f t="shared" si="175"/>
        <v>0</v>
      </c>
      <c r="Q1891" s="2">
        <f t="shared" si="176"/>
        <v>0</v>
      </c>
      <c r="R1891" s="2">
        <f t="shared" si="177"/>
        <v>0</v>
      </c>
      <c r="S1891" s="2">
        <f t="shared" si="178"/>
        <v>0</v>
      </c>
    </row>
    <row r="1892" spans="1:19" x14ac:dyDescent="0.35">
      <c r="A1892" s="2">
        <v>1891</v>
      </c>
      <c r="B1892" s="2" t="s">
        <v>322</v>
      </c>
      <c r="C1892" s="2" t="str">
        <f t="shared" si="179"/>
        <v>SPS21XXX</v>
      </c>
      <c r="D1892" s="2" t="s">
        <v>12</v>
      </c>
      <c r="O1892" s="2">
        <f t="shared" si="174"/>
        <v>0</v>
      </c>
      <c r="P1892" s="2">
        <f t="shared" si="175"/>
        <v>0</v>
      </c>
      <c r="Q1892" s="2">
        <f t="shared" si="176"/>
        <v>0</v>
      </c>
      <c r="R1892" s="2">
        <f t="shared" si="177"/>
        <v>0</v>
      </c>
      <c r="S1892" s="2">
        <f t="shared" si="178"/>
        <v>0</v>
      </c>
    </row>
    <row r="1893" spans="1:19" x14ac:dyDescent="0.35">
      <c r="A1893" s="2">
        <v>1892</v>
      </c>
      <c r="B1893" s="2" t="s">
        <v>322</v>
      </c>
      <c r="C1893" s="2" t="str">
        <f t="shared" si="179"/>
        <v>SPS21XXX</v>
      </c>
      <c r="D1893" s="2" t="s">
        <v>13</v>
      </c>
      <c r="O1893" s="2">
        <f t="shared" si="174"/>
        <v>0</v>
      </c>
      <c r="P1893" s="2">
        <f t="shared" si="175"/>
        <v>0</v>
      </c>
      <c r="Q1893" s="2">
        <f t="shared" si="176"/>
        <v>0</v>
      </c>
      <c r="R1893" s="2">
        <f t="shared" si="177"/>
        <v>0</v>
      </c>
      <c r="S1893" s="2">
        <f t="shared" si="178"/>
        <v>0</v>
      </c>
    </row>
    <row r="1894" spans="1:19" x14ac:dyDescent="0.35">
      <c r="A1894" s="2">
        <v>1896</v>
      </c>
      <c r="B1894" s="2" t="s">
        <v>322</v>
      </c>
      <c r="C1894" s="2" t="str">
        <f t="shared" si="179"/>
        <v>SPS21XXX</v>
      </c>
      <c r="D1894" s="2" t="s">
        <v>14</v>
      </c>
      <c r="O1894" s="2">
        <f t="shared" si="174"/>
        <v>0</v>
      </c>
      <c r="P1894" s="2">
        <f t="shared" si="175"/>
        <v>0</v>
      </c>
      <c r="Q1894" s="2">
        <f t="shared" si="176"/>
        <v>0</v>
      </c>
      <c r="R1894" s="2">
        <f t="shared" si="177"/>
        <v>0</v>
      </c>
      <c r="S1894" s="2">
        <f t="shared" si="178"/>
        <v>0</v>
      </c>
    </row>
    <row r="1895" spans="1:19" x14ac:dyDescent="0.35">
      <c r="A1895" s="2">
        <v>1897</v>
      </c>
      <c r="B1895" s="2" t="s">
        <v>322</v>
      </c>
      <c r="C1895" s="2" t="str">
        <f t="shared" si="179"/>
        <v>SPS21XXX</v>
      </c>
      <c r="D1895" s="2" t="s">
        <v>15</v>
      </c>
      <c r="O1895" s="2">
        <f t="shared" si="174"/>
        <v>0</v>
      </c>
      <c r="P1895" s="2">
        <f t="shared" si="175"/>
        <v>0</v>
      </c>
      <c r="Q1895" s="2">
        <f t="shared" si="176"/>
        <v>0</v>
      </c>
      <c r="R1895" s="2">
        <f t="shared" si="177"/>
        <v>0</v>
      </c>
      <c r="S1895" s="2">
        <f t="shared" si="178"/>
        <v>0</v>
      </c>
    </row>
    <row r="1896" spans="1:19" x14ac:dyDescent="0.35">
      <c r="A1896" s="2">
        <v>1898</v>
      </c>
      <c r="B1896" s="2" t="s">
        <v>322</v>
      </c>
      <c r="C1896" s="2" t="str">
        <f t="shared" si="179"/>
        <v>SPS21XXX</v>
      </c>
      <c r="D1896" s="2" t="s">
        <v>537</v>
      </c>
      <c r="O1896" s="2">
        <f t="shared" si="174"/>
        <v>0</v>
      </c>
      <c r="P1896" s="2">
        <f t="shared" si="175"/>
        <v>0</v>
      </c>
      <c r="Q1896" s="2">
        <f t="shared" si="176"/>
        <v>0</v>
      </c>
      <c r="R1896" s="2">
        <f t="shared" si="177"/>
        <v>0</v>
      </c>
      <c r="S1896" s="2">
        <f t="shared" si="178"/>
        <v>0</v>
      </c>
    </row>
    <row r="1897" spans="1:19" x14ac:dyDescent="0.35">
      <c r="A1897" s="2">
        <v>1899</v>
      </c>
      <c r="B1897" s="2" t="s">
        <v>322</v>
      </c>
      <c r="C1897" s="2" t="str">
        <f t="shared" si="179"/>
        <v>SPS21XXX</v>
      </c>
      <c r="D1897" s="2" t="s">
        <v>16</v>
      </c>
      <c r="O1897" s="2">
        <f t="shared" si="174"/>
        <v>0</v>
      </c>
      <c r="P1897" s="2">
        <f t="shared" si="175"/>
        <v>0</v>
      </c>
      <c r="Q1897" s="2">
        <f t="shared" si="176"/>
        <v>0</v>
      </c>
      <c r="R1897" s="2">
        <f t="shared" si="177"/>
        <v>0</v>
      </c>
      <c r="S1897" s="2">
        <f t="shared" si="178"/>
        <v>0</v>
      </c>
    </row>
    <row r="1898" spans="1:19" x14ac:dyDescent="0.35">
      <c r="A1898" s="2">
        <v>1893</v>
      </c>
      <c r="B1898" s="2" t="s">
        <v>322</v>
      </c>
      <c r="C1898" s="2" t="str">
        <f t="shared" si="179"/>
        <v>SPS21XXX</v>
      </c>
      <c r="D1898" s="2" t="s">
        <v>17</v>
      </c>
      <c r="E1898" s="2">
        <v>34000</v>
      </c>
      <c r="F1898" s="2">
        <v>1</v>
      </c>
      <c r="G1898" s="2">
        <v>8</v>
      </c>
      <c r="O1898" s="2">
        <f t="shared" si="174"/>
        <v>34000</v>
      </c>
      <c r="P1898" s="2">
        <f t="shared" si="175"/>
        <v>0</v>
      </c>
      <c r="Q1898" s="2">
        <f t="shared" si="176"/>
        <v>0</v>
      </c>
      <c r="R1898" s="2">
        <f t="shared" si="177"/>
        <v>0</v>
      </c>
      <c r="S1898" s="2">
        <f t="shared" si="178"/>
        <v>0</v>
      </c>
    </row>
    <row r="1899" spans="1:19" x14ac:dyDescent="0.35">
      <c r="A1899" s="2">
        <v>1894</v>
      </c>
      <c r="B1899" s="2" t="s">
        <v>322</v>
      </c>
      <c r="C1899" s="2" t="str">
        <f t="shared" si="179"/>
        <v>SPS21XXX</v>
      </c>
      <c r="D1899" s="2" t="s">
        <v>18</v>
      </c>
      <c r="E1899" s="2">
        <v>23550</v>
      </c>
      <c r="F1899" s="2">
        <v>7</v>
      </c>
      <c r="G1899" s="2">
        <v>54</v>
      </c>
      <c r="I1899" s="2">
        <v>6</v>
      </c>
      <c r="M1899" s="2">
        <v>1</v>
      </c>
      <c r="O1899" s="2">
        <f t="shared" si="174"/>
        <v>164850</v>
      </c>
      <c r="P1899" s="2">
        <f t="shared" si="175"/>
        <v>141300</v>
      </c>
      <c r="Q1899" s="2">
        <f t="shared" si="176"/>
        <v>0</v>
      </c>
      <c r="R1899" s="2">
        <f t="shared" si="177"/>
        <v>23550</v>
      </c>
      <c r="S1899" s="2">
        <f t="shared" si="178"/>
        <v>0</v>
      </c>
    </row>
    <row r="1900" spans="1:19" x14ac:dyDescent="0.35">
      <c r="A1900" s="2">
        <v>1895</v>
      </c>
      <c r="B1900" s="2" t="s">
        <v>322</v>
      </c>
      <c r="C1900" s="2" t="str">
        <f t="shared" si="179"/>
        <v>SPS21XXX</v>
      </c>
      <c r="D1900" s="2" t="s">
        <v>19</v>
      </c>
      <c r="E1900" s="2">
        <v>19810</v>
      </c>
      <c r="F1900" s="2">
        <v>5</v>
      </c>
      <c r="G1900" s="2">
        <v>38</v>
      </c>
      <c r="I1900" s="2">
        <v>3</v>
      </c>
      <c r="L1900" s="2">
        <v>1</v>
      </c>
      <c r="O1900" s="2">
        <f t="shared" si="174"/>
        <v>99050</v>
      </c>
      <c r="P1900" s="2">
        <f t="shared" si="175"/>
        <v>59430</v>
      </c>
      <c r="Q1900" s="2">
        <f t="shared" si="176"/>
        <v>19810</v>
      </c>
      <c r="R1900" s="2">
        <f t="shared" si="177"/>
        <v>0</v>
      </c>
      <c r="S1900" s="2">
        <f t="shared" si="178"/>
        <v>0</v>
      </c>
    </row>
    <row r="1901" spans="1:19" x14ac:dyDescent="0.35">
      <c r="A1901" s="2">
        <v>1900</v>
      </c>
      <c r="B1901" s="2" t="s">
        <v>503</v>
      </c>
      <c r="C1901" s="2" t="str">
        <f t="shared" si="179"/>
        <v>SPS21XXX</v>
      </c>
      <c r="D1901" s="2" t="s">
        <v>12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f t="shared" si="174"/>
        <v>0</v>
      </c>
      <c r="P1901" s="2">
        <f t="shared" si="175"/>
        <v>0</v>
      </c>
      <c r="Q1901" s="2">
        <f t="shared" si="176"/>
        <v>0</v>
      </c>
      <c r="R1901" s="2">
        <f t="shared" si="177"/>
        <v>0</v>
      </c>
      <c r="S1901" s="2">
        <f t="shared" si="178"/>
        <v>0</v>
      </c>
    </row>
    <row r="1902" spans="1:19" x14ac:dyDescent="0.35">
      <c r="A1902" s="2">
        <v>1901</v>
      </c>
      <c r="B1902" s="2" t="s">
        <v>503</v>
      </c>
      <c r="C1902" s="2" t="str">
        <f t="shared" si="179"/>
        <v>SPS21XXX</v>
      </c>
      <c r="D1902" s="2" t="s">
        <v>13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f t="shared" si="174"/>
        <v>0</v>
      </c>
      <c r="P1902" s="2">
        <f t="shared" si="175"/>
        <v>0</v>
      </c>
      <c r="Q1902" s="2">
        <f t="shared" si="176"/>
        <v>0</v>
      </c>
      <c r="R1902" s="2">
        <f t="shared" si="177"/>
        <v>0</v>
      </c>
      <c r="S1902" s="2">
        <f t="shared" si="178"/>
        <v>0</v>
      </c>
    </row>
    <row r="1903" spans="1:19" x14ac:dyDescent="0.35">
      <c r="A1903" s="2">
        <v>1902</v>
      </c>
      <c r="B1903" s="2" t="s">
        <v>503</v>
      </c>
      <c r="C1903" s="2" t="str">
        <f t="shared" si="179"/>
        <v>SPS21XXX</v>
      </c>
      <c r="D1903" s="2" t="s">
        <v>14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f t="shared" si="174"/>
        <v>0</v>
      </c>
      <c r="P1903" s="2">
        <f t="shared" si="175"/>
        <v>0</v>
      </c>
      <c r="Q1903" s="2">
        <f t="shared" si="176"/>
        <v>0</v>
      </c>
      <c r="R1903" s="2">
        <f t="shared" si="177"/>
        <v>0</v>
      </c>
      <c r="S1903" s="2">
        <f t="shared" si="178"/>
        <v>0</v>
      </c>
    </row>
    <row r="1904" spans="1:19" x14ac:dyDescent="0.35">
      <c r="A1904" s="2">
        <v>1903</v>
      </c>
      <c r="B1904" s="2" t="s">
        <v>503</v>
      </c>
      <c r="C1904" s="2" t="str">
        <f t="shared" si="179"/>
        <v>SPS21XXX</v>
      </c>
      <c r="D1904" s="2" t="s">
        <v>15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f t="shared" si="174"/>
        <v>0</v>
      </c>
      <c r="P1904" s="2">
        <f t="shared" si="175"/>
        <v>0</v>
      </c>
      <c r="Q1904" s="2">
        <f t="shared" si="176"/>
        <v>0</v>
      </c>
      <c r="R1904" s="2">
        <f t="shared" si="177"/>
        <v>0</v>
      </c>
      <c r="S1904" s="2">
        <f t="shared" si="178"/>
        <v>0</v>
      </c>
    </row>
    <row r="1905" spans="1:19" x14ac:dyDescent="0.35">
      <c r="A1905" s="2">
        <v>1904</v>
      </c>
      <c r="B1905" s="2" t="s">
        <v>503</v>
      </c>
      <c r="C1905" s="2" t="str">
        <f t="shared" si="179"/>
        <v>SPS21XXX</v>
      </c>
      <c r="D1905" s="2" t="s">
        <v>537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f t="shared" si="174"/>
        <v>0</v>
      </c>
      <c r="P1905" s="2">
        <f t="shared" si="175"/>
        <v>0</v>
      </c>
      <c r="Q1905" s="2">
        <f t="shared" si="176"/>
        <v>0</v>
      </c>
      <c r="R1905" s="2">
        <f t="shared" si="177"/>
        <v>0</v>
      </c>
      <c r="S1905" s="2">
        <f t="shared" si="178"/>
        <v>0</v>
      </c>
    </row>
    <row r="1906" spans="1:19" x14ac:dyDescent="0.35">
      <c r="A1906" s="2">
        <v>1905</v>
      </c>
      <c r="B1906" s="2" t="s">
        <v>503</v>
      </c>
      <c r="C1906" s="2" t="str">
        <f t="shared" si="179"/>
        <v>SPS21XXX</v>
      </c>
      <c r="D1906" s="2" t="s">
        <v>16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f t="shared" si="174"/>
        <v>0</v>
      </c>
      <c r="P1906" s="2">
        <f t="shared" si="175"/>
        <v>0</v>
      </c>
      <c r="Q1906" s="2">
        <f t="shared" si="176"/>
        <v>0</v>
      </c>
      <c r="R1906" s="2">
        <f t="shared" si="177"/>
        <v>0</v>
      </c>
      <c r="S1906" s="2">
        <f t="shared" si="178"/>
        <v>0</v>
      </c>
    </row>
    <row r="1907" spans="1:19" x14ac:dyDescent="0.35">
      <c r="A1907" s="2">
        <v>1906</v>
      </c>
      <c r="B1907" s="2" t="s">
        <v>503</v>
      </c>
      <c r="C1907" s="2" t="str">
        <f t="shared" si="179"/>
        <v>SPS21XXX</v>
      </c>
      <c r="D1907" s="2" t="s">
        <v>17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f t="shared" si="174"/>
        <v>0</v>
      </c>
      <c r="P1907" s="2">
        <f t="shared" si="175"/>
        <v>0</v>
      </c>
      <c r="Q1907" s="2">
        <f t="shared" si="176"/>
        <v>0</v>
      </c>
      <c r="R1907" s="2">
        <f t="shared" si="177"/>
        <v>0</v>
      </c>
      <c r="S1907" s="2">
        <f t="shared" si="178"/>
        <v>0</v>
      </c>
    </row>
    <row r="1908" spans="1:19" x14ac:dyDescent="0.35">
      <c r="A1908" s="2">
        <v>1907</v>
      </c>
      <c r="B1908" s="2" t="s">
        <v>503</v>
      </c>
      <c r="C1908" s="2" t="str">
        <f t="shared" si="179"/>
        <v>SPS21XXX</v>
      </c>
      <c r="D1908" s="2" t="s">
        <v>18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f t="shared" si="174"/>
        <v>0</v>
      </c>
      <c r="P1908" s="2">
        <f t="shared" si="175"/>
        <v>0</v>
      </c>
      <c r="Q1908" s="2">
        <f t="shared" si="176"/>
        <v>0</v>
      </c>
      <c r="R1908" s="2">
        <f t="shared" si="177"/>
        <v>0</v>
      </c>
      <c r="S1908" s="2">
        <f t="shared" si="178"/>
        <v>0</v>
      </c>
    </row>
    <row r="1909" spans="1:19" x14ac:dyDescent="0.35">
      <c r="A1909" s="2">
        <v>1908</v>
      </c>
      <c r="B1909" s="2" t="s">
        <v>503</v>
      </c>
      <c r="C1909" s="2" t="str">
        <f t="shared" si="179"/>
        <v>SPS21XXX</v>
      </c>
      <c r="D1909" s="2" t="s">
        <v>19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f t="shared" si="174"/>
        <v>0</v>
      </c>
      <c r="P1909" s="2">
        <f t="shared" si="175"/>
        <v>0</v>
      </c>
      <c r="Q1909" s="2">
        <f t="shared" si="176"/>
        <v>0</v>
      </c>
      <c r="R1909" s="2">
        <f t="shared" si="177"/>
        <v>0</v>
      </c>
      <c r="S1909" s="2">
        <f t="shared" si="178"/>
        <v>0</v>
      </c>
    </row>
    <row r="1910" spans="1:19" x14ac:dyDescent="0.35">
      <c r="A1910" s="2">
        <v>1909</v>
      </c>
      <c r="B1910" s="2" t="s">
        <v>504</v>
      </c>
      <c r="C1910" s="2" t="str">
        <f t="shared" si="179"/>
        <v>SPS21XXX</v>
      </c>
      <c r="D1910" s="2" t="s">
        <v>12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f t="shared" si="174"/>
        <v>0</v>
      </c>
      <c r="P1910" s="2">
        <f t="shared" si="175"/>
        <v>0</v>
      </c>
      <c r="Q1910" s="2">
        <f t="shared" si="176"/>
        <v>0</v>
      </c>
      <c r="R1910" s="2">
        <f t="shared" si="177"/>
        <v>0</v>
      </c>
      <c r="S1910" s="2">
        <f t="shared" si="178"/>
        <v>0</v>
      </c>
    </row>
    <row r="1911" spans="1:19" x14ac:dyDescent="0.35">
      <c r="A1911" s="2">
        <v>1910</v>
      </c>
      <c r="B1911" s="2" t="s">
        <v>504</v>
      </c>
      <c r="C1911" s="2" t="str">
        <f t="shared" si="179"/>
        <v>SPS21XXX</v>
      </c>
      <c r="D1911" s="2" t="s">
        <v>13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f t="shared" si="174"/>
        <v>0</v>
      </c>
      <c r="P1911" s="2">
        <f t="shared" si="175"/>
        <v>0</v>
      </c>
      <c r="Q1911" s="2">
        <f t="shared" si="176"/>
        <v>0</v>
      </c>
      <c r="R1911" s="2">
        <f t="shared" si="177"/>
        <v>0</v>
      </c>
      <c r="S1911" s="2">
        <f t="shared" si="178"/>
        <v>0</v>
      </c>
    </row>
    <row r="1912" spans="1:19" x14ac:dyDescent="0.35">
      <c r="A1912" s="2">
        <v>1911</v>
      </c>
      <c r="B1912" s="2" t="s">
        <v>504</v>
      </c>
      <c r="C1912" s="2" t="str">
        <f t="shared" si="179"/>
        <v>SPS21XXX</v>
      </c>
      <c r="D1912" s="2" t="s">
        <v>14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f t="shared" si="174"/>
        <v>0</v>
      </c>
      <c r="P1912" s="2">
        <f t="shared" si="175"/>
        <v>0</v>
      </c>
      <c r="Q1912" s="2">
        <f t="shared" si="176"/>
        <v>0</v>
      </c>
      <c r="R1912" s="2">
        <f t="shared" si="177"/>
        <v>0</v>
      </c>
      <c r="S1912" s="2">
        <f t="shared" si="178"/>
        <v>0</v>
      </c>
    </row>
    <row r="1913" spans="1:19" x14ac:dyDescent="0.35">
      <c r="A1913" s="2">
        <v>1912</v>
      </c>
      <c r="B1913" s="2" t="s">
        <v>504</v>
      </c>
      <c r="C1913" s="2" t="str">
        <f t="shared" si="179"/>
        <v>SPS21XXX</v>
      </c>
      <c r="D1913" s="2" t="s">
        <v>15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f t="shared" si="174"/>
        <v>0</v>
      </c>
      <c r="P1913" s="2">
        <f t="shared" si="175"/>
        <v>0</v>
      </c>
      <c r="Q1913" s="2">
        <f t="shared" si="176"/>
        <v>0</v>
      </c>
      <c r="R1913" s="2">
        <f t="shared" si="177"/>
        <v>0</v>
      </c>
      <c r="S1913" s="2">
        <f t="shared" si="178"/>
        <v>0</v>
      </c>
    </row>
    <row r="1914" spans="1:19" x14ac:dyDescent="0.35">
      <c r="A1914" s="2">
        <v>1913</v>
      </c>
      <c r="B1914" s="2" t="s">
        <v>504</v>
      </c>
      <c r="C1914" s="2" t="str">
        <f t="shared" si="179"/>
        <v>SPS21XXX</v>
      </c>
      <c r="D1914" s="2" t="s">
        <v>537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f t="shared" si="174"/>
        <v>0</v>
      </c>
      <c r="P1914" s="2">
        <f t="shared" si="175"/>
        <v>0</v>
      </c>
      <c r="Q1914" s="2">
        <f t="shared" si="176"/>
        <v>0</v>
      </c>
      <c r="R1914" s="2">
        <f t="shared" si="177"/>
        <v>0</v>
      </c>
      <c r="S1914" s="2">
        <f t="shared" si="178"/>
        <v>0</v>
      </c>
    </row>
    <row r="1915" spans="1:19" x14ac:dyDescent="0.35">
      <c r="A1915" s="2">
        <v>1914</v>
      </c>
      <c r="B1915" s="2" t="s">
        <v>504</v>
      </c>
      <c r="C1915" s="2" t="str">
        <f t="shared" si="179"/>
        <v>SPS21XXX</v>
      </c>
      <c r="D1915" s="2" t="s">
        <v>16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f t="shared" si="174"/>
        <v>0</v>
      </c>
      <c r="P1915" s="2">
        <f t="shared" si="175"/>
        <v>0</v>
      </c>
      <c r="Q1915" s="2">
        <f t="shared" si="176"/>
        <v>0</v>
      </c>
      <c r="R1915" s="2">
        <f t="shared" si="177"/>
        <v>0</v>
      </c>
      <c r="S1915" s="2">
        <f t="shared" si="178"/>
        <v>0</v>
      </c>
    </row>
    <row r="1916" spans="1:19" x14ac:dyDescent="0.35">
      <c r="A1916" s="2">
        <v>1915</v>
      </c>
      <c r="B1916" s="2" t="s">
        <v>504</v>
      </c>
      <c r="C1916" s="2" t="str">
        <f t="shared" si="179"/>
        <v>SPS21XXX</v>
      </c>
      <c r="D1916" s="2" t="s">
        <v>17</v>
      </c>
      <c r="E1916" s="2">
        <v>0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f t="shared" si="174"/>
        <v>0</v>
      </c>
      <c r="P1916" s="2">
        <f t="shared" si="175"/>
        <v>0</v>
      </c>
      <c r="Q1916" s="2">
        <f t="shared" si="176"/>
        <v>0</v>
      </c>
      <c r="R1916" s="2">
        <f t="shared" si="177"/>
        <v>0</v>
      </c>
      <c r="S1916" s="2">
        <f t="shared" si="178"/>
        <v>0</v>
      </c>
    </row>
    <row r="1917" spans="1:19" x14ac:dyDescent="0.35">
      <c r="A1917" s="2">
        <v>1916</v>
      </c>
      <c r="B1917" s="2" t="s">
        <v>504</v>
      </c>
      <c r="C1917" s="2" t="str">
        <f t="shared" si="179"/>
        <v>SPS21XXX</v>
      </c>
      <c r="D1917" s="2" t="s">
        <v>18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f t="shared" si="174"/>
        <v>0</v>
      </c>
      <c r="P1917" s="2">
        <f t="shared" si="175"/>
        <v>0</v>
      </c>
      <c r="Q1917" s="2">
        <f t="shared" si="176"/>
        <v>0</v>
      </c>
      <c r="R1917" s="2">
        <f t="shared" si="177"/>
        <v>0</v>
      </c>
      <c r="S1917" s="2">
        <f t="shared" si="178"/>
        <v>0</v>
      </c>
    </row>
    <row r="1918" spans="1:19" x14ac:dyDescent="0.35">
      <c r="A1918" s="2">
        <v>1917</v>
      </c>
      <c r="B1918" s="2" t="s">
        <v>504</v>
      </c>
      <c r="C1918" s="2" t="str">
        <f t="shared" si="179"/>
        <v>SPS21XXX</v>
      </c>
      <c r="D1918" s="2" t="s">
        <v>19</v>
      </c>
      <c r="E1918" s="2">
        <v>0</v>
      </c>
      <c r="F1918" s="2">
        <v>1</v>
      </c>
      <c r="G1918" s="2">
        <v>100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f t="shared" si="174"/>
        <v>0</v>
      </c>
      <c r="P1918" s="2">
        <f t="shared" si="175"/>
        <v>0</v>
      </c>
      <c r="Q1918" s="2">
        <f t="shared" si="176"/>
        <v>0</v>
      </c>
      <c r="R1918" s="2">
        <f t="shared" si="177"/>
        <v>0</v>
      </c>
      <c r="S1918" s="2">
        <f t="shared" si="178"/>
        <v>0</v>
      </c>
    </row>
    <row r="1919" spans="1:19" x14ac:dyDescent="0.35">
      <c r="A1919" s="2">
        <v>1918</v>
      </c>
      <c r="B1919" s="2" t="s">
        <v>323</v>
      </c>
      <c r="C1919" s="2" t="str">
        <f t="shared" si="179"/>
        <v>SPS21XXX</v>
      </c>
      <c r="D1919" s="2" t="s">
        <v>12</v>
      </c>
      <c r="O1919" s="2">
        <f t="shared" si="174"/>
        <v>0</v>
      </c>
      <c r="P1919" s="2">
        <f t="shared" si="175"/>
        <v>0</v>
      </c>
      <c r="Q1919" s="2">
        <f t="shared" si="176"/>
        <v>0</v>
      </c>
      <c r="R1919" s="2">
        <f t="shared" si="177"/>
        <v>0</v>
      </c>
      <c r="S1919" s="2">
        <f t="shared" si="178"/>
        <v>0</v>
      </c>
    </row>
    <row r="1920" spans="1:19" x14ac:dyDescent="0.35">
      <c r="A1920" s="2">
        <v>1919</v>
      </c>
      <c r="B1920" s="2" t="s">
        <v>323</v>
      </c>
      <c r="C1920" s="2" t="str">
        <f t="shared" si="179"/>
        <v>SPS21XXX</v>
      </c>
      <c r="D1920" s="2" t="s">
        <v>13</v>
      </c>
      <c r="O1920" s="2">
        <f t="shared" si="174"/>
        <v>0</v>
      </c>
      <c r="P1920" s="2">
        <f t="shared" si="175"/>
        <v>0</v>
      </c>
      <c r="Q1920" s="2">
        <f t="shared" si="176"/>
        <v>0</v>
      </c>
      <c r="R1920" s="2">
        <f t="shared" si="177"/>
        <v>0</v>
      </c>
      <c r="S1920" s="2">
        <f t="shared" si="178"/>
        <v>0</v>
      </c>
    </row>
    <row r="1921" spans="1:19" x14ac:dyDescent="0.35">
      <c r="A1921" s="2">
        <v>1920</v>
      </c>
      <c r="B1921" s="2" t="s">
        <v>323</v>
      </c>
      <c r="C1921" s="2" t="str">
        <f t="shared" si="179"/>
        <v>SPS21XXX</v>
      </c>
      <c r="D1921" s="2" t="s">
        <v>14</v>
      </c>
      <c r="O1921" s="2">
        <f t="shared" si="174"/>
        <v>0</v>
      </c>
      <c r="P1921" s="2">
        <f t="shared" si="175"/>
        <v>0</v>
      </c>
      <c r="Q1921" s="2">
        <f t="shared" si="176"/>
        <v>0</v>
      </c>
      <c r="R1921" s="2">
        <f t="shared" si="177"/>
        <v>0</v>
      </c>
      <c r="S1921" s="2">
        <f t="shared" si="178"/>
        <v>0</v>
      </c>
    </row>
    <row r="1922" spans="1:19" x14ac:dyDescent="0.35">
      <c r="A1922" s="2">
        <v>1921</v>
      </c>
      <c r="B1922" s="2" t="s">
        <v>323</v>
      </c>
      <c r="C1922" s="2" t="str">
        <f t="shared" si="179"/>
        <v>SPS21XXX</v>
      </c>
      <c r="D1922" s="2" t="s">
        <v>15</v>
      </c>
      <c r="O1922" s="2">
        <f t="shared" ref="O1922:O1985" si="180">F1922*$E1922</f>
        <v>0</v>
      </c>
      <c r="P1922" s="2">
        <f t="shared" ref="P1922:P1985" si="181">SUM(H1922:K1922)*$E1922</f>
        <v>0</v>
      </c>
      <c r="Q1922" s="2">
        <f t="shared" ref="Q1922:Q1985" si="182">L1922*$E1922</f>
        <v>0</v>
      </c>
      <c r="R1922" s="2">
        <f t="shared" ref="R1922:R1985" si="183">M1922*$E1922</f>
        <v>0</v>
      </c>
      <c r="S1922" s="2">
        <f t="shared" ref="S1922:S1985" si="184">N1922*$E1922</f>
        <v>0</v>
      </c>
    </row>
    <row r="1923" spans="1:19" x14ac:dyDescent="0.35">
      <c r="A1923" s="2">
        <v>1922</v>
      </c>
      <c r="B1923" s="2" t="s">
        <v>323</v>
      </c>
      <c r="C1923" s="2" t="str">
        <f t="shared" ref="C1923:C1986" si="185">REPLACE(B1923,6,3,"XXX")</f>
        <v>SPS21XXX</v>
      </c>
      <c r="D1923" s="2" t="s">
        <v>537</v>
      </c>
      <c r="O1923" s="2">
        <f t="shared" si="180"/>
        <v>0</v>
      </c>
      <c r="P1923" s="2">
        <f t="shared" si="181"/>
        <v>0</v>
      </c>
      <c r="Q1923" s="2">
        <f t="shared" si="182"/>
        <v>0</v>
      </c>
      <c r="R1923" s="2">
        <f t="shared" si="183"/>
        <v>0</v>
      </c>
      <c r="S1923" s="2">
        <f t="shared" si="184"/>
        <v>0</v>
      </c>
    </row>
    <row r="1924" spans="1:19" x14ac:dyDescent="0.35">
      <c r="A1924" s="2">
        <v>1923</v>
      </c>
      <c r="B1924" s="2" t="s">
        <v>323</v>
      </c>
      <c r="C1924" s="2" t="str">
        <f t="shared" si="185"/>
        <v>SPS21XXX</v>
      </c>
      <c r="D1924" s="2" t="s">
        <v>16</v>
      </c>
      <c r="O1924" s="2">
        <f t="shared" si="180"/>
        <v>0</v>
      </c>
      <c r="P1924" s="2">
        <f t="shared" si="181"/>
        <v>0</v>
      </c>
      <c r="Q1924" s="2">
        <f t="shared" si="182"/>
        <v>0</v>
      </c>
      <c r="R1924" s="2">
        <f t="shared" si="183"/>
        <v>0</v>
      </c>
      <c r="S1924" s="2">
        <f t="shared" si="184"/>
        <v>0</v>
      </c>
    </row>
    <row r="1925" spans="1:19" x14ac:dyDescent="0.35">
      <c r="A1925" s="2">
        <v>1924</v>
      </c>
      <c r="B1925" s="2" t="s">
        <v>323</v>
      </c>
      <c r="C1925" s="2" t="str">
        <f t="shared" si="185"/>
        <v>SPS21XXX</v>
      </c>
      <c r="D1925" s="2" t="s">
        <v>17</v>
      </c>
      <c r="O1925" s="2">
        <f t="shared" si="180"/>
        <v>0</v>
      </c>
      <c r="P1925" s="2">
        <f t="shared" si="181"/>
        <v>0</v>
      </c>
      <c r="Q1925" s="2">
        <f t="shared" si="182"/>
        <v>0</v>
      </c>
      <c r="R1925" s="2">
        <f t="shared" si="183"/>
        <v>0</v>
      </c>
      <c r="S1925" s="2">
        <f t="shared" si="184"/>
        <v>0</v>
      </c>
    </row>
    <row r="1926" spans="1:19" x14ac:dyDescent="0.35">
      <c r="A1926" s="2">
        <v>1925</v>
      </c>
      <c r="B1926" s="2" t="s">
        <v>323</v>
      </c>
      <c r="C1926" s="2" t="str">
        <f t="shared" si="185"/>
        <v>SPS21XXX</v>
      </c>
      <c r="D1926" s="2" t="s">
        <v>18</v>
      </c>
      <c r="O1926" s="2">
        <f t="shared" si="180"/>
        <v>0</v>
      </c>
      <c r="P1926" s="2">
        <f t="shared" si="181"/>
        <v>0</v>
      </c>
      <c r="Q1926" s="2">
        <f t="shared" si="182"/>
        <v>0</v>
      </c>
      <c r="R1926" s="2">
        <f t="shared" si="183"/>
        <v>0</v>
      </c>
      <c r="S1926" s="2">
        <f t="shared" si="184"/>
        <v>0</v>
      </c>
    </row>
    <row r="1927" spans="1:19" x14ac:dyDescent="0.35">
      <c r="A1927" s="2">
        <v>1926</v>
      </c>
      <c r="B1927" s="2" t="s">
        <v>323</v>
      </c>
      <c r="C1927" s="2" t="str">
        <f t="shared" si="185"/>
        <v>SPS21XXX</v>
      </c>
      <c r="D1927" s="2" t="s">
        <v>19</v>
      </c>
      <c r="O1927" s="2">
        <f t="shared" si="180"/>
        <v>0</v>
      </c>
      <c r="P1927" s="2">
        <f t="shared" si="181"/>
        <v>0</v>
      </c>
      <c r="Q1927" s="2">
        <f t="shared" si="182"/>
        <v>0</v>
      </c>
      <c r="R1927" s="2">
        <f t="shared" si="183"/>
        <v>0</v>
      </c>
      <c r="S1927" s="2">
        <f t="shared" si="184"/>
        <v>0</v>
      </c>
    </row>
    <row r="1928" spans="1:19" x14ac:dyDescent="0.35">
      <c r="A1928" s="2">
        <v>1927</v>
      </c>
      <c r="B1928" s="2" t="s">
        <v>324</v>
      </c>
      <c r="C1928" s="2" t="str">
        <f t="shared" si="185"/>
        <v>SPS21XXX</v>
      </c>
      <c r="D1928" s="2" t="s">
        <v>12</v>
      </c>
      <c r="O1928" s="2">
        <f t="shared" si="180"/>
        <v>0</v>
      </c>
      <c r="P1928" s="2">
        <f t="shared" si="181"/>
        <v>0</v>
      </c>
      <c r="Q1928" s="2">
        <f t="shared" si="182"/>
        <v>0</v>
      </c>
      <c r="R1928" s="2">
        <f t="shared" si="183"/>
        <v>0</v>
      </c>
      <c r="S1928" s="2">
        <f t="shared" si="184"/>
        <v>0</v>
      </c>
    </row>
    <row r="1929" spans="1:19" x14ac:dyDescent="0.35">
      <c r="A1929" s="2">
        <v>1928</v>
      </c>
      <c r="B1929" s="2" t="s">
        <v>324</v>
      </c>
      <c r="C1929" s="2" t="str">
        <f t="shared" si="185"/>
        <v>SPS21XXX</v>
      </c>
      <c r="D1929" s="2" t="s">
        <v>13</v>
      </c>
      <c r="O1929" s="2">
        <f t="shared" si="180"/>
        <v>0</v>
      </c>
      <c r="P1929" s="2">
        <f t="shared" si="181"/>
        <v>0</v>
      </c>
      <c r="Q1929" s="2">
        <f t="shared" si="182"/>
        <v>0</v>
      </c>
      <c r="R1929" s="2">
        <f t="shared" si="183"/>
        <v>0</v>
      </c>
      <c r="S1929" s="2">
        <f t="shared" si="184"/>
        <v>0</v>
      </c>
    </row>
    <row r="1930" spans="1:19" x14ac:dyDescent="0.35">
      <c r="A1930" s="2">
        <v>1929</v>
      </c>
      <c r="B1930" s="2" t="s">
        <v>324</v>
      </c>
      <c r="C1930" s="2" t="str">
        <f t="shared" si="185"/>
        <v>SPS21XXX</v>
      </c>
      <c r="D1930" s="2" t="s">
        <v>14</v>
      </c>
      <c r="O1930" s="2">
        <f t="shared" si="180"/>
        <v>0</v>
      </c>
      <c r="P1930" s="2">
        <f t="shared" si="181"/>
        <v>0</v>
      </c>
      <c r="Q1930" s="2">
        <f t="shared" si="182"/>
        <v>0</v>
      </c>
      <c r="R1930" s="2">
        <f t="shared" si="183"/>
        <v>0</v>
      </c>
      <c r="S1930" s="2">
        <f t="shared" si="184"/>
        <v>0</v>
      </c>
    </row>
    <row r="1931" spans="1:19" x14ac:dyDescent="0.35">
      <c r="A1931" s="2">
        <v>1930</v>
      </c>
      <c r="B1931" s="2" t="s">
        <v>324</v>
      </c>
      <c r="C1931" s="2" t="str">
        <f t="shared" si="185"/>
        <v>SPS21XXX</v>
      </c>
      <c r="D1931" s="2" t="s">
        <v>15</v>
      </c>
      <c r="O1931" s="2">
        <f t="shared" si="180"/>
        <v>0</v>
      </c>
      <c r="P1931" s="2">
        <f t="shared" si="181"/>
        <v>0</v>
      </c>
      <c r="Q1931" s="2">
        <f t="shared" si="182"/>
        <v>0</v>
      </c>
      <c r="R1931" s="2">
        <f t="shared" si="183"/>
        <v>0</v>
      </c>
      <c r="S1931" s="2">
        <f t="shared" si="184"/>
        <v>0</v>
      </c>
    </row>
    <row r="1932" spans="1:19" x14ac:dyDescent="0.35">
      <c r="A1932" s="2">
        <v>1931</v>
      </c>
      <c r="B1932" s="2" t="s">
        <v>324</v>
      </c>
      <c r="C1932" s="2" t="str">
        <f t="shared" si="185"/>
        <v>SPS21XXX</v>
      </c>
      <c r="D1932" s="2" t="s">
        <v>537</v>
      </c>
      <c r="O1932" s="2">
        <f t="shared" si="180"/>
        <v>0</v>
      </c>
      <c r="P1932" s="2">
        <f t="shared" si="181"/>
        <v>0</v>
      </c>
      <c r="Q1932" s="2">
        <f t="shared" si="182"/>
        <v>0</v>
      </c>
      <c r="R1932" s="2">
        <f t="shared" si="183"/>
        <v>0</v>
      </c>
      <c r="S1932" s="2">
        <f t="shared" si="184"/>
        <v>0</v>
      </c>
    </row>
    <row r="1933" spans="1:19" x14ac:dyDescent="0.35">
      <c r="A1933" s="2">
        <v>1932</v>
      </c>
      <c r="B1933" s="2" t="s">
        <v>324</v>
      </c>
      <c r="C1933" s="2" t="str">
        <f t="shared" si="185"/>
        <v>SPS21XXX</v>
      </c>
      <c r="D1933" s="2" t="s">
        <v>16</v>
      </c>
      <c r="O1933" s="2">
        <f t="shared" si="180"/>
        <v>0</v>
      </c>
      <c r="P1933" s="2">
        <f t="shared" si="181"/>
        <v>0</v>
      </c>
      <c r="Q1933" s="2">
        <f t="shared" si="182"/>
        <v>0</v>
      </c>
      <c r="R1933" s="2">
        <f t="shared" si="183"/>
        <v>0</v>
      </c>
      <c r="S1933" s="2">
        <f t="shared" si="184"/>
        <v>0</v>
      </c>
    </row>
    <row r="1934" spans="1:19" x14ac:dyDescent="0.35">
      <c r="A1934" s="2">
        <v>1933</v>
      </c>
      <c r="B1934" s="2" t="s">
        <v>324</v>
      </c>
      <c r="C1934" s="2" t="str">
        <f t="shared" si="185"/>
        <v>SPS21XXX</v>
      </c>
      <c r="D1934" s="2" t="s">
        <v>17</v>
      </c>
      <c r="O1934" s="2">
        <f t="shared" si="180"/>
        <v>0</v>
      </c>
      <c r="P1934" s="2">
        <f t="shared" si="181"/>
        <v>0</v>
      </c>
      <c r="Q1934" s="2">
        <f t="shared" si="182"/>
        <v>0</v>
      </c>
      <c r="R1934" s="2">
        <f t="shared" si="183"/>
        <v>0</v>
      </c>
      <c r="S1934" s="2">
        <f t="shared" si="184"/>
        <v>0</v>
      </c>
    </row>
    <row r="1935" spans="1:19" x14ac:dyDescent="0.35">
      <c r="A1935" s="2">
        <v>1934</v>
      </c>
      <c r="B1935" s="2" t="s">
        <v>324</v>
      </c>
      <c r="C1935" s="2" t="str">
        <f t="shared" si="185"/>
        <v>SPS21XXX</v>
      </c>
      <c r="D1935" s="2" t="s">
        <v>18</v>
      </c>
      <c r="O1935" s="2">
        <f t="shared" si="180"/>
        <v>0</v>
      </c>
      <c r="P1935" s="2">
        <f t="shared" si="181"/>
        <v>0</v>
      </c>
      <c r="Q1935" s="2">
        <f t="shared" si="182"/>
        <v>0</v>
      </c>
      <c r="R1935" s="2">
        <f t="shared" si="183"/>
        <v>0</v>
      </c>
      <c r="S1935" s="2">
        <f t="shared" si="184"/>
        <v>0</v>
      </c>
    </row>
    <row r="1936" spans="1:19" x14ac:dyDescent="0.35">
      <c r="A1936" s="2">
        <v>1935</v>
      </c>
      <c r="B1936" s="2" t="s">
        <v>324</v>
      </c>
      <c r="C1936" s="2" t="str">
        <f t="shared" si="185"/>
        <v>SPS21XXX</v>
      </c>
      <c r="D1936" s="2" t="s">
        <v>19</v>
      </c>
      <c r="O1936" s="2">
        <f t="shared" si="180"/>
        <v>0</v>
      </c>
      <c r="P1936" s="2">
        <f t="shared" si="181"/>
        <v>0</v>
      </c>
      <c r="Q1936" s="2">
        <f t="shared" si="182"/>
        <v>0</v>
      </c>
      <c r="R1936" s="2">
        <f t="shared" si="183"/>
        <v>0</v>
      </c>
      <c r="S1936" s="2">
        <f t="shared" si="184"/>
        <v>0</v>
      </c>
    </row>
    <row r="1937" spans="1:19" x14ac:dyDescent="0.35">
      <c r="A1937" s="2">
        <v>1936</v>
      </c>
      <c r="B1937" s="2" t="s">
        <v>506</v>
      </c>
      <c r="C1937" s="2" t="str">
        <f t="shared" si="185"/>
        <v>SPS21XXX</v>
      </c>
      <c r="D1937" s="2" t="s">
        <v>12</v>
      </c>
      <c r="F1937" s="2">
        <v>2</v>
      </c>
      <c r="G1937" s="2">
        <v>60</v>
      </c>
      <c r="H1937" s="2">
        <v>2</v>
      </c>
      <c r="L1937" s="2">
        <v>1</v>
      </c>
      <c r="O1937" s="2">
        <f t="shared" si="180"/>
        <v>0</v>
      </c>
      <c r="P1937" s="2">
        <f t="shared" si="181"/>
        <v>0</v>
      </c>
      <c r="Q1937" s="2">
        <f t="shared" si="182"/>
        <v>0</v>
      </c>
      <c r="R1937" s="2">
        <f t="shared" si="183"/>
        <v>0</v>
      </c>
      <c r="S1937" s="2">
        <f t="shared" si="184"/>
        <v>0</v>
      </c>
    </row>
    <row r="1938" spans="1:19" x14ac:dyDescent="0.35">
      <c r="A1938" s="2">
        <v>1937</v>
      </c>
      <c r="B1938" s="2" t="s">
        <v>506</v>
      </c>
      <c r="C1938" s="2" t="str">
        <f t="shared" si="185"/>
        <v>SPS21XXX</v>
      </c>
      <c r="D1938" s="2" t="s">
        <v>13</v>
      </c>
      <c r="O1938" s="2">
        <f t="shared" si="180"/>
        <v>0</v>
      </c>
      <c r="P1938" s="2">
        <f t="shared" si="181"/>
        <v>0</v>
      </c>
      <c r="Q1938" s="2">
        <f t="shared" si="182"/>
        <v>0</v>
      </c>
      <c r="R1938" s="2">
        <f t="shared" si="183"/>
        <v>0</v>
      </c>
      <c r="S1938" s="2">
        <f t="shared" si="184"/>
        <v>0</v>
      </c>
    </row>
    <row r="1939" spans="1:19" x14ac:dyDescent="0.35">
      <c r="A1939" s="2">
        <v>1938</v>
      </c>
      <c r="B1939" s="2" t="s">
        <v>506</v>
      </c>
      <c r="C1939" s="2" t="str">
        <f t="shared" si="185"/>
        <v>SPS21XXX</v>
      </c>
      <c r="D1939" s="2" t="s">
        <v>14</v>
      </c>
      <c r="O1939" s="2">
        <f t="shared" si="180"/>
        <v>0</v>
      </c>
      <c r="P1939" s="2">
        <f t="shared" si="181"/>
        <v>0</v>
      </c>
      <c r="Q1939" s="2">
        <f t="shared" si="182"/>
        <v>0</v>
      </c>
      <c r="R1939" s="2">
        <f t="shared" si="183"/>
        <v>0</v>
      </c>
      <c r="S1939" s="2">
        <f t="shared" si="184"/>
        <v>0</v>
      </c>
    </row>
    <row r="1940" spans="1:19" x14ac:dyDescent="0.35">
      <c r="A1940" s="2">
        <v>1939</v>
      </c>
      <c r="B1940" s="2" t="s">
        <v>506</v>
      </c>
      <c r="C1940" s="2" t="str">
        <f t="shared" si="185"/>
        <v>SPS21XXX</v>
      </c>
      <c r="D1940" s="2" t="s">
        <v>15</v>
      </c>
      <c r="O1940" s="2">
        <f t="shared" si="180"/>
        <v>0</v>
      </c>
      <c r="P1940" s="2">
        <f t="shared" si="181"/>
        <v>0</v>
      </c>
      <c r="Q1940" s="2">
        <f t="shared" si="182"/>
        <v>0</v>
      </c>
      <c r="R1940" s="2">
        <f t="shared" si="183"/>
        <v>0</v>
      </c>
      <c r="S1940" s="2">
        <f t="shared" si="184"/>
        <v>0</v>
      </c>
    </row>
    <row r="1941" spans="1:19" x14ac:dyDescent="0.35">
      <c r="A1941" s="2">
        <v>1940</v>
      </c>
      <c r="B1941" s="2" t="s">
        <v>506</v>
      </c>
      <c r="C1941" s="2" t="str">
        <f t="shared" si="185"/>
        <v>SPS21XXX</v>
      </c>
      <c r="D1941" s="2" t="s">
        <v>537</v>
      </c>
      <c r="O1941" s="2">
        <f t="shared" si="180"/>
        <v>0</v>
      </c>
      <c r="P1941" s="2">
        <f t="shared" si="181"/>
        <v>0</v>
      </c>
      <c r="Q1941" s="2">
        <f t="shared" si="182"/>
        <v>0</v>
      </c>
      <c r="R1941" s="2">
        <f t="shared" si="183"/>
        <v>0</v>
      </c>
      <c r="S1941" s="2">
        <f t="shared" si="184"/>
        <v>0</v>
      </c>
    </row>
    <row r="1942" spans="1:19" x14ac:dyDescent="0.35">
      <c r="A1942" s="2">
        <v>1941</v>
      </c>
      <c r="B1942" s="2" t="s">
        <v>506</v>
      </c>
      <c r="C1942" s="2" t="str">
        <f t="shared" si="185"/>
        <v>SPS21XXX</v>
      </c>
      <c r="D1942" s="2" t="s">
        <v>16</v>
      </c>
      <c r="O1942" s="2">
        <f t="shared" si="180"/>
        <v>0</v>
      </c>
      <c r="P1942" s="2">
        <f t="shared" si="181"/>
        <v>0</v>
      </c>
      <c r="Q1942" s="2">
        <f t="shared" si="182"/>
        <v>0</v>
      </c>
      <c r="R1942" s="2">
        <f t="shared" si="183"/>
        <v>0</v>
      </c>
      <c r="S1942" s="2">
        <f t="shared" si="184"/>
        <v>0</v>
      </c>
    </row>
    <row r="1943" spans="1:19" x14ac:dyDescent="0.35">
      <c r="A1943" s="2">
        <v>1942</v>
      </c>
      <c r="B1943" s="2" t="s">
        <v>506</v>
      </c>
      <c r="C1943" s="2" t="str">
        <f t="shared" si="185"/>
        <v>SPS21XXX</v>
      </c>
      <c r="D1943" s="2" t="s">
        <v>17</v>
      </c>
      <c r="O1943" s="2">
        <f t="shared" si="180"/>
        <v>0</v>
      </c>
      <c r="P1943" s="2">
        <f t="shared" si="181"/>
        <v>0</v>
      </c>
      <c r="Q1943" s="2">
        <f t="shared" si="182"/>
        <v>0</v>
      </c>
      <c r="R1943" s="2">
        <f t="shared" si="183"/>
        <v>0</v>
      </c>
      <c r="S1943" s="2">
        <f t="shared" si="184"/>
        <v>0</v>
      </c>
    </row>
    <row r="1944" spans="1:19" x14ac:dyDescent="0.35">
      <c r="A1944" s="2">
        <v>1943</v>
      </c>
      <c r="B1944" s="2" t="s">
        <v>506</v>
      </c>
      <c r="C1944" s="2" t="str">
        <f t="shared" si="185"/>
        <v>SPS21XXX</v>
      </c>
      <c r="D1944" s="2" t="s">
        <v>18</v>
      </c>
      <c r="O1944" s="2">
        <f t="shared" si="180"/>
        <v>0</v>
      </c>
      <c r="P1944" s="2">
        <f t="shared" si="181"/>
        <v>0</v>
      </c>
      <c r="Q1944" s="2">
        <f t="shared" si="182"/>
        <v>0</v>
      </c>
      <c r="R1944" s="2">
        <f t="shared" si="183"/>
        <v>0</v>
      </c>
      <c r="S1944" s="2">
        <f t="shared" si="184"/>
        <v>0</v>
      </c>
    </row>
    <row r="1945" spans="1:19" x14ac:dyDescent="0.35">
      <c r="A1945" s="2">
        <v>1944</v>
      </c>
      <c r="B1945" s="2" t="s">
        <v>506</v>
      </c>
      <c r="C1945" s="2" t="str">
        <f t="shared" si="185"/>
        <v>SPS21XXX</v>
      </c>
      <c r="D1945" s="2" t="s">
        <v>19</v>
      </c>
      <c r="O1945" s="2">
        <f t="shared" si="180"/>
        <v>0</v>
      </c>
      <c r="P1945" s="2">
        <f t="shared" si="181"/>
        <v>0</v>
      </c>
      <c r="Q1945" s="2">
        <f t="shared" si="182"/>
        <v>0</v>
      </c>
      <c r="R1945" s="2">
        <f t="shared" si="183"/>
        <v>0</v>
      </c>
      <c r="S1945" s="2">
        <f t="shared" si="184"/>
        <v>0</v>
      </c>
    </row>
    <row r="1946" spans="1:19" x14ac:dyDescent="0.35">
      <c r="A1946" s="2">
        <v>1945</v>
      </c>
      <c r="B1946" s="2" t="s">
        <v>507</v>
      </c>
      <c r="C1946" s="2" t="str">
        <f t="shared" si="185"/>
        <v>SPS21XXX</v>
      </c>
      <c r="D1946" s="2" t="s">
        <v>12</v>
      </c>
      <c r="O1946" s="2">
        <f t="shared" si="180"/>
        <v>0</v>
      </c>
      <c r="P1946" s="2">
        <f t="shared" si="181"/>
        <v>0</v>
      </c>
      <c r="Q1946" s="2">
        <f t="shared" si="182"/>
        <v>0</v>
      </c>
      <c r="R1946" s="2">
        <f t="shared" si="183"/>
        <v>0</v>
      </c>
      <c r="S1946" s="2">
        <f t="shared" si="184"/>
        <v>0</v>
      </c>
    </row>
    <row r="1947" spans="1:19" x14ac:dyDescent="0.35">
      <c r="A1947" s="2">
        <v>1946</v>
      </c>
      <c r="B1947" s="2" t="s">
        <v>507</v>
      </c>
      <c r="C1947" s="2" t="str">
        <f t="shared" si="185"/>
        <v>SPS21XXX</v>
      </c>
      <c r="D1947" s="2" t="s">
        <v>13</v>
      </c>
      <c r="O1947" s="2">
        <f t="shared" si="180"/>
        <v>0</v>
      </c>
      <c r="P1947" s="2">
        <f t="shared" si="181"/>
        <v>0</v>
      </c>
      <c r="Q1947" s="2">
        <f t="shared" si="182"/>
        <v>0</v>
      </c>
      <c r="R1947" s="2">
        <f t="shared" si="183"/>
        <v>0</v>
      </c>
      <c r="S1947" s="2">
        <f t="shared" si="184"/>
        <v>0</v>
      </c>
    </row>
    <row r="1948" spans="1:19" x14ac:dyDescent="0.35">
      <c r="A1948" s="2">
        <v>1947</v>
      </c>
      <c r="B1948" s="2" t="s">
        <v>507</v>
      </c>
      <c r="C1948" s="2" t="str">
        <f t="shared" si="185"/>
        <v>SPS21XXX</v>
      </c>
      <c r="D1948" s="2" t="s">
        <v>14</v>
      </c>
      <c r="O1948" s="2">
        <f t="shared" si="180"/>
        <v>0</v>
      </c>
      <c r="P1948" s="2">
        <f t="shared" si="181"/>
        <v>0</v>
      </c>
      <c r="Q1948" s="2">
        <f t="shared" si="182"/>
        <v>0</v>
      </c>
      <c r="R1948" s="2">
        <f t="shared" si="183"/>
        <v>0</v>
      </c>
      <c r="S1948" s="2">
        <f t="shared" si="184"/>
        <v>0</v>
      </c>
    </row>
    <row r="1949" spans="1:19" x14ac:dyDescent="0.35">
      <c r="A1949" s="2">
        <v>1948</v>
      </c>
      <c r="B1949" s="2" t="s">
        <v>507</v>
      </c>
      <c r="C1949" s="2" t="str">
        <f t="shared" si="185"/>
        <v>SPS21XXX</v>
      </c>
      <c r="D1949" s="2" t="s">
        <v>15</v>
      </c>
      <c r="O1949" s="2">
        <f t="shared" si="180"/>
        <v>0</v>
      </c>
      <c r="P1949" s="2">
        <f t="shared" si="181"/>
        <v>0</v>
      </c>
      <c r="Q1949" s="2">
        <f t="shared" si="182"/>
        <v>0</v>
      </c>
      <c r="R1949" s="2">
        <f t="shared" si="183"/>
        <v>0</v>
      </c>
      <c r="S1949" s="2">
        <f t="shared" si="184"/>
        <v>0</v>
      </c>
    </row>
    <row r="1950" spans="1:19" x14ac:dyDescent="0.35">
      <c r="A1950" s="2">
        <v>1949</v>
      </c>
      <c r="B1950" s="2" t="s">
        <v>507</v>
      </c>
      <c r="C1950" s="2" t="str">
        <f t="shared" si="185"/>
        <v>SPS21XXX</v>
      </c>
      <c r="D1950" s="2" t="s">
        <v>537</v>
      </c>
      <c r="O1950" s="2">
        <f t="shared" si="180"/>
        <v>0</v>
      </c>
      <c r="P1950" s="2">
        <f t="shared" si="181"/>
        <v>0</v>
      </c>
      <c r="Q1950" s="2">
        <f t="shared" si="182"/>
        <v>0</v>
      </c>
      <c r="R1950" s="2">
        <f t="shared" si="183"/>
        <v>0</v>
      </c>
      <c r="S1950" s="2">
        <f t="shared" si="184"/>
        <v>0</v>
      </c>
    </row>
    <row r="1951" spans="1:19" x14ac:dyDescent="0.35">
      <c r="A1951" s="2">
        <v>1950</v>
      </c>
      <c r="B1951" s="2" t="s">
        <v>507</v>
      </c>
      <c r="C1951" s="2" t="str">
        <f t="shared" si="185"/>
        <v>SPS21XXX</v>
      </c>
      <c r="D1951" s="2" t="s">
        <v>16</v>
      </c>
      <c r="O1951" s="2">
        <f t="shared" si="180"/>
        <v>0</v>
      </c>
      <c r="P1951" s="2">
        <f t="shared" si="181"/>
        <v>0</v>
      </c>
      <c r="Q1951" s="2">
        <f t="shared" si="182"/>
        <v>0</v>
      </c>
      <c r="R1951" s="2">
        <f t="shared" si="183"/>
        <v>0</v>
      </c>
      <c r="S1951" s="2">
        <f t="shared" si="184"/>
        <v>0</v>
      </c>
    </row>
    <row r="1952" spans="1:19" x14ac:dyDescent="0.35">
      <c r="A1952" s="2">
        <v>1951</v>
      </c>
      <c r="B1952" s="2" t="s">
        <v>507</v>
      </c>
      <c r="C1952" s="2" t="str">
        <f t="shared" si="185"/>
        <v>SPS21XXX</v>
      </c>
      <c r="D1952" s="2" t="s">
        <v>17</v>
      </c>
      <c r="O1952" s="2">
        <f t="shared" si="180"/>
        <v>0</v>
      </c>
      <c r="P1952" s="2">
        <f t="shared" si="181"/>
        <v>0</v>
      </c>
      <c r="Q1952" s="2">
        <f t="shared" si="182"/>
        <v>0</v>
      </c>
      <c r="R1952" s="2">
        <f t="shared" si="183"/>
        <v>0</v>
      </c>
      <c r="S1952" s="2">
        <f t="shared" si="184"/>
        <v>0</v>
      </c>
    </row>
    <row r="1953" spans="1:19" x14ac:dyDescent="0.35">
      <c r="A1953" s="2">
        <v>1952</v>
      </c>
      <c r="B1953" s="2" t="s">
        <v>507</v>
      </c>
      <c r="C1953" s="2" t="str">
        <f t="shared" si="185"/>
        <v>SPS21XXX</v>
      </c>
      <c r="D1953" s="2" t="s">
        <v>18</v>
      </c>
      <c r="O1953" s="2">
        <f t="shared" si="180"/>
        <v>0</v>
      </c>
      <c r="P1953" s="2">
        <f t="shared" si="181"/>
        <v>0</v>
      </c>
      <c r="Q1953" s="2">
        <f t="shared" si="182"/>
        <v>0</v>
      </c>
      <c r="R1953" s="2">
        <f t="shared" si="183"/>
        <v>0</v>
      </c>
      <c r="S1953" s="2">
        <f t="shared" si="184"/>
        <v>0</v>
      </c>
    </row>
    <row r="1954" spans="1:19" x14ac:dyDescent="0.35">
      <c r="A1954" s="2">
        <v>1953</v>
      </c>
      <c r="B1954" s="2" t="s">
        <v>507</v>
      </c>
      <c r="C1954" s="2" t="str">
        <f t="shared" si="185"/>
        <v>SPS21XXX</v>
      </c>
      <c r="D1954" s="2" t="s">
        <v>19</v>
      </c>
      <c r="O1954" s="2">
        <f t="shared" si="180"/>
        <v>0</v>
      </c>
      <c r="P1954" s="2">
        <f t="shared" si="181"/>
        <v>0</v>
      </c>
      <c r="Q1954" s="2">
        <f t="shared" si="182"/>
        <v>0</v>
      </c>
      <c r="R1954" s="2">
        <f t="shared" si="183"/>
        <v>0</v>
      </c>
      <c r="S1954" s="2">
        <f t="shared" si="184"/>
        <v>0</v>
      </c>
    </row>
    <row r="1955" spans="1:19" x14ac:dyDescent="0.35">
      <c r="A1955" s="2">
        <v>1954</v>
      </c>
      <c r="B1955" s="2" t="s">
        <v>325</v>
      </c>
      <c r="C1955" s="2" t="str">
        <f t="shared" si="185"/>
        <v>SPS21XXX</v>
      </c>
      <c r="D1955" s="2" t="s">
        <v>12</v>
      </c>
      <c r="E1955" s="2">
        <v>1</v>
      </c>
      <c r="F1955" s="2">
        <v>1</v>
      </c>
      <c r="G1955" s="2">
        <v>100</v>
      </c>
      <c r="H1955" s="2">
        <v>0</v>
      </c>
      <c r="I1955" s="2">
        <v>1</v>
      </c>
      <c r="J1955" s="2">
        <v>0</v>
      </c>
      <c r="K1955" s="2">
        <v>0</v>
      </c>
      <c r="L1955" s="2">
        <v>1</v>
      </c>
      <c r="M1955" s="2">
        <v>0</v>
      </c>
      <c r="N1955" s="2">
        <v>0</v>
      </c>
      <c r="O1955" s="2">
        <f t="shared" si="180"/>
        <v>1</v>
      </c>
      <c r="P1955" s="2">
        <f t="shared" si="181"/>
        <v>1</v>
      </c>
      <c r="Q1955" s="2">
        <f t="shared" si="182"/>
        <v>1</v>
      </c>
      <c r="R1955" s="2">
        <f t="shared" si="183"/>
        <v>0</v>
      </c>
      <c r="S1955" s="2">
        <f t="shared" si="184"/>
        <v>0</v>
      </c>
    </row>
    <row r="1956" spans="1:19" x14ac:dyDescent="0.35">
      <c r="A1956" s="2">
        <v>1955</v>
      </c>
      <c r="B1956" s="2" t="s">
        <v>325</v>
      </c>
      <c r="C1956" s="2" t="str">
        <f t="shared" si="185"/>
        <v>SPS21XXX</v>
      </c>
      <c r="D1956" s="2" t="s">
        <v>13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f t="shared" si="180"/>
        <v>0</v>
      </c>
      <c r="P1956" s="2">
        <f t="shared" si="181"/>
        <v>0</v>
      </c>
      <c r="Q1956" s="2">
        <f t="shared" si="182"/>
        <v>0</v>
      </c>
      <c r="R1956" s="2">
        <f t="shared" si="183"/>
        <v>0</v>
      </c>
      <c r="S1956" s="2">
        <f t="shared" si="184"/>
        <v>0</v>
      </c>
    </row>
    <row r="1957" spans="1:19" x14ac:dyDescent="0.35">
      <c r="A1957" s="2">
        <v>1956</v>
      </c>
      <c r="B1957" s="2" t="s">
        <v>325</v>
      </c>
      <c r="C1957" s="2" t="str">
        <f t="shared" si="185"/>
        <v>SPS21XXX</v>
      </c>
      <c r="D1957" s="2" t="s">
        <v>14</v>
      </c>
      <c r="E1957" s="2">
        <v>3</v>
      </c>
      <c r="F1957" s="2">
        <v>3</v>
      </c>
      <c r="G1957" s="2">
        <v>100</v>
      </c>
      <c r="H1957" s="2">
        <v>0</v>
      </c>
      <c r="I1957" s="2">
        <v>3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f t="shared" si="180"/>
        <v>9</v>
      </c>
      <c r="P1957" s="2">
        <f t="shared" si="181"/>
        <v>9</v>
      </c>
      <c r="Q1957" s="2">
        <f t="shared" si="182"/>
        <v>0</v>
      </c>
      <c r="R1957" s="2">
        <f t="shared" si="183"/>
        <v>0</v>
      </c>
      <c r="S1957" s="2">
        <f t="shared" si="184"/>
        <v>0</v>
      </c>
    </row>
    <row r="1958" spans="1:19" x14ac:dyDescent="0.35">
      <c r="A1958" s="2">
        <v>1957</v>
      </c>
      <c r="B1958" s="2" t="s">
        <v>325</v>
      </c>
      <c r="C1958" s="2" t="str">
        <f t="shared" si="185"/>
        <v>SPS21XXX</v>
      </c>
      <c r="D1958" s="2" t="s">
        <v>15</v>
      </c>
      <c r="O1958" s="2">
        <f t="shared" si="180"/>
        <v>0</v>
      </c>
      <c r="P1958" s="2">
        <f t="shared" si="181"/>
        <v>0</v>
      </c>
      <c r="Q1958" s="2">
        <f t="shared" si="182"/>
        <v>0</v>
      </c>
      <c r="R1958" s="2">
        <f t="shared" si="183"/>
        <v>0</v>
      </c>
      <c r="S1958" s="2">
        <f t="shared" si="184"/>
        <v>0</v>
      </c>
    </row>
    <row r="1959" spans="1:19" x14ac:dyDescent="0.35">
      <c r="A1959" s="2">
        <v>1958</v>
      </c>
      <c r="B1959" s="2" t="s">
        <v>325</v>
      </c>
      <c r="C1959" s="2" t="str">
        <f t="shared" si="185"/>
        <v>SPS21XXX</v>
      </c>
      <c r="D1959" s="2" t="s">
        <v>537</v>
      </c>
      <c r="O1959" s="2">
        <f t="shared" si="180"/>
        <v>0</v>
      </c>
      <c r="P1959" s="2">
        <f t="shared" si="181"/>
        <v>0</v>
      </c>
      <c r="Q1959" s="2">
        <f t="shared" si="182"/>
        <v>0</v>
      </c>
      <c r="R1959" s="2">
        <f t="shared" si="183"/>
        <v>0</v>
      </c>
      <c r="S1959" s="2">
        <f t="shared" si="184"/>
        <v>0</v>
      </c>
    </row>
    <row r="1960" spans="1:19" x14ac:dyDescent="0.35">
      <c r="A1960" s="2">
        <v>1959</v>
      </c>
      <c r="B1960" s="2" t="s">
        <v>325</v>
      </c>
      <c r="C1960" s="2" t="str">
        <f t="shared" si="185"/>
        <v>SPS21XXX</v>
      </c>
      <c r="D1960" s="2" t="s">
        <v>16</v>
      </c>
      <c r="O1960" s="2">
        <f t="shared" si="180"/>
        <v>0</v>
      </c>
      <c r="P1960" s="2">
        <f t="shared" si="181"/>
        <v>0</v>
      </c>
      <c r="Q1960" s="2">
        <f t="shared" si="182"/>
        <v>0</v>
      </c>
      <c r="R1960" s="2">
        <f t="shared" si="183"/>
        <v>0</v>
      </c>
      <c r="S1960" s="2">
        <f t="shared" si="184"/>
        <v>0</v>
      </c>
    </row>
    <row r="1961" spans="1:19" x14ac:dyDescent="0.35">
      <c r="A1961" s="2">
        <v>1960</v>
      </c>
      <c r="B1961" s="2" t="s">
        <v>325</v>
      </c>
      <c r="C1961" s="2" t="str">
        <f t="shared" si="185"/>
        <v>SPS21XXX</v>
      </c>
      <c r="D1961" s="2" t="s">
        <v>17</v>
      </c>
      <c r="O1961" s="2">
        <f t="shared" si="180"/>
        <v>0</v>
      </c>
      <c r="P1961" s="2">
        <f t="shared" si="181"/>
        <v>0</v>
      </c>
      <c r="Q1961" s="2">
        <f t="shared" si="182"/>
        <v>0</v>
      </c>
      <c r="R1961" s="2">
        <f t="shared" si="183"/>
        <v>0</v>
      </c>
      <c r="S1961" s="2">
        <f t="shared" si="184"/>
        <v>0</v>
      </c>
    </row>
    <row r="1962" spans="1:19" x14ac:dyDescent="0.35">
      <c r="A1962" s="2">
        <v>1961</v>
      </c>
      <c r="B1962" s="2" t="s">
        <v>325</v>
      </c>
      <c r="C1962" s="2" t="str">
        <f t="shared" si="185"/>
        <v>SPS21XXX</v>
      </c>
      <c r="D1962" s="2" t="s">
        <v>18</v>
      </c>
      <c r="O1962" s="2">
        <f t="shared" si="180"/>
        <v>0</v>
      </c>
      <c r="P1962" s="2">
        <f t="shared" si="181"/>
        <v>0</v>
      </c>
      <c r="Q1962" s="2">
        <f t="shared" si="182"/>
        <v>0</v>
      </c>
      <c r="R1962" s="2">
        <f t="shared" si="183"/>
        <v>0</v>
      </c>
      <c r="S1962" s="2">
        <f t="shared" si="184"/>
        <v>0</v>
      </c>
    </row>
    <row r="1963" spans="1:19" x14ac:dyDescent="0.35">
      <c r="A1963" s="2">
        <v>1962</v>
      </c>
      <c r="B1963" s="2" t="s">
        <v>325</v>
      </c>
      <c r="C1963" s="2" t="str">
        <f t="shared" si="185"/>
        <v>SPS21XXX</v>
      </c>
      <c r="D1963" s="2" t="s">
        <v>19</v>
      </c>
      <c r="O1963" s="2">
        <f t="shared" si="180"/>
        <v>0</v>
      </c>
      <c r="P1963" s="2">
        <f t="shared" si="181"/>
        <v>0</v>
      </c>
      <c r="Q1963" s="2">
        <f t="shared" si="182"/>
        <v>0</v>
      </c>
      <c r="R1963" s="2">
        <f t="shared" si="183"/>
        <v>0</v>
      </c>
      <c r="S1963" s="2">
        <f t="shared" si="184"/>
        <v>0</v>
      </c>
    </row>
    <row r="1964" spans="1:19" x14ac:dyDescent="0.35">
      <c r="A1964" s="2">
        <v>1963</v>
      </c>
      <c r="B1964" s="2" t="s">
        <v>509</v>
      </c>
      <c r="C1964" s="2" t="str">
        <f t="shared" si="185"/>
        <v>SPS21XXX</v>
      </c>
      <c r="D1964" s="2" t="s">
        <v>12</v>
      </c>
      <c r="O1964" s="2">
        <f t="shared" si="180"/>
        <v>0</v>
      </c>
      <c r="P1964" s="2">
        <f t="shared" si="181"/>
        <v>0</v>
      </c>
      <c r="Q1964" s="2">
        <f t="shared" si="182"/>
        <v>0</v>
      </c>
      <c r="R1964" s="2">
        <f t="shared" si="183"/>
        <v>0</v>
      </c>
      <c r="S1964" s="2">
        <f t="shared" si="184"/>
        <v>0</v>
      </c>
    </row>
    <row r="1965" spans="1:19" x14ac:dyDescent="0.35">
      <c r="A1965" s="2">
        <v>1964</v>
      </c>
      <c r="B1965" s="2" t="s">
        <v>509</v>
      </c>
      <c r="C1965" s="2" t="str">
        <f t="shared" si="185"/>
        <v>SPS21XXX</v>
      </c>
      <c r="D1965" s="2" t="s">
        <v>13</v>
      </c>
      <c r="O1965" s="2">
        <f t="shared" si="180"/>
        <v>0</v>
      </c>
      <c r="P1965" s="2">
        <f t="shared" si="181"/>
        <v>0</v>
      </c>
      <c r="Q1965" s="2">
        <f t="shared" si="182"/>
        <v>0</v>
      </c>
      <c r="R1965" s="2">
        <f t="shared" si="183"/>
        <v>0</v>
      </c>
      <c r="S1965" s="2">
        <f t="shared" si="184"/>
        <v>0</v>
      </c>
    </row>
    <row r="1966" spans="1:19" x14ac:dyDescent="0.35">
      <c r="A1966" s="2">
        <v>1965</v>
      </c>
      <c r="B1966" s="2" t="s">
        <v>509</v>
      </c>
      <c r="C1966" s="2" t="str">
        <f t="shared" si="185"/>
        <v>SPS21XXX</v>
      </c>
      <c r="D1966" s="2" t="s">
        <v>14</v>
      </c>
      <c r="O1966" s="2">
        <f t="shared" si="180"/>
        <v>0</v>
      </c>
      <c r="P1966" s="2">
        <f t="shared" si="181"/>
        <v>0</v>
      </c>
      <c r="Q1966" s="2">
        <f t="shared" si="182"/>
        <v>0</v>
      </c>
      <c r="R1966" s="2">
        <f t="shared" si="183"/>
        <v>0</v>
      </c>
      <c r="S1966" s="2">
        <f t="shared" si="184"/>
        <v>0</v>
      </c>
    </row>
    <row r="1967" spans="1:19" x14ac:dyDescent="0.35">
      <c r="A1967" s="2">
        <v>1966</v>
      </c>
      <c r="B1967" s="2" t="s">
        <v>509</v>
      </c>
      <c r="C1967" s="2" t="str">
        <f t="shared" si="185"/>
        <v>SPS21XXX</v>
      </c>
      <c r="D1967" s="2" t="s">
        <v>15</v>
      </c>
      <c r="O1967" s="2">
        <f t="shared" si="180"/>
        <v>0</v>
      </c>
      <c r="P1967" s="2">
        <f t="shared" si="181"/>
        <v>0</v>
      </c>
      <c r="Q1967" s="2">
        <f t="shared" si="182"/>
        <v>0</v>
      </c>
      <c r="R1967" s="2">
        <f t="shared" si="183"/>
        <v>0</v>
      </c>
      <c r="S1967" s="2">
        <f t="shared" si="184"/>
        <v>0</v>
      </c>
    </row>
    <row r="1968" spans="1:19" x14ac:dyDescent="0.35">
      <c r="A1968" s="2">
        <v>1967</v>
      </c>
      <c r="B1968" s="2" t="s">
        <v>509</v>
      </c>
      <c r="C1968" s="2" t="str">
        <f t="shared" si="185"/>
        <v>SPS21XXX</v>
      </c>
      <c r="D1968" s="2" t="s">
        <v>537</v>
      </c>
      <c r="O1968" s="2">
        <f t="shared" si="180"/>
        <v>0</v>
      </c>
      <c r="P1968" s="2">
        <f t="shared" si="181"/>
        <v>0</v>
      </c>
      <c r="Q1968" s="2">
        <f t="shared" si="182"/>
        <v>0</v>
      </c>
      <c r="R1968" s="2">
        <f t="shared" si="183"/>
        <v>0</v>
      </c>
      <c r="S1968" s="2">
        <f t="shared" si="184"/>
        <v>0</v>
      </c>
    </row>
    <row r="1969" spans="1:19" x14ac:dyDescent="0.35">
      <c r="A1969" s="2">
        <v>1968</v>
      </c>
      <c r="B1969" s="2" t="s">
        <v>509</v>
      </c>
      <c r="C1969" s="2" t="str">
        <f t="shared" si="185"/>
        <v>SPS21XXX</v>
      </c>
      <c r="D1969" s="2" t="s">
        <v>16</v>
      </c>
      <c r="O1969" s="2">
        <f t="shared" si="180"/>
        <v>0</v>
      </c>
      <c r="P1969" s="2">
        <f t="shared" si="181"/>
        <v>0</v>
      </c>
      <c r="Q1969" s="2">
        <f t="shared" si="182"/>
        <v>0</v>
      </c>
      <c r="R1969" s="2">
        <f t="shared" si="183"/>
        <v>0</v>
      </c>
      <c r="S1969" s="2">
        <f t="shared" si="184"/>
        <v>0</v>
      </c>
    </row>
    <row r="1970" spans="1:19" x14ac:dyDescent="0.35">
      <c r="A1970" s="2">
        <v>1969</v>
      </c>
      <c r="B1970" s="2" t="s">
        <v>509</v>
      </c>
      <c r="C1970" s="2" t="str">
        <f t="shared" si="185"/>
        <v>SPS21XXX</v>
      </c>
      <c r="D1970" s="2" t="s">
        <v>17</v>
      </c>
      <c r="O1970" s="2">
        <f t="shared" si="180"/>
        <v>0</v>
      </c>
      <c r="P1970" s="2">
        <f t="shared" si="181"/>
        <v>0</v>
      </c>
      <c r="Q1970" s="2">
        <f t="shared" si="182"/>
        <v>0</v>
      </c>
      <c r="R1970" s="2">
        <f t="shared" si="183"/>
        <v>0</v>
      </c>
      <c r="S1970" s="2">
        <f t="shared" si="184"/>
        <v>0</v>
      </c>
    </row>
    <row r="1971" spans="1:19" x14ac:dyDescent="0.35">
      <c r="A1971" s="2">
        <v>1970</v>
      </c>
      <c r="B1971" s="2" t="s">
        <v>509</v>
      </c>
      <c r="C1971" s="2" t="str">
        <f t="shared" si="185"/>
        <v>SPS21XXX</v>
      </c>
      <c r="D1971" s="2" t="s">
        <v>18</v>
      </c>
      <c r="O1971" s="2">
        <f t="shared" si="180"/>
        <v>0</v>
      </c>
      <c r="P1971" s="2">
        <f t="shared" si="181"/>
        <v>0</v>
      </c>
      <c r="Q1971" s="2">
        <f t="shared" si="182"/>
        <v>0</v>
      </c>
      <c r="R1971" s="2">
        <f t="shared" si="183"/>
        <v>0</v>
      </c>
      <c r="S1971" s="2">
        <f t="shared" si="184"/>
        <v>0</v>
      </c>
    </row>
    <row r="1972" spans="1:19" x14ac:dyDescent="0.35">
      <c r="A1972" s="2">
        <v>1971</v>
      </c>
      <c r="B1972" s="2" t="s">
        <v>509</v>
      </c>
      <c r="C1972" s="2" t="str">
        <f t="shared" si="185"/>
        <v>SPS21XXX</v>
      </c>
      <c r="D1972" s="2" t="s">
        <v>19</v>
      </c>
      <c r="O1972" s="2">
        <f t="shared" si="180"/>
        <v>0</v>
      </c>
      <c r="P1972" s="2">
        <f t="shared" si="181"/>
        <v>0</v>
      </c>
      <c r="Q1972" s="2">
        <f t="shared" si="182"/>
        <v>0</v>
      </c>
      <c r="R1972" s="2">
        <f t="shared" si="183"/>
        <v>0</v>
      </c>
      <c r="S1972" s="2">
        <f t="shared" si="184"/>
        <v>0</v>
      </c>
    </row>
    <row r="1973" spans="1:19" x14ac:dyDescent="0.35">
      <c r="A1973" s="2">
        <v>1972</v>
      </c>
      <c r="B1973" s="2" t="s">
        <v>510</v>
      </c>
      <c r="C1973" s="2" t="str">
        <f t="shared" si="185"/>
        <v>SPS21XXX</v>
      </c>
      <c r="D1973" s="2" t="s">
        <v>12</v>
      </c>
      <c r="O1973" s="2">
        <f t="shared" si="180"/>
        <v>0</v>
      </c>
      <c r="P1973" s="2">
        <f t="shared" si="181"/>
        <v>0</v>
      </c>
      <c r="Q1973" s="2">
        <f t="shared" si="182"/>
        <v>0</v>
      </c>
      <c r="R1973" s="2">
        <f t="shared" si="183"/>
        <v>0</v>
      </c>
      <c r="S1973" s="2">
        <f t="shared" si="184"/>
        <v>0</v>
      </c>
    </row>
    <row r="1974" spans="1:19" x14ac:dyDescent="0.35">
      <c r="A1974" s="2">
        <v>1973</v>
      </c>
      <c r="B1974" s="2" t="s">
        <v>510</v>
      </c>
      <c r="C1974" s="2" t="str">
        <f t="shared" si="185"/>
        <v>SPS21XXX</v>
      </c>
      <c r="D1974" s="2" t="s">
        <v>13</v>
      </c>
      <c r="O1974" s="2">
        <f t="shared" si="180"/>
        <v>0</v>
      </c>
      <c r="P1974" s="2">
        <f t="shared" si="181"/>
        <v>0</v>
      </c>
      <c r="Q1974" s="2">
        <f t="shared" si="182"/>
        <v>0</v>
      </c>
      <c r="R1974" s="2">
        <f t="shared" si="183"/>
        <v>0</v>
      </c>
      <c r="S1974" s="2">
        <f t="shared" si="184"/>
        <v>0</v>
      </c>
    </row>
    <row r="1975" spans="1:19" x14ac:dyDescent="0.35">
      <c r="A1975" s="2">
        <v>1974</v>
      </c>
      <c r="B1975" s="2" t="s">
        <v>510</v>
      </c>
      <c r="C1975" s="2" t="str">
        <f t="shared" si="185"/>
        <v>SPS21XXX</v>
      </c>
      <c r="D1975" s="2" t="s">
        <v>14</v>
      </c>
      <c r="O1975" s="2">
        <f t="shared" si="180"/>
        <v>0</v>
      </c>
      <c r="P1975" s="2">
        <f t="shared" si="181"/>
        <v>0</v>
      </c>
      <c r="Q1975" s="2">
        <f t="shared" si="182"/>
        <v>0</v>
      </c>
      <c r="R1975" s="2">
        <f t="shared" si="183"/>
        <v>0</v>
      </c>
      <c r="S1975" s="2">
        <f t="shared" si="184"/>
        <v>0</v>
      </c>
    </row>
    <row r="1976" spans="1:19" x14ac:dyDescent="0.35">
      <c r="A1976" s="2">
        <v>1975</v>
      </c>
      <c r="B1976" s="2" t="s">
        <v>510</v>
      </c>
      <c r="C1976" s="2" t="str">
        <f t="shared" si="185"/>
        <v>SPS21XXX</v>
      </c>
      <c r="D1976" s="2" t="s">
        <v>15</v>
      </c>
      <c r="O1976" s="2">
        <f t="shared" si="180"/>
        <v>0</v>
      </c>
      <c r="P1976" s="2">
        <f t="shared" si="181"/>
        <v>0</v>
      </c>
      <c r="Q1976" s="2">
        <f t="shared" si="182"/>
        <v>0</v>
      </c>
      <c r="R1976" s="2">
        <f t="shared" si="183"/>
        <v>0</v>
      </c>
      <c r="S1976" s="2">
        <f t="shared" si="184"/>
        <v>0</v>
      </c>
    </row>
    <row r="1977" spans="1:19" x14ac:dyDescent="0.35">
      <c r="A1977" s="2">
        <v>1976</v>
      </c>
      <c r="B1977" s="2" t="s">
        <v>510</v>
      </c>
      <c r="C1977" s="2" t="str">
        <f t="shared" si="185"/>
        <v>SPS21XXX</v>
      </c>
      <c r="D1977" s="2" t="s">
        <v>537</v>
      </c>
      <c r="O1977" s="2">
        <f t="shared" si="180"/>
        <v>0</v>
      </c>
      <c r="P1977" s="2">
        <f t="shared" si="181"/>
        <v>0</v>
      </c>
      <c r="Q1977" s="2">
        <f t="shared" si="182"/>
        <v>0</v>
      </c>
      <c r="R1977" s="2">
        <f t="shared" si="183"/>
        <v>0</v>
      </c>
      <c r="S1977" s="2">
        <f t="shared" si="184"/>
        <v>0</v>
      </c>
    </row>
    <row r="1978" spans="1:19" x14ac:dyDescent="0.35">
      <c r="A1978" s="2">
        <v>1977</v>
      </c>
      <c r="B1978" s="2" t="s">
        <v>510</v>
      </c>
      <c r="C1978" s="2" t="str">
        <f t="shared" si="185"/>
        <v>SPS21XXX</v>
      </c>
      <c r="D1978" s="2" t="s">
        <v>16</v>
      </c>
      <c r="O1978" s="2">
        <f t="shared" si="180"/>
        <v>0</v>
      </c>
      <c r="P1978" s="2">
        <f t="shared" si="181"/>
        <v>0</v>
      </c>
      <c r="Q1978" s="2">
        <f t="shared" si="182"/>
        <v>0</v>
      </c>
      <c r="R1978" s="2">
        <f t="shared" si="183"/>
        <v>0</v>
      </c>
      <c r="S1978" s="2">
        <f t="shared" si="184"/>
        <v>0</v>
      </c>
    </row>
    <row r="1979" spans="1:19" x14ac:dyDescent="0.35">
      <c r="A1979" s="2">
        <v>1978</v>
      </c>
      <c r="B1979" s="2" t="s">
        <v>510</v>
      </c>
      <c r="C1979" s="2" t="str">
        <f t="shared" si="185"/>
        <v>SPS21XXX</v>
      </c>
      <c r="D1979" s="2" t="s">
        <v>17</v>
      </c>
      <c r="O1979" s="2">
        <f t="shared" si="180"/>
        <v>0</v>
      </c>
      <c r="P1979" s="2">
        <f t="shared" si="181"/>
        <v>0</v>
      </c>
      <c r="Q1979" s="2">
        <f t="shared" si="182"/>
        <v>0</v>
      </c>
      <c r="R1979" s="2">
        <f t="shared" si="183"/>
        <v>0</v>
      </c>
      <c r="S1979" s="2">
        <f t="shared" si="184"/>
        <v>0</v>
      </c>
    </row>
    <row r="1980" spans="1:19" x14ac:dyDescent="0.35">
      <c r="A1980" s="2">
        <v>1979</v>
      </c>
      <c r="B1980" s="2" t="s">
        <v>510</v>
      </c>
      <c r="C1980" s="2" t="str">
        <f t="shared" si="185"/>
        <v>SPS21XXX</v>
      </c>
      <c r="D1980" s="2" t="s">
        <v>18</v>
      </c>
      <c r="O1980" s="2">
        <f t="shared" si="180"/>
        <v>0</v>
      </c>
      <c r="P1980" s="2">
        <f t="shared" si="181"/>
        <v>0</v>
      </c>
      <c r="Q1980" s="2">
        <f t="shared" si="182"/>
        <v>0</v>
      </c>
      <c r="R1980" s="2">
        <f t="shared" si="183"/>
        <v>0</v>
      </c>
      <c r="S1980" s="2">
        <f t="shared" si="184"/>
        <v>0</v>
      </c>
    </row>
    <row r="1981" spans="1:19" x14ac:dyDescent="0.35">
      <c r="A1981" s="2">
        <v>1980</v>
      </c>
      <c r="B1981" s="2" t="s">
        <v>510</v>
      </c>
      <c r="C1981" s="2" t="str">
        <f t="shared" si="185"/>
        <v>SPS21XXX</v>
      </c>
      <c r="D1981" s="2" t="s">
        <v>19</v>
      </c>
      <c r="O1981" s="2">
        <f t="shared" si="180"/>
        <v>0</v>
      </c>
      <c r="P1981" s="2">
        <f t="shared" si="181"/>
        <v>0</v>
      </c>
      <c r="Q1981" s="2">
        <f t="shared" si="182"/>
        <v>0</v>
      </c>
      <c r="R1981" s="2">
        <f t="shared" si="183"/>
        <v>0</v>
      </c>
      <c r="S1981" s="2">
        <f t="shared" si="184"/>
        <v>0</v>
      </c>
    </row>
    <row r="1982" spans="1:19" x14ac:dyDescent="0.35">
      <c r="A1982" s="2">
        <v>1981</v>
      </c>
      <c r="B1982" s="2" t="s">
        <v>511</v>
      </c>
      <c r="C1982" s="2" t="str">
        <f t="shared" si="185"/>
        <v>SPS21XXX</v>
      </c>
      <c r="D1982" s="2" t="s">
        <v>12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f t="shared" si="180"/>
        <v>0</v>
      </c>
      <c r="P1982" s="2">
        <f t="shared" si="181"/>
        <v>0</v>
      </c>
      <c r="Q1982" s="2">
        <f t="shared" si="182"/>
        <v>0</v>
      </c>
      <c r="R1982" s="2">
        <f t="shared" si="183"/>
        <v>0</v>
      </c>
      <c r="S1982" s="2">
        <f t="shared" si="184"/>
        <v>0</v>
      </c>
    </row>
    <row r="1983" spans="1:19" x14ac:dyDescent="0.35">
      <c r="A1983" s="2">
        <v>1982</v>
      </c>
      <c r="B1983" s="2" t="s">
        <v>511</v>
      </c>
      <c r="C1983" s="2" t="str">
        <f t="shared" si="185"/>
        <v>SPS21XXX</v>
      </c>
      <c r="D1983" s="2" t="s">
        <v>13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f t="shared" si="180"/>
        <v>0</v>
      </c>
      <c r="P1983" s="2">
        <f t="shared" si="181"/>
        <v>0</v>
      </c>
      <c r="Q1983" s="2">
        <f t="shared" si="182"/>
        <v>0</v>
      </c>
      <c r="R1983" s="2">
        <f t="shared" si="183"/>
        <v>0</v>
      </c>
      <c r="S1983" s="2">
        <f t="shared" si="184"/>
        <v>0</v>
      </c>
    </row>
    <row r="1984" spans="1:19" x14ac:dyDescent="0.35">
      <c r="A1984" s="2">
        <v>1983</v>
      </c>
      <c r="B1984" s="2" t="s">
        <v>511</v>
      </c>
      <c r="C1984" s="2" t="str">
        <f t="shared" si="185"/>
        <v>SPS21XXX</v>
      </c>
      <c r="D1984" s="2" t="s">
        <v>14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f t="shared" si="180"/>
        <v>0</v>
      </c>
      <c r="P1984" s="2">
        <f t="shared" si="181"/>
        <v>0</v>
      </c>
      <c r="Q1984" s="2">
        <f t="shared" si="182"/>
        <v>0</v>
      </c>
      <c r="R1984" s="2">
        <f t="shared" si="183"/>
        <v>0</v>
      </c>
      <c r="S1984" s="2">
        <f t="shared" si="184"/>
        <v>0</v>
      </c>
    </row>
    <row r="1985" spans="1:19" x14ac:dyDescent="0.35">
      <c r="A1985" s="2">
        <v>1984</v>
      </c>
      <c r="B1985" s="2" t="s">
        <v>511</v>
      </c>
      <c r="C1985" s="2" t="str">
        <f t="shared" si="185"/>
        <v>SPS21XXX</v>
      </c>
      <c r="D1985" s="2" t="s">
        <v>15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f t="shared" si="180"/>
        <v>0</v>
      </c>
      <c r="P1985" s="2">
        <f t="shared" si="181"/>
        <v>0</v>
      </c>
      <c r="Q1985" s="2">
        <f t="shared" si="182"/>
        <v>0</v>
      </c>
      <c r="R1985" s="2">
        <f t="shared" si="183"/>
        <v>0</v>
      </c>
      <c r="S1985" s="2">
        <f t="shared" si="184"/>
        <v>0</v>
      </c>
    </row>
    <row r="1986" spans="1:19" x14ac:dyDescent="0.35">
      <c r="A1986" s="2">
        <v>1985</v>
      </c>
      <c r="B1986" s="2" t="s">
        <v>511</v>
      </c>
      <c r="C1986" s="2" t="str">
        <f t="shared" si="185"/>
        <v>SPS21XXX</v>
      </c>
      <c r="D1986" s="2" t="s">
        <v>537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f t="shared" ref="O1986:O2049" si="186">F1986*$E1986</f>
        <v>0</v>
      </c>
      <c r="P1986" s="2">
        <f t="shared" ref="P1986:P2049" si="187">SUM(H1986:K1986)*$E1986</f>
        <v>0</v>
      </c>
      <c r="Q1986" s="2">
        <f t="shared" ref="Q1986:Q2049" si="188">L1986*$E1986</f>
        <v>0</v>
      </c>
      <c r="R1986" s="2">
        <f t="shared" ref="R1986:R2049" si="189">M1986*$E1986</f>
        <v>0</v>
      </c>
      <c r="S1986" s="2">
        <f t="shared" ref="S1986:S2049" si="190">N1986*$E1986</f>
        <v>0</v>
      </c>
    </row>
    <row r="1987" spans="1:19" x14ac:dyDescent="0.35">
      <c r="A1987" s="2">
        <v>1986</v>
      </c>
      <c r="B1987" s="2" t="s">
        <v>511</v>
      </c>
      <c r="C1987" s="2" t="str">
        <f t="shared" ref="C1987:C2050" si="191">REPLACE(B1987,6,3,"XXX")</f>
        <v>SPS21XXX</v>
      </c>
      <c r="D1987" s="2" t="s">
        <v>16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f t="shared" si="186"/>
        <v>0</v>
      </c>
      <c r="P1987" s="2">
        <f t="shared" si="187"/>
        <v>0</v>
      </c>
      <c r="Q1987" s="2">
        <f t="shared" si="188"/>
        <v>0</v>
      </c>
      <c r="R1987" s="2">
        <f t="shared" si="189"/>
        <v>0</v>
      </c>
      <c r="S1987" s="2">
        <f t="shared" si="190"/>
        <v>0</v>
      </c>
    </row>
    <row r="1988" spans="1:19" x14ac:dyDescent="0.35">
      <c r="A1988" s="2">
        <v>1987</v>
      </c>
      <c r="B1988" s="2" t="s">
        <v>511</v>
      </c>
      <c r="C1988" s="2" t="str">
        <f t="shared" si="191"/>
        <v>SPS21XXX</v>
      </c>
      <c r="D1988" s="2" t="s">
        <v>17</v>
      </c>
      <c r="E1988" s="2">
        <v>6200</v>
      </c>
      <c r="F1988" s="2">
        <v>1</v>
      </c>
      <c r="G1988" s="2">
        <v>33</v>
      </c>
      <c r="H1988" s="2">
        <v>0</v>
      </c>
      <c r="I1988" s="2">
        <v>1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f t="shared" si="186"/>
        <v>6200</v>
      </c>
      <c r="P1988" s="2">
        <f t="shared" si="187"/>
        <v>6200</v>
      </c>
      <c r="Q1988" s="2">
        <f t="shared" si="188"/>
        <v>0</v>
      </c>
      <c r="R1988" s="2">
        <f t="shared" si="189"/>
        <v>0</v>
      </c>
      <c r="S1988" s="2">
        <f t="shared" si="190"/>
        <v>0</v>
      </c>
    </row>
    <row r="1989" spans="1:19" x14ac:dyDescent="0.35">
      <c r="A1989" s="2">
        <v>1988</v>
      </c>
      <c r="B1989" s="2" t="s">
        <v>511</v>
      </c>
      <c r="C1989" s="2" t="str">
        <f t="shared" si="191"/>
        <v>SPS21XXX</v>
      </c>
      <c r="D1989" s="2" t="s">
        <v>18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f t="shared" si="186"/>
        <v>0</v>
      </c>
      <c r="P1989" s="2">
        <f t="shared" si="187"/>
        <v>0</v>
      </c>
      <c r="Q1989" s="2">
        <f t="shared" si="188"/>
        <v>0</v>
      </c>
      <c r="R1989" s="2">
        <f t="shared" si="189"/>
        <v>0</v>
      </c>
      <c r="S1989" s="2">
        <f t="shared" si="190"/>
        <v>0</v>
      </c>
    </row>
    <row r="1990" spans="1:19" x14ac:dyDescent="0.35">
      <c r="A1990" s="2">
        <v>1989</v>
      </c>
      <c r="B1990" s="2" t="s">
        <v>511</v>
      </c>
      <c r="C1990" s="2" t="str">
        <f t="shared" si="191"/>
        <v>SPS21XXX</v>
      </c>
      <c r="D1990" s="2" t="s">
        <v>19</v>
      </c>
      <c r="E1990" s="2">
        <v>10</v>
      </c>
      <c r="F1990" s="2">
        <v>2</v>
      </c>
      <c r="G1990" s="2">
        <v>67</v>
      </c>
      <c r="H1990" s="2">
        <v>0</v>
      </c>
      <c r="I1990" s="2">
        <v>1</v>
      </c>
      <c r="J1990" s="2">
        <v>0</v>
      </c>
      <c r="K1990" s="2">
        <v>0</v>
      </c>
      <c r="L1990" s="2">
        <v>2</v>
      </c>
      <c r="M1990" s="2">
        <v>1</v>
      </c>
      <c r="N1990" s="2">
        <v>1</v>
      </c>
      <c r="O1990" s="2">
        <f t="shared" si="186"/>
        <v>20</v>
      </c>
      <c r="P1990" s="2">
        <f t="shared" si="187"/>
        <v>10</v>
      </c>
      <c r="Q1990" s="2">
        <f t="shared" si="188"/>
        <v>20</v>
      </c>
      <c r="R1990" s="2">
        <f t="shared" si="189"/>
        <v>10</v>
      </c>
      <c r="S1990" s="2">
        <f t="shared" si="190"/>
        <v>10</v>
      </c>
    </row>
    <row r="1991" spans="1:19" x14ac:dyDescent="0.35">
      <c r="A1991" s="2">
        <v>1990</v>
      </c>
      <c r="B1991" s="2" t="s">
        <v>394</v>
      </c>
      <c r="C1991" s="2" t="str">
        <f t="shared" si="191"/>
        <v>SPS21XXX</v>
      </c>
      <c r="D1991" s="2" t="s">
        <v>12</v>
      </c>
      <c r="O1991" s="2">
        <f t="shared" si="186"/>
        <v>0</v>
      </c>
      <c r="P1991" s="2">
        <f t="shared" si="187"/>
        <v>0</v>
      </c>
      <c r="Q1991" s="2">
        <f t="shared" si="188"/>
        <v>0</v>
      </c>
      <c r="R1991" s="2">
        <f t="shared" si="189"/>
        <v>0</v>
      </c>
      <c r="S1991" s="2">
        <f t="shared" si="190"/>
        <v>0</v>
      </c>
    </row>
    <row r="1992" spans="1:19" x14ac:dyDescent="0.35">
      <c r="A1992" s="2">
        <v>1991</v>
      </c>
      <c r="B1992" s="2" t="s">
        <v>394</v>
      </c>
      <c r="C1992" s="2" t="str">
        <f t="shared" si="191"/>
        <v>SPS21XXX</v>
      </c>
      <c r="D1992" s="2" t="s">
        <v>13</v>
      </c>
      <c r="O1992" s="2">
        <f t="shared" si="186"/>
        <v>0</v>
      </c>
      <c r="P1992" s="2">
        <f t="shared" si="187"/>
        <v>0</v>
      </c>
      <c r="Q1992" s="2">
        <f t="shared" si="188"/>
        <v>0</v>
      </c>
      <c r="R1992" s="2">
        <f t="shared" si="189"/>
        <v>0</v>
      </c>
      <c r="S1992" s="2">
        <f t="shared" si="190"/>
        <v>0</v>
      </c>
    </row>
    <row r="1993" spans="1:19" x14ac:dyDescent="0.35">
      <c r="A1993" s="2">
        <v>1992</v>
      </c>
      <c r="B1993" s="2" t="s">
        <v>394</v>
      </c>
      <c r="C1993" s="2" t="str">
        <f t="shared" si="191"/>
        <v>SPS21XXX</v>
      </c>
      <c r="D1993" s="2" t="s">
        <v>14</v>
      </c>
      <c r="O1993" s="2">
        <f t="shared" si="186"/>
        <v>0</v>
      </c>
      <c r="P1993" s="2">
        <f t="shared" si="187"/>
        <v>0</v>
      </c>
      <c r="Q1993" s="2">
        <f t="shared" si="188"/>
        <v>0</v>
      </c>
      <c r="R1993" s="2">
        <f t="shared" si="189"/>
        <v>0</v>
      </c>
      <c r="S1993" s="2">
        <f t="shared" si="190"/>
        <v>0</v>
      </c>
    </row>
    <row r="1994" spans="1:19" x14ac:dyDescent="0.35">
      <c r="A1994" s="2">
        <v>1993</v>
      </c>
      <c r="B1994" s="2" t="s">
        <v>394</v>
      </c>
      <c r="C1994" s="2" t="str">
        <f t="shared" si="191"/>
        <v>SPS21XXX</v>
      </c>
      <c r="D1994" s="2" t="s">
        <v>15</v>
      </c>
      <c r="E1994" s="2">
        <v>17862</v>
      </c>
      <c r="F1994" s="2">
        <v>2</v>
      </c>
      <c r="G1994" s="2">
        <v>100</v>
      </c>
      <c r="H1994" s="2">
        <v>2</v>
      </c>
      <c r="O1994" s="2">
        <f t="shared" si="186"/>
        <v>35724</v>
      </c>
      <c r="P1994" s="2">
        <f t="shared" si="187"/>
        <v>35724</v>
      </c>
      <c r="Q1994" s="2">
        <f t="shared" si="188"/>
        <v>0</v>
      </c>
      <c r="R1994" s="2">
        <f t="shared" si="189"/>
        <v>0</v>
      </c>
      <c r="S1994" s="2">
        <f t="shared" si="190"/>
        <v>0</v>
      </c>
    </row>
    <row r="1995" spans="1:19" x14ac:dyDescent="0.35">
      <c r="A1995" s="2">
        <v>1994</v>
      </c>
      <c r="B1995" s="2" t="s">
        <v>394</v>
      </c>
      <c r="C1995" s="2" t="str">
        <f t="shared" si="191"/>
        <v>SPS21XXX</v>
      </c>
      <c r="D1995" s="2" t="s">
        <v>537</v>
      </c>
      <c r="O1995" s="2">
        <f t="shared" si="186"/>
        <v>0</v>
      </c>
      <c r="P1995" s="2">
        <f t="shared" si="187"/>
        <v>0</v>
      </c>
      <c r="Q1995" s="2">
        <f t="shared" si="188"/>
        <v>0</v>
      </c>
      <c r="R1995" s="2">
        <f t="shared" si="189"/>
        <v>0</v>
      </c>
      <c r="S1995" s="2">
        <f t="shared" si="190"/>
        <v>0</v>
      </c>
    </row>
    <row r="1996" spans="1:19" x14ac:dyDescent="0.35">
      <c r="A1996" s="2">
        <v>1995</v>
      </c>
      <c r="B1996" s="2" t="s">
        <v>394</v>
      </c>
      <c r="C1996" s="2" t="str">
        <f t="shared" si="191"/>
        <v>SPS21XXX</v>
      </c>
      <c r="D1996" s="2" t="s">
        <v>16</v>
      </c>
      <c r="O1996" s="2">
        <f t="shared" si="186"/>
        <v>0</v>
      </c>
      <c r="P1996" s="2">
        <f t="shared" si="187"/>
        <v>0</v>
      </c>
      <c r="Q1996" s="2">
        <f t="shared" si="188"/>
        <v>0</v>
      </c>
      <c r="R1996" s="2">
        <f t="shared" si="189"/>
        <v>0</v>
      </c>
      <c r="S1996" s="2">
        <f t="shared" si="190"/>
        <v>0</v>
      </c>
    </row>
    <row r="1997" spans="1:19" x14ac:dyDescent="0.35">
      <c r="A1997" s="2">
        <v>1996</v>
      </c>
      <c r="B1997" s="2" t="s">
        <v>394</v>
      </c>
      <c r="C1997" s="2" t="str">
        <f t="shared" si="191"/>
        <v>SPS21XXX</v>
      </c>
      <c r="D1997" s="2" t="s">
        <v>17</v>
      </c>
      <c r="O1997" s="2">
        <f t="shared" si="186"/>
        <v>0</v>
      </c>
      <c r="P1997" s="2">
        <f t="shared" si="187"/>
        <v>0</v>
      </c>
      <c r="Q1997" s="2">
        <f t="shared" si="188"/>
        <v>0</v>
      </c>
      <c r="R1997" s="2">
        <f t="shared" si="189"/>
        <v>0</v>
      </c>
      <c r="S1997" s="2">
        <f t="shared" si="190"/>
        <v>0</v>
      </c>
    </row>
    <row r="1998" spans="1:19" x14ac:dyDescent="0.35">
      <c r="A1998" s="2">
        <v>1997</v>
      </c>
      <c r="B1998" s="2" t="s">
        <v>394</v>
      </c>
      <c r="C1998" s="2" t="str">
        <f t="shared" si="191"/>
        <v>SPS21XXX</v>
      </c>
      <c r="D1998" s="2" t="s">
        <v>18</v>
      </c>
      <c r="E1998" s="2">
        <v>2750</v>
      </c>
      <c r="F1998" s="2">
        <v>3</v>
      </c>
      <c r="G1998" s="2">
        <v>100</v>
      </c>
      <c r="H1998" s="2">
        <v>3</v>
      </c>
      <c r="O1998" s="2">
        <f t="shared" si="186"/>
        <v>8250</v>
      </c>
      <c r="P1998" s="2">
        <f t="shared" si="187"/>
        <v>8250</v>
      </c>
      <c r="Q1998" s="2">
        <f t="shared" si="188"/>
        <v>0</v>
      </c>
      <c r="R1998" s="2">
        <f t="shared" si="189"/>
        <v>0</v>
      </c>
      <c r="S1998" s="2">
        <f t="shared" si="190"/>
        <v>0</v>
      </c>
    </row>
    <row r="1999" spans="1:19" x14ac:dyDescent="0.35">
      <c r="A1999" s="2">
        <v>1998</v>
      </c>
      <c r="B1999" s="2" t="s">
        <v>394</v>
      </c>
      <c r="C1999" s="2" t="str">
        <f t="shared" si="191"/>
        <v>SPS21XXX</v>
      </c>
      <c r="D1999" s="2" t="s">
        <v>19</v>
      </c>
      <c r="O1999" s="2">
        <f t="shared" si="186"/>
        <v>0</v>
      </c>
      <c r="P1999" s="2">
        <f t="shared" si="187"/>
        <v>0</v>
      </c>
      <c r="Q1999" s="2">
        <f t="shared" si="188"/>
        <v>0</v>
      </c>
      <c r="R1999" s="2">
        <f t="shared" si="189"/>
        <v>0</v>
      </c>
      <c r="S1999" s="2">
        <f t="shared" si="190"/>
        <v>0</v>
      </c>
    </row>
    <row r="2000" spans="1:19" x14ac:dyDescent="0.35">
      <c r="A2000" s="2">
        <v>2000</v>
      </c>
      <c r="B2000" s="2" t="s">
        <v>396</v>
      </c>
      <c r="C2000" s="2" t="str">
        <f t="shared" si="191"/>
        <v>SPS21XXX</v>
      </c>
      <c r="D2000" s="2" t="s">
        <v>12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f t="shared" si="186"/>
        <v>0</v>
      </c>
      <c r="P2000" s="2">
        <f t="shared" si="187"/>
        <v>0</v>
      </c>
      <c r="Q2000" s="2">
        <f t="shared" si="188"/>
        <v>0</v>
      </c>
      <c r="R2000" s="2">
        <f t="shared" si="189"/>
        <v>0</v>
      </c>
      <c r="S2000" s="2">
        <f t="shared" si="190"/>
        <v>0</v>
      </c>
    </row>
    <row r="2001" spans="1:19" x14ac:dyDescent="0.35">
      <c r="A2001" s="2">
        <v>2001</v>
      </c>
      <c r="B2001" s="2" t="s">
        <v>396</v>
      </c>
      <c r="C2001" s="2" t="str">
        <f t="shared" si="191"/>
        <v>SPS21XXX</v>
      </c>
      <c r="D2001" s="2" t="s">
        <v>13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f t="shared" si="186"/>
        <v>0</v>
      </c>
      <c r="P2001" s="2">
        <f t="shared" si="187"/>
        <v>0</v>
      </c>
      <c r="Q2001" s="2">
        <f t="shared" si="188"/>
        <v>0</v>
      </c>
      <c r="R2001" s="2">
        <f t="shared" si="189"/>
        <v>0</v>
      </c>
      <c r="S2001" s="2">
        <f t="shared" si="190"/>
        <v>0</v>
      </c>
    </row>
    <row r="2002" spans="1:19" x14ac:dyDescent="0.35">
      <c r="A2002" s="2">
        <v>2002</v>
      </c>
      <c r="B2002" s="2" t="s">
        <v>396</v>
      </c>
      <c r="C2002" s="2" t="str">
        <f t="shared" si="191"/>
        <v>SPS21XXX</v>
      </c>
      <c r="D2002" s="2" t="s">
        <v>14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f t="shared" si="186"/>
        <v>0</v>
      </c>
      <c r="P2002" s="2">
        <f t="shared" si="187"/>
        <v>0</v>
      </c>
      <c r="Q2002" s="2">
        <f t="shared" si="188"/>
        <v>0</v>
      </c>
      <c r="R2002" s="2">
        <f t="shared" si="189"/>
        <v>0</v>
      </c>
      <c r="S2002" s="2">
        <f t="shared" si="190"/>
        <v>0</v>
      </c>
    </row>
    <row r="2003" spans="1:19" x14ac:dyDescent="0.35">
      <c r="A2003" s="2">
        <v>2003</v>
      </c>
      <c r="B2003" s="2" t="s">
        <v>396</v>
      </c>
      <c r="C2003" s="2" t="str">
        <f t="shared" si="191"/>
        <v>SPS21XXX</v>
      </c>
      <c r="D2003" s="2" t="s">
        <v>15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f t="shared" si="186"/>
        <v>0</v>
      </c>
      <c r="P2003" s="2">
        <f t="shared" si="187"/>
        <v>0</v>
      </c>
      <c r="Q2003" s="2">
        <f t="shared" si="188"/>
        <v>0</v>
      </c>
      <c r="R2003" s="2">
        <f t="shared" si="189"/>
        <v>0</v>
      </c>
      <c r="S2003" s="2">
        <f t="shared" si="190"/>
        <v>0</v>
      </c>
    </row>
    <row r="2004" spans="1:19" x14ac:dyDescent="0.35">
      <c r="A2004" s="2">
        <v>2004</v>
      </c>
      <c r="B2004" s="2" t="s">
        <v>396</v>
      </c>
      <c r="C2004" s="2" t="str">
        <f t="shared" si="191"/>
        <v>SPS21XXX</v>
      </c>
      <c r="D2004" s="2" t="s">
        <v>537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f t="shared" si="186"/>
        <v>0</v>
      </c>
      <c r="P2004" s="2">
        <f t="shared" si="187"/>
        <v>0</v>
      </c>
      <c r="Q2004" s="2">
        <f t="shared" si="188"/>
        <v>0</v>
      </c>
      <c r="R2004" s="2">
        <f t="shared" si="189"/>
        <v>0</v>
      </c>
      <c r="S2004" s="2">
        <f t="shared" si="190"/>
        <v>0</v>
      </c>
    </row>
    <row r="2005" spans="1:19" x14ac:dyDescent="0.35">
      <c r="A2005" s="2">
        <v>2005</v>
      </c>
      <c r="B2005" s="2" t="s">
        <v>396</v>
      </c>
      <c r="C2005" s="2" t="str">
        <f t="shared" si="191"/>
        <v>SPS21XXX</v>
      </c>
      <c r="D2005" s="2" t="s">
        <v>16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f t="shared" si="186"/>
        <v>0</v>
      </c>
      <c r="P2005" s="2">
        <f t="shared" si="187"/>
        <v>0</v>
      </c>
      <c r="Q2005" s="2">
        <f t="shared" si="188"/>
        <v>0</v>
      </c>
      <c r="R2005" s="2">
        <f t="shared" si="189"/>
        <v>0</v>
      </c>
      <c r="S2005" s="2">
        <f t="shared" si="190"/>
        <v>0</v>
      </c>
    </row>
    <row r="2006" spans="1:19" x14ac:dyDescent="0.35">
      <c r="A2006" s="2">
        <v>2006</v>
      </c>
      <c r="B2006" s="2" t="s">
        <v>396</v>
      </c>
      <c r="C2006" s="2" t="str">
        <f t="shared" si="191"/>
        <v>SPS21XXX</v>
      </c>
      <c r="D2006" s="2" t="s">
        <v>17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f t="shared" si="186"/>
        <v>0</v>
      </c>
      <c r="P2006" s="2">
        <f t="shared" si="187"/>
        <v>0</v>
      </c>
      <c r="Q2006" s="2">
        <f t="shared" si="188"/>
        <v>0</v>
      </c>
      <c r="R2006" s="2">
        <f t="shared" si="189"/>
        <v>0</v>
      </c>
      <c r="S2006" s="2">
        <f t="shared" si="190"/>
        <v>0</v>
      </c>
    </row>
    <row r="2007" spans="1:19" x14ac:dyDescent="0.35">
      <c r="A2007" s="2">
        <v>2007</v>
      </c>
      <c r="B2007" s="2" t="s">
        <v>396</v>
      </c>
      <c r="C2007" s="2" t="str">
        <f t="shared" si="191"/>
        <v>SPS21XXX</v>
      </c>
      <c r="D2007" s="2" t="s">
        <v>18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f t="shared" si="186"/>
        <v>0</v>
      </c>
      <c r="P2007" s="2">
        <f t="shared" si="187"/>
        <v>0</v>
      </c>
      <c r="Q2007" s="2">
        <f t="shared" si="188"/>
        <v>0</v>
      </c>
      <c r="R2007" s="2">
        <f t="shared" si="189"/>
        <v>0</v>
      </c>
      <c r="S2007" s="2">
        <f t="shared" si="190"/>
        <v>0</v>
      </c>
    </row>
    <row r="2008" spans="1:19" x14ac:dyDescent="0.35">
      <c r="A2008" s="2">
        <v>1999</v>
      </c>
      <c r="B2008" s="2" t="s">
        <v>396</v>
      </c>
      <c r="C2008" s="2" t="str">
        <f t="shared" si="191"/>
        <v>SPS21XXX</v>
      </c>
      <c r="D2008" s="2" t="s">
        <v>19</v>
      </c>
      <c r="E2008" s="2">
        <v>1060</v>
      </c>
      <c r="F2008" s="2">
        <v>6</v>
      </c>
      <c r="G2008" s="2">
        <v>100</v>
      </c>
      <c r="H2008" s="2">
        <v>2</v>
      </c>
      <c r="I2008" s="2">
        <v>1</v>
      </c>
      <c r="J2008" s="2">
        <v>0</v>
      </c>
      <c r="K2008" s="2">
        <v>0</v>
      </c>
      <c r="L2008" s="2">
        <v>2</v>
      </c>
      <c r="M2008" s="2">
        <v>0</v>
      </c>
      <c r="N2008" s="2">
        <v>0</v>
      </c>
      <c r="O2008" s="2">
        <f t="shared" si="186"/>
        <v>6360</v>
      </c>
      <c r="P2008" s="2">
        <f t="shared" si="187"/>
        <v>3180</v>
      </c>
      <c r="Q2008" s="2">
        <f t="shared" si="188"/>
        <v>2120</v>
      </c>
      <c r="R2008" s="2">
        <f t="shared" si="189"/>
        <v>0</v>
      </c>
      <c r="S2008" s="2">
        <f t="shared" si="190"/>
        <v>0</v>
      </c>
    </row>
    <row r="2009" spans="1:19" x14ac:dyDescent="0.35">
      <c r="A2009" s="2">
        <v>2008</v>
      </c>
      <c r="B2009" s="2" t="s">
        <v>513</v>
      </c>
      <c r="C2009" s="2" t="str">
        <f t="shared" si="191"/>
        <v>SPS21XXX</v>
      </c>
      <c r="D2009" s="2" t="s">
        <v>12</v>
      </c>
      <c r="O2009" s="2">
        <f t="shared" si="186"/>
        <v>0</v>
      </c>
      <c r="P2009" s="2">
        <f t="shared" si="187"/>
        <v>0</v>
      </c>
      <c r="Q2009" s="2">
        <f t="shared" si="188"/>
        <v>0</v>
      </c>
      <c r="R2009" s="2">
        <f t="shared" si="189"/>
        <v>0</v>
      </c>
      <c r="S2009" s="2">
        <f t="shared" si="190"/>
        <v>0</v>
      </c>
    </row>
    <row r="2010" spans="1:19" x14ac:dyDescent="0.35">
      <c r="A2010" s="2">
        <v>2009</v>
      </c>
      <c r="B2010" s="2" t="s">
        <v>513</v>
      </c>
      <c r="C2010" s="2" t="str">
        <f t="shared" si="191"/>
        <v>SPS21XXX</v>
      </c>
      <c r="D2010" s="2" t="s">
        <v>13</v>
      </c>
      <c r="O2010" s="2">
        <f t="shared" si="186"/>
        <v>0</v>
      </c>
      <c r="P2010" s="2">
        <f t="shared" si="187"/>
        <v>0</v>
      </c>
      <c r="Q2010" s="2">
        <f t="shared" si="188"/>
        <v>0</v>
      </c>
      <c r="R2010" s="2">
        <f t="shared" si="189"/>
        <v>0</v>
      </c>
      <c r="S2010" s="2">
        <f t="shared" si="190"/>
        <v>0</v>
      </c>
    </row>
    <row r="2011" spans="1:19" x14ac:dyDescent="0.35">
      <c r="A2011" s="2">
        <v>2010</v>
      </c>
      <c r="B2011" s="2" t="s">
        <v>513</v>
      </c>
      <c r="C2011" s="2" t="str">
        <f t="shared" si="191"/>
        <v>SPS21XXX</v>
      </c>
      <c r="D2011" s="2" t="s">
        <v>14</v>
      </c>
      <c r="O2011" s="2">
        <f t="shared" si="186"/>
        <v>0</v>
      </c>
      <c r="P2011" s="2">
        <f t="shared" si="187"/>
        <v>0</v>
      </c>
      <c r="Q2011" s="2">
        <f t="shared" si="188"/>
        <v>0</v>
      </c>
      <c r="R2011" s="2">
        <f t="shared" si="189"/>
        <v>0</v>
      </c>
      <c r="S2011" s="2">
        <f t="shared" si="190"/>
        <v>0</v>
      </c>
    </row>
    <row r="2012" spans="1:19" x14ac:dyDescent="0.35">
      <c r="A2012" s="2">
        <v>2011</v>
      </c>
      <c r="B2012" s="2" t="s">
        <v>513</v>
      </c>
      <c r="C2012" s="2" t="str">
        <f t="shared" si="191"/>
        <v>SPS21XXX</v>
      </c>
      <c r="D2012" s="2" t="s">
        <v>15</v>
      </c>
      <c r="O2012" s="2">
        <f t="shared" si="186"/>
        <v>0</v>
      </c>
      <c r="P2012" s="2">
        <f t="shared" si="187"/>
        <v>0</v>
      </c>
      <c r="Q2012" s="2">
        <f t="shared" si="188"/>
        <v>0</v>
      </c>
      <c r="R2012" s="2">
        <f t="shared" si="189"/>
        <v>0</v>
      </c>
      <c r="S2012" s="2">
        <f t="shared" si="190"/>
        <v>0</v>
      </c>
    </row>
    <row r="2013" spans="1:19" x14ac:dyDescent="0.35">
      <c r="A2013" s="2">
        <v>2012</v>
      </c>
      <c r="B2013" s="2" t="s">
        <v>513</v>
      </c>
      <c r="C2013" s="2" t="str">
        <f t="shared" si="191"/>
        <v>SPS21XXX</v>
      </c>
      <c r="D2013" s="2" t="s">
        <v>537</v>
      </c>
      <c r="O2013" s="2">
        <f t="shared" si="186"/>
        <v>0</v>
      </c>
      <c r="P2013" s="2">
        <f t="shared" si="187"/>
        <v>0</v>
      </c>
      <c r="Q2013" s="2">
        <f t="shared" si="188"/>
        <v>0</v>
      </c>
      <c r="R2013" s="2">
        <f t="shared" si="189"/>
        <v>0</v>
      </c>
      <c r="S2013" s="2">
        <f t="shared" si="190"/>
        <v>0</v>
      </c>
    </row>
    <row r="2014" spans="1:19" x14ac:dyDescent="0.35">
      <c r="A2014" s="2">
        <v>2013</v>
      </c>
      <c r="B2014" s="2" t="s">
        <v>513</v>
      </c>
      <c r="C2014" s="2" t="str">
        <f t="shared" si="191"/>
        <v>SPS21XXX</v>
      </c>
      <c r="D2014" s="2" t="s">
        <v>16</v>
      </c>
      <c r="O2014" s="2">
        <f t="shared" si="186"/>
        <v>0</v>
      </c>
      <c r="P2014" s="2">
        <f t="shared" si="187"/>
        <v>0</v>
      </c>
      <c r="Q2014" s="2">
        <f t="shared" si="188"/>
        <v>0</v>
      </c>
      <c r="R2014" s="2">
        <f t="shared" si="189"/>
        <v>0</v>
      </c>
      <c r="S2014" s="2">
        <f t="shared" si="190"/>
        <v>0</v>
      </c>
    </row>
    <row r="2015" spans="1:19" x14ac:dyDescent="0.35">
      <c r="A2015" s="2">
        <v>2014</v>
      </c>
      <c r="B2015" s="2" t="s">
        <v>513</v>
      </c>
      <c r="C2015" s="2" t="str">
        <f t="shared" si="191"/>
        <v>SPS21XXX</v>
      </c>
      <c r="D2015" s="2" t="s">
        <v>17</v>
      </c>
      <c r="O2015" s="2">
        <f t="shared" si="186"/>
        <v>0</v>
      </c>
      <c r="P2015" s="2">
        <f t="shared" si="187"/>
        <v>0</v>
      </c>
      <c r="Q2015" s="2">
        <f t="shared" si="188"/>
        <v>0</v>
      </c>
      <c r="R2015" s="2">
        <f t="shared" si="189"/>
        <v>0</v>
      </c>
      <c r="S2015" s="2">
        <f t="shared" si="190"/>
        <v>0</v>
      </c>
    </row>
    <row r="2016" spans="1:19" x14ac:dyDescent="0.35">
      <c r="A2016" s="2">
        <v>2015</v>
      </c>
      <c r="B2016" s="2" t="s">
        <v>513</v>
      </c>
      <c r="C2016" s="2" t="str">
        <f t="shared" si="191"/>
        <v>SPS21XXX</v>
      </c>
      <c r="D2016" s="2" t="s">
        <v>18</v>
      </c>
      <c r="O2016" s="2">
        <f t="shared" si="186"/>
        <v>0</v>
      </c>
      <c r="P2016" s="2">
        <f t="shared" si="187"/>
        <v>0</v>
      </c>
      <c r="Q2016" s="2">
        <f t="shared" si="188"/>
        <v>0</v>
      </c>
      <c r="R2016" s="2">
        <f t="shared" si="189"/>
        <v>0</v>
      </c>
      <c r="S2016" s="2">
        <f t="shared" si="190"/>
        <v>0</v>
      </c>
    </row>
    <row r="2017" spans="1:19" x14ac:dyDescent="0.35">
      <c r="A2017" s="2">
        <v>2016</v>
      </c>
      <c r="B2017" s="2" t="s">
        <v>513</v>
      </c>
      <c r="C2017" s="2" t="str">
        <f t="shared" si="191"/>
        <v>SPS21XXX</v>
      </c>
      <c r="D2017" s="2" t="s">
        <v>19</v>
      </c>
      <c r="O2017" s="2">
        <f t="shared" si="186"/>
        <v>0</v>
      </c>
      <c r="P2017" s="2">
        <f t="shared" si="187"/>
        <v>0</v>
      </c>
      <c r="Q2017" s="2">
        <f t="shared" si="188"/>
        <v>0</v>
      </c>
      <c r="R2017" s="2">
        <f t="shared" si="189"/>
        <v>0</v>
      </c>
      <c r="S2017" s="2">
        <f t="shared" si="190"/>
        <v>0</v>
      </c>
    </row>
    <row r="2018" spans="1:19" x14ac:dyDescent="0.35">
      <c r="A2018" s="2">
        <v>2017</v>
      </c>
      <c r="B2018" s="2" t="s">
        <v>515</v>
      </c>
      <c r="C2018" s="2" t="str">
        <f t="shared" si="191"/>
        <v>SPS21XXX</v>
      </c>
      <c r="D2018" s="2" t="s">
        <v>12</v>
      </c>
      <c r="O2018" s="2">
        <f t="shared" si="186"/>
        <v>0</v>
      </c>
      <c r="P2018" s="2">
        <f t="shared" si="187"/>
        <v>0</v>
      </c>
      <c r="Q2018" s="2">
        <f t="shared" si="188"/>
        <v>0</v>
      </c>
      <c r="R2018" s="2">
        <f t="shared" si="189"/>
        <v>0</v>
      </c>
      <c r="S2018" s="2">
        <f t="shared" si="190"/>
        <v>0</v>
      </c>
    </row>
    <row r="2019" spans="1:19" x14ac:dyDescent="0.35">
      <c r="A2019" s="2">
        <v>2018</v>
      </c>
      <c r="B2019" s="2" t="s">
        <v>515</v>
      </c>
      <c r="C2019" s="2" t="str">
        <f t="shared" si="191"/>
        <v>SPS21XXX</v>
      </c>
      <c r="D2019" s="2" t="s">
        <v>13</v>
      </c>
      <c r="O2019" s="2">
        <f t="shared" si="186"/>
        <v>0</v>
      </c>
      <c r="P2019" s="2">
        <f t="shared" si="187"/>
        <v>0</v>
      </c>
      <c r="Q2019" s="2">
        <f t="shared" si="188"/>
        <v>0</v>
      </c>
      <c r="R2019" s="2">
        <f t="shared" si="189"/>
        <v>0</v>
      </c>
      <c r="S2019" s="2">
        <f t="shared" si="190"/>
        <v>0</v>
      </c>
    </row>
    <row r="2020" spans="1:19" x14ac:dyDescent="0.35">
      <c r="A2020" s="2">
        <v>2019</v>
      </c>
      <c r="B2020" s="2" t="s">
        <v>515</v>
      </c>
      <c r="C2020" s="2" t="str">
        <f t="shared" si="191"/>
        <v>SPS21XXX</v>
      </c>
      <c r="D2020" s="2" t="s">
        <v>14</v>
      </c>
      <c r="O2020" s="2">
        <f t="shared" si="186"/>
        <v>0</v>
      </c>
      <c r="P2020" s="2">
        <f t="shared" si="187"/>
        <v>0</v>
      </c>
      <c r="Q2020" s="2">
        <f t="shared" si="188"/>
        <v>0</v>
      </c>
      <c r="R2020" s="2">
        <f t="shared" si="189"/>
        <v>0</v>
      </c>
      <c r="S2020" s="2">
        <f t="shared" si="190"/>
        <v>0</v>
      </c>
    </row>
    <row r="2021" spans="1:19" x14ac:dyDescent="0.35">
      <c r="A2021" s="2">
        <v>2020</v>
      </c>
      <c r="B2021" s="2" t="s">
        <v>515</v>
      </c>
      <c r="C2021" s="2" t="str">
        <f t="shared" si="191"/>
        <v>SPS21XXX</v>
      </c>
      <c r="D2021" s="2" t="s">
        <v>15</v>
      </c>
      <c r="O2021" s="2">
        <f t="shared" si="186"/>
        <v>0</v>
      </c>
      <c r="P2021" s="2">
        <f t="shared" si="187"/>
        <v>0</v>
      </c>
      <c r="Q2021" s="2">
        <f t="shared" si="188"/>
        <v>0</v>
      </c>
      <c r="R2021" s="2">
        <f t="shared" si="189"/>
        <v>0</v>
      </c>
      <c r="S2021" s="2">
        <f t="shared" si="190"/>
        <v>0</v>
      </c>
    </row>
    <row r="2022" spans="1:19" x14ac:dyDescent="0.35">
      <c r="A2022" s="2">
        <v>2021</v>
      </c>
      <c r="B2022" s="2" t="s">
        <v>515</v>
      </c>
      <c r="C2022" s="2" t="str">
        <f t="shared" si="191"/>
        <v>SPS21XXX</v>
      </c>
      <c r="D2022" s="2" t="s">
        <v>537</v>
      </c>
      <c r="O2022" s="2">
        <f t="shared" si="186"/>
        <v>0</v>
      </c>
      <c r="P2022" s="2">
        <f t="shared" si="187"/>
        <v>0</v>
      </c>
      <c r="Q2022" s="2">
        <f t="shared" si="188"/>
        <v>0</v>
      </c>
      <c r="R2022" s="2">
        <f t="shared" si="189"/>
        <v>0</v>
      </c>
      <c r="S2022" s="2">
        <f t="shared" si="190"/>
        <v>0</v>
      </c>
    </row>
    <row r="2023" spans="1:19" x14ac:dyDescent="0.35">
      <c r="A2023" s="2">
        <v>2022</v>
      </c>
      <c r="B2023" s="2" t="s">
        <v>515</v>
      </c>
      <c r="C2023" s="2" t="str">
        <f t="shared" si="191"/>
        <v>SPS21XXX</v>
      </c>
      <c r="D2023" s="2" t="s">
        <v>16</v>
      </c>
      <c r="O2023" s="2">
        <f t="shared" si="186"/>
        <v>0</v>
      </c>
      <c r="P2023" s="2">
        <f t="shared" si="187"/>
        <v>0</v>
      </c>
      <c r="Q2023" s="2">
        <f t="shared" si="188"/>
        <v>0</v>
      </c>
      <c r="R2023" s="2">
        <f t="shared" si="189"/>
        <v>0</v>
      </c>
      <c r="S2023" s="2">
        <f t="shared" si="190"/>
        <v>0</v>
      </c>
    </row>
    <row r="2024" spans="1:19" x14ac:dyDescent="0.35">
      <c r="A2024" s="2">
        <v>2023</v>
      </c>
      <c r="B2024" s="2" t="s">
        <v>515</v>
      </c>
      <c r="C2024" s="2" t="str">
        <f t="shared" si="191"/>
        <v>SPS21XXX</v>
      </c>
      <c r="D2024" s="2" t="s">
        <v>17</v>
      </c>
      <c r="O2024" s="2">
        <f t="shared" si="186"/>
        <v>0</v>
      </c>
      <c r="P2024" s="2">
        <f t="shared" si="187"/>
        <v>0</v>
      </c>
      <c r="Q2024" s="2">
        <f t="shared" si="188"/>
        <v>0</v>
      </c>
      <c r="R2024" s="2">
        <f t="shared" si="189"/>
        <v>0</v>
      </c>
      <c r="S2024" s="2">
        <f t="shared" si="190"/>
        <v>0</v>
      </c>
    </row>
    <row r="2025" spans="1:19" x14ac:dyDescent="0.35">
      <c r="A2025" s="2">
        <v>2024</v>
      </c>
      <c r="B2025" s="2" t="s">
        <v>515</v>
      </c>
      <c r="C2025" s="2" t="str">
        <f t="shared" si="191"/>
        <v>SPS21XXX</v>
      </c>
      <c r="D2025" s="2" t="s">
        <v>18</v>
      </c>
      <c r="O2025" s="2">
        <f t="shared" si="186"/>
        <v>0</v>
      </c>
      <c r="P2025" s="2">
        <f t="shared" si="187"/>
        <v>0</v>
      </c>
      <c r="Q2025" s="2">
        <f t="shared" si="188"/>
        <v>0</v>
      </c>
      <c r="R2025" s="2">
        <f t="shared" si="189"/>
        <v>0</v>
      </c>
      <c r="S2025" s="2">
        <f t="shared" si="190"/>
        <v>0</v>
      </c>
    </row>
    <row r="2026" spans="1:19" x14ac:dyDescent="0.35">
      <c r="A2026" s="2">
        <v>2025</v>
      </c>
      <c r="B2026" s="2" t="s">
        <v>515</v>
      </c>
      <c r="C2026" s="2" t="str">
        <f t="shared" si="191"/>
        <v>SPS21XXX</v>
      </c>
      <c r="D2026" s="2" t="s">
        <v>19</v>
      </c>
      <c r="O2026" s="2">
        <f t="shared" si="186"/>
        <v>0</v>
      </c>
      <c r="P2026" s="2">
        <f t="shared" si="187"/>
        <v>0</v>
      </c>
      <c r="Q2026" s="2">
        <f t="shared" si="188"/>
        <v>0</v>
      </c>
      <c r="R2026" s="2">
        <f t="shared" si="189"/>
        <v>0</v>
      </c>
      <c r="S2026" s="2">
        <f t="shared" si="190"/>
        <v>0</v>
      </c>
    </row>
    <row r="2027" spans="1:19" x14ac:dyDescent="0.35">
      <c r="A2027" s="2">
        <v>2026</v>
      </c>
      <c r="B2027" s="2" t="s">
        <v>398</v>
      </c>
      <c r="C2027" s="2" t="str">
        <f t="shared" si="191"/>
        <v>SPS21XXX</v>
      </c>
      <c r="D2027" s="2" t="s">
        <v>12</v>
      </c>
      <c r="O2027" s="2">
        <f t="shared" si="186"/>
        <v>0</v>
      </c>
      <c r="P2027" s="2">
        <f t="shared" si="187"/>
        <v>0</v>
      </c>
      <c r="Q2027" s="2">
        <f t="shared" si="188"/>
        <v>0</v>
      </c>
      <c r="R2027" s="2">
        <f t="shared" si="189"/>
        <v>0</v>
      </c>
      <c r="S2027" s="2">
        <f t="shared" si="190"/>
        <v>0</v>
      </c>
    </row>
    <row r="2028" spans="1:19" x14ac:dyDescent="0.35">
      <c r="A2028" s="2">
        <v>2027</v>
      </c>
      <c r="B2028" s="2" t="s">
        <v>398</v>
      </c>
      <c r="C2028" s="2" t="str">
        <f t="shared" si="191"/>
        <v>SPS21XXX</v>
      </c>
      <c r="D2028" s="2" t="s">
        <v>13</v>
      </c>
      <c r="O2028" s="2">
        <f t="shared" si="186"/>
        <v>0</v>
      </c>
      <c r="P2028" s="2">
        <f t="shared" si="187"/>
        <v>0</v>
      </c>
      <c r="Q2028" s="2">
        <f t="shared" si="188"/>
        <v>0</v>
      </c>
      <c r="R2028" s="2">
        <f t="shared" si="189"/>
        <v>0</v>
      </c>
      <c r="S2028" s="2">
        <f t="shared" si="190"/>
        <v>0</v>
      </c>
    </row>
    <row r="2029" spans="1:19" x14ac:dyDescent="0.35">
      <c r="A2029" s="2">
        <v>2029</v>
      </c>
      <c r="B2029" s="2" t="s">
        <v>398</v>
      </c>
      <c r="C2029" s="2" t="str">
        <f t="shared" si="191"/>
        <v>SPS21XXX</v>
      </c>
      <c r="D2029" s="2" t="s">
        <v>14</v>
      </c>
      <c r="O2029" s="2">
        <f t="shared" si="186"/>
        <v>0</v>
      </c>
      <c r="P2029" s="2">
        <f t="shared" si="187"/>
        <v>0</v>
      </c>
      <c r="Q2029" s="2">
        <f t="shared" si="188"/>
        <v>0</v>
      </c>
      <c r="R2029" s="2">
        <f t="shared" si="189"/>
        <v>0</v>
      </c>
      <c r="S2029" s="2">
        <f t="shared" si="190"/>
        <v>0</v>
      </c>
    </row>
    <row r="2030" spans="1:19" x14ac:dyDescent="0.35">
      <c r="A2030" s="2">
        <v>2030</v>
      </c>
      <c r="B2030" s="2" t="s">
        <v>398</v>
      </c>
      <c r="C2030" s="2" t="str">
        <f t="shared" si="191"/>
        <v>SPS21XXX</v>
      </c>
      <c r="D2030" s="2" t="s">
        <v>15</v>
      </c>
      <c r="E2030" s="2">
        <v>16080</v>
      </c>
      <c r="F2030" s="2">
        <v>2</v>
      </c>
      <c r="G2030" s="2">
        <v>16.600000000000001</v>
      </c>
      <c r="H2030" s="2">
        <v>1</v>
      </c>
      <c r="I2030" s="2">
        <v>1</v>
      </c>
      <c r="O2030" s="2">
        <f t="shared" si="186"/>
        <v>32160</v>
      </c>
      <c r="P2030" s="2">
        <f t="shared" si="187"/>
        <v>32160</v>
      </c>
      <c r="Q2030" s="2">
        <f t="shared" si="188"/>
        <v>0</v>
      </c>
      <c r="R2030" s="2">
        <f t="shared" si="189"/>
        <v>0</v>
      </c>
      <c r="S2030" s="2">
        <f t="shared" si="190"/>
        <v>0</v>
      </c>
    </row>
    <row r="2031" spans="1:19" x14ac:dyDescent="0.35">
      <c r="A2031" s="2">
        <v>2031</v>
      </c>
      <c r="B2031" s="2" t="s">
        <v>398</v>
      </c>
      <c r="C2031" s="2" t="str">
        <f t="shared" si="191"/>
        <v>SPS21XXX</v>
      </c>
      <c r="D2031" s="2" t="s">
        <v>537</v>
      </c>
      <c r="E2031" s="2">
        <v>12018</v>
      </c>
      <c r="F2031" s="2">
        <v>2</v>
      </c>
      <c r="G2031" s="2">
        <v>16.600000000000001</v>
      </c>
      <c r="I2031" s="2">
        <v>2</v>
      </c>
      <c r="M2031" s="2">
        <v>1</v>
      </c>
      <c r="O2031" s="2">
        <f t="shared" si="186"/>
        <v>24036</v>
      </c>
      <c r="P2031" s="2">
        <f t="shared" si="187"/>
        <v>24036</v>
      </c>
      <c r="Q2031" s="2">
        <f t="shared" si="188"/>
        <v>0</v>
      </c>
      <c r="R2031" s="2">
        <f t="shared" si="189"/>
        <v>12018</v>
      </c>
      <c r="S2031" s="2">
        <f t="shared" si="190"/>
        <v>0</v>
      </c>
    </row>
    <row r="2032" spans="1:19" x14ac:dyDescent="0.35">
      <c r="A2032" s="2">
        <v>2032</v>
      </c>
      <c r="B2032" s="2" t="s">
        <v>398</v>
      </c>
      <c r="C2032" s="2" t="str">
        <f t="shared" si="191"/>
        <v>SPS21XXX</v>
      </c>
      <c r="D2032" s="2" t="s">
        <v>16</v>
      </c>
      <c r="E2032" s="2">
        <v>6479</v>
      </c>
      <c r="F2032" s="2">
        <v>4</v>
      </c>
      <c r="G2032" s="2">
        <v>33.299999999999997</v>
      </c>
      <c r="H2032" s="2">
        <v>1</v>
      </c>
      <c r="I2032" s="2">
        <v>3</v>
      </c>
      <c r="L2032" s="2">
        <v>1</v>
      </c>
      <c r="M2032" s="2">
        <v>1</v>
      </c>
      <c r="O2032" s="2">
        <f t="shared" si="186"/>
        <v>25916</v>
      </c>
      <c r="P2032" s="2">
        <f t="shared" si="187"/>
        <v>25916</v>
      </c>
      <c r="Q2032" s="2">
        <f t="shared" si="188"/>
        <v>6479</v>
      </c>
      <c r="R2032" s="2">
        <f t="shared" si="189"/>
        <v>6479</v>
      </c>
      <c r="S2032" s="2">
        <f t="shared" si="190"/>
        <v>0</v>
      </c>
    </row>
    <row r="2033" spans="1:19" x14ac:dyDescent="0.35">
      <c r="A2033" s="2">
        <v>2033</v>
      </c>
      <c r="B2033" s="2" t="s">
        <v>398</v>
      </c>
      <c r="C2033" s="2" t="str">
        <f t="shared" si="191"/>
        <v>SPS21XXX</v>
      </c>
      <c r="D2033" s="2" t="s">
        <v>17</v>
      </c>
      <c r="E2033" s="2">
        <v>4738</v>
      </c>
      <c r="F2033" s="2">
        <v>2</v>
      </c>
      <c r="G2033" s="2">
        <v>16.600000000000001</v>
      </c>
      <c r="H2033" s="2">
        <v>1</v>
      </c>
      <c r="I2033" s="2">
        <v>1</v>
      </c>
      <c r="O2033" s="2">
        <f t="shared" si="186"/>
        <v>9476</v>
      </c>
      <c r="P2033" s="2">
        <f t="shared" si="187"/>
        <v>9476</v>
      </c>
      <c r="Q2033" s="2">
        <f t="shared" si="188"/>
        <v>0</v>
      </c>
      <c r="R2033" s="2">
        <f t="shared" si="189"/>
        <v>0</v>
      </c>
      <c r="S2033" s="2">
        <f t="shared" si="190"/>
        <v>0</v>
      </c>
    </row>
    <row r="2034" spans="1:19" x14ac:dyDescent="0.35">
      <c r="A2034" s="2">
        <v>2034</v>
      </c>
      <c r="B2034" s="2" t="s">
        <v>398</v>
      </c>
      <c r="C2034" s="2" t="str">
        <f t="shared" si="191"/>
        <v>SPS21XXX</v>
      </c>
      <c r="D2034" s="2" t="s">
        <v>18</v>
      </c>
      <c r="O2034" s="2">
        <f t="shared" si="186"/>
        <v>0</v>
      </c>
      <c r="P2034" s="2">
        <f t="shared" si="187"/>
        <v>0</v>
      </c>
      <c r="Q2034" s="2">
        <f t="shared" si="188"/>
        <v>0</v>
      </c>
      <c r="R2034" s="2">
        <f t="shared" si="189"/>
        <v>0</v>
      </c>
      <c r="S2034" s="2">
        <f t="shared" si="190"/>
        <v>0</v>
      </c>
    </row>
    <row r="2035" spans="1:19" x14ac:dyDescent="0.35">
      <c r="A2035" s="2">
        <v>2028</v>
      </c>
      <c r="B2035" s="2" t="s">
        <v>398</v>
      </c>
      <c r="C2035" s="2" t="str">
        <f t="shared" si="191"/>
        <v>SPS21XXX</v>
      </c>
      <c r="D2035" s="2" t="s">
        <v>19</v>
      </c>
      <c r="E2035" s="2">
        <v>47000</v>
      </c>
      <c r="F2035" s="2">
        <v>2</v>
      </c>
      <c r="G2035" s="2">
        <v>16.600000000000001</v>
      </c>
      <c r="L2035" s="2">
        <v>1</v>
      </c>
      <c r="M2035" s="2">
        <v>1</v>
      </c>
      <c r="O2035" s="2">
        <f t="shared" si="186"/>
        <v>94000</v>
      </c>
      <c r="P2035" s="2">
        <f t="shared" si="187"/>
        <v>0</v>
      </c>
      <c r="Q2035" s="2">
        <f t="shared" si="188"/>
        <v>47000</v>
      </c>
      <c r="R2035" s="2">
        <f t="shared" si="189"/>
        <v>47000</v>
      </c>
      <c r="S2035" s="2">
        <f t="shared" si="190"/>
        <v>0</v>
      </c>
    </row>
    <row r="2036" spans="1:19" x14ac:dyDescent="0.35">
      <c r="A2036" s="2">
        <v>2035</v>
      </c>
      <c r="B2036" s="2" t="s">
        <v>517</v>
      </c>
      <c r="C2036" s="2" t="str">
        <f t="shared" si="191"/>
        <v>SPS21XXX</v>
      </c>
      <c r="D2036" s="2" t="s">
        <v>12</v>
      </c>
      <c r="O2036" s="2">
        <f t="shared" si="186"/>
        <v>0</v>
      </c>
      <c r="P2036" s="2">
        <f t="shared" si="187"/>
        <v>0</v>
      </c>
      <c r="Q2036" s="2">
        <f t="shared" si="188"/>
        <v>0</v>
      </c>
      <c r="R2036" s="2">
        <f t="shared" si="189"/>
        <v>0</v>
      </c>
      <c r="S2036" s="2">
        <f t="shared" si="190"/>
        <v>0</v>
      </c>
    </row>
    <row r="2037" spans="1:19" x14ac:dyDescent="0.35">
      <c r="A2037" s="2">
        <v>2036</v>
      </c>
      <c r="B2037" s="2" t="s">
        <v>517</v>
      </c>
      <c r="C2037" s="2" t="str">
        <f t="shared" si="191"/>
        <v>SPS21XXX</v>
      </c>
      <c r="D2037" s="2" t="s">
        <v>13</v>
      </c>
      <c r="O2037" s="2">
        <f t="shared" si="186"/>
        <v>0</v>
      </c>
      <c r="P2037" s="2">
        <f t="shared" si="187"/>
        <v>0</v>
      </c>
      <c r="Q2037" s="2">
        <f t="shared" si="188"/>
        <v>0</v>
      </c>
      <c r="R2037" s="2">
        <f t="shared" si="189"/>
        <v>0</v>
      </c>
      <c r="S2037" s="2">
        <f t="shared" si="190"/>
        <v>0</v>
      </c>
    </row>
    <row r="2038" spans="1:19" x14ac:dyDescent="0.35">
      <c r="A2038" s="2">
        <v>2037</v>
      </c>
      <c r="B2038" s="2" t="s">
        <v>517</v>
      </c>
      <c r="C2038" s="2" t="str">
        <f t="shared" si="191"/>
        <v>SPS21XXX</v>
      </c>
      <c r="D2038" s="2" t="s">
        <v>14</v>
      </c>
      <c r="O2038" s="2">
        <f t="shared" si="186"/>
        <v>0</v>
      </c>
      <c r="P2038" s="2">
        <f t="shared" si="187"/>
        <v>0</v>
      </c>
      <c r="Q2038" s="2">
        <f t="shared" si="188"/>
        <v>0</v>
      </c>
      <c r="R2038" s="2">
        <f t="shared" si="189"/>
        <v>0</v>
      </c>
      <c r="S2038" s="2">
        <f t="shared" si="190"/>
        <v>0</v>
      </c>
    </row>
    <row r="2039" spans="1:19" x14ac:dyDescent="0.35">
      <c r="A2039" s="2">
        <v>2038</v>
      </c>
      <c r="B2039" s="2" t="s">
        <v>517</v>
      </c>
      <c r="C2039" s="2" t="str">
        <f t="shared" si="191"/>
        <v>SPS21XXX</v>
      </c>
      <c r="D2039" s="2" t="s">
        <v>15</v>
      </c>
      <c r="O2039" s="2">
        <f t="shared" si="186"/>
        <v>0</v>
      </c>
      <c r="P2039" s="2">
        <f t="shared" si="187"/>
        <v>0</v>
      </c>
      <c r="Q2039" s="2">
        <f t="shared" si="188"/>
        <v>0</v>
      </c>
      <c r="R2039" s="2">
        <f t="shared" si="189"/>
        <v>0</v>
      </c>
      <c r="S2039" s="2">
        <f t="shared" si="190"/>
        <v>0</v>
      </c>
    </row>
    <row r="2040" spans="1:19" x14ac:dyDescent="0.35">
      <c r="A2040" s="2">
        <v>2039</v>
      </c>
      <c r="B2040" s="2" t="s">
        <v>517</v>
      </c>
      <c r="C2040" s="2" t="str">
        <f t="shared" si="191"/>
        <v>SPS21XXX</v>
      </c>
      <c r="D2040" s="2" t="s">
        <v>537</v>
      </c>
      <c r="O2040" s="2">
        <f t="shared" si="186"/>
        <v>0</v>
      </c>
      <c r="P2040" s="2">
        <f t="shared" si="187"/>
        <v>0</v>
      </c>
      <c r="Q2040" s="2">
        <f t="shared" si="188"/>
        <v>0</v>
      </c>
      <c r="R2040" s="2">
        <f t="shared" si="189"/>
        <v>0</v>
      </c>
      <c r="S2040" s="2">
        <f t="shared" si="190"/>
        <v>0</v>
      </c>
    </row>
    <row r="2041" spans="1:19" x14ac:dyDescent="0.35">
      <c r="A2041" s="2">
        <v>2040</v>
      </c>
      <c r="B2041" s="2" t="s">
        <v>517</v>
      </c>
      <c r="C2041" s="2" t="str">
        <f t="shared" si="191"/>
        <v>SPS21XXX</v>
      </c>
      <c r="D2041" s="2" t="s">
        <v>16</v>
      </c>
      <c r="O2041" s="2">
        <f t="shared" si="186"/>
        <v>0</v>
      </c>
      <c r="P2041" s="2">
        <f t="shared" si="187"/>
        <v>0</v>
      </c>
      <c r="Q2041" s="2">
        <f t="shared" si="188"/>
        <v>0</v>
      </c>
      <c r="R2041" s="2">
        <f t="shared" si="189"/>
        <v>0</v>
      </c>
      <c r="S2041" s="2">
        <f t="shared" si="190"/>
        <v>0</v>
      </c>
    </row>
    <row r="2042" spans="1:19" x14ac:dyDescent="0.35">
      <c r="A2042" s="2">
        <v>2041</v>
      </c>
      <c r="B2042" s="2" t="s">
        <v>517</v>
      </c>
      <c r="C2042" s="2" t="str">
        <f t="shared" si="191"/>
        <v>SPS21XXX</v>
      </c>
      <c r="D2042" s="2" t="s">
        <v>17</v>
      </c>
      <c r="O2042" s="2">
        <f t="shared" si="186"/>
        <v>0</v>
      </c>
      <c r="P2042" s="2">
        <f t="shared" si="187"/>
        <v>0</v>
      </c>
      <c r="Q2042" s="2">
        <f t="shared" si="188"/>
        <v>0</v>
      </c>
      <c r="R2042" s="2">
        <f t="shared" si="189"/>
        <v>0</v>
      </c>
      <c r="S2042" s="2">
        <f t="shared" si="190"/>
        <v>0</v>
      </c>
    </row>
    <row r="2043" spans="1:19" x14ac:dyDescent="0.35">
      <c r="A2043" s="2">
        <v>2042</v>
      </c>
      <c r="B2043" s="2" t="s">
        <v>517</v>
      </c>
      <c r="C2043" s="2" t="str">
        <f t="shared" si="191"/>
        <v>SPS21XXX</v>
      </c>
      <c r="D2043" s="2" t="s">
        <v>18</v>
      </c>
      <c r="O2043" s="2">
        <f t="shared" si="186"/>
        <v>0</v>
      </c>
      <c r="P2043" s="2">
        <f t="shared" si="187"/>
        <v>0</v>
      </c>
      <c r="Q2043" s="2">
        <f t="shared" si="188"/>
        <v>0</v>
      </c>
      <c r="R2043" s="2">
        <f t="shared" si="189"/>
        <v>0</v>
      </c>
      <c r="S2043" s="2">
        <f t="shared" si="190"/>
        <v>0</v>
      </c>
    </row>
    <row r="2044" spans="1:19" x14ac:dyDescent="0.35">
      <c r="A2044" s="2">
        <v>2043</v>
      </c>
      <c r="B2044" s="2" t="s">
        <v>517</v>
      </c>
      <c r="C2044" s="2" t="str">
        <f t="shared" si="191"/>
        <v>SPS21XXX</v>
      </c>
      <c r="D2044" s="2" t="s">
        <v>19</v>
      </c>
      <c r="O2044" s="2">
        <f t="shared" si="186"/>
        <v>0</v>
      </c>
      <c r="P2044" s="2">
        <f t="shared" si="187"/>
        <v>0</v>
      </c>
      <c r="Q2044" s="2">
        <f t="shared" si="188"/>
        <v>0</v>
      </c>
      <c r="R2044" s="2">
        <f t="shared" si="189"/>
        <v>0</v>
      </c>
      <c r="S2044" s="2">
        <f t="shared" si="190"/>
        <v>0</v>
      </c>
    </row>
    <row r="2045" spans="1:19" x14ac:dyDescent="0.35">
      <c r="A2045" s="2">
        <v>2044</v>
      </c>
      <c r="B2045" s="2" t="s">
        <v>518</v>
      </c>
      <c r="C2045" s="2" t="str">
        <f t="shared" si="191"/>
        <v>SPS21XXX</v>
      </c>
      <c r="D2045" s="2" t="s">
        <v>12</v>
      </c>
      <c r="O2045" s="2">
        <f t="shared" si="186"/>
        <v>0</v>
      </c>
      <c r="P2045" s="2">
        <f t="shared" si="187"/>
        <v>0</v>
      </c>
      <c r="Q2045" s="2">
        <f t="shared" si="188"/>
        <v>0</v>
      </c>
      <c r="R2045" s="2">
        <f t="shared" si="189"/>
        <v>0</v>
      </c>
      <c r="S2045" s="2">
        <f t="shared" si="190"/>
        <v>0</v>
      </c>
    </row>
    <row r="2046" spans="1:19" x14ac:dyDescent="0.35">
      <c r="A2046" s="2">
        <v>2045</v>
      </c>
      <c r="B2046" s="2" t="s">
        <v>518</v>
      </c>
      <c r="C2046" s="2" t="str">
        <f t="shared" si="191"/>
        <v>SPS21XXX</v>
      </c>
      <c r="D2046" s="2" t="s">
        <v>13</v>
      </c>
      <c r="O2046" s="2">
        <f t="shared" si="186"/>
        <v>0</v>
      </c>
      <c r="P2046" s="2">
        <f t="shared" si="187"/>
        <v>0</v>
      </c>
      <c r="Q2046" s="2">
        <f t="shared" si="188"/>
        <v>0</v>
      </c>
      <c r="R2046" s="2">
        <f t="shared" si="189"/>
        <v>0</v>
      </c>
      <c r="S2046" s="2">
        <f t="shared" si="190"/>
        <v>0</v>
      </c>
    </row>
    <row r="2047" spans="1:19" x14ac:dyDescent="0.35">
      <c r="A2047" s="2">
        <v>2046</v>
      </c>
      <c r="B2047" s="2" t="s">
        <v>518</v>
      </c>
      <c r="C2047" s="2" t="str">
        <f t="shared" si="191"/>
        <v>SPS21XXX</v>
      </c>
      <c r="D2047" s="2" t="s">
        <v>14</v>
      </c>
      <c r="O2047" s="2">
        <f t="shared" si="186"/>
        <v>0</v>
      </c>
      <c r="P2047" s="2">
        <f t="shared" si="187"/>
        <v>0</v>
      </c>
      <c r="Q2047" s="2">
        <f t="shared" si="188"/>
        <v>0</v>
      </c>
      <c r="R2047" s="2">
        <f t="shared" si="189"/>
        <v>0</v>
      </c>
      <c r="S2047" s="2">
        <f t="shared" si="190"/>
        <v>0</v>
      </c>
    </row>
    <row r="2048" spans="1:19" x14ac:dyDescent="0.35">
      <c r="A2048" s="2">
        <v>2047</v>
      </c>
      <c r="B2048" s="2" t="s">
        <v>518</v>
      </c>
      <c r="C2048" s="2" t="str">
        <f t="shared" si="191"/>
        <v>SPS21XXX</v>
      </c>
      <c r="D2048" s="2" t="s">
        <v>15</v>
      </c>
      <c r="O2048" s="2">
        <f t="shared" si="186"/>
        <v>0</v>
      </c>
      <c r="P2048" s="2">
        <f t="shared" si="187"/>
        <v>0</v>
      </c>
      <c r="Q2048" s="2">
        <f t="shared" si="188"/>
        <v>0</v>
      </c>
      <c r="R2048" s="2">
        <f t="shared" si="189"/>
        <v>0</v>
      </c>
      <c r="S2048" s="2">
        <f t="shared" si="190"/>
        <v>0</v>
      </c>
    </row>
    <row r="2049" spans="1:19" x14ac:dyDescent="0.35">
      <c r="A2049" s="2">
        <v>2048</v>
      </c>
      <c r="B2049" s="2" t="s">
        <v>518</v>
      </c>
      <c r="C2049" s="2" t="str">
        <f t="shared" si="191"/>
        <v>SPS21XXX</v>
      </c>
      <c r="D2049" s="2" t="s">
        <v>537</v>
      </c>
      <c r="O2049" s="2">
        <f t="shared" si="186"/>
        <v>0</v>
      </c>
      <c r="P2049" s="2">
        <f t="shared" si="187"/>
        <v>0</v>
      </c>
      <c r="Q2049" s="2">
        <f t="shared" si="188"/>
        <v>0</v>
      </c>
      <c r="R2049" s="2">
        <f t="shared" si="189"/>
        <v>0</v>
      </c>
      <c r="S2049" s="2">
        <f t="shared" si="190"/>
        <v>0</v>
      </c>
    </row>
    <row r="2050" spans="1:19" x14ac:dyDescent="0.35">
      <c r="A2050" s="2">
        <v>2049</v>
      </c>
      <c r="B2050" s="2" t="s">
        <v>518</v>
      </c>
      <c r="C2050" s="2" t="str">
        <f t="shared" si="191"/>
        <v>SPS21XXX</v>
      </c>
      <c r="D2050" s="2" t="s">
        <v>16</v>
      </c>
      <c r="O2050" s="2">
        <f t="shared" ref="O2050:O2113" si="192">F2050*$E2050</f>
        <v>0</v>
      </c>
      <c r="P2050" s="2">
        <f t="shared" ref="P2050:P2113" si="193">SUM(H2050:K2050)*$E2050</f>
        <v>0</v>
      </c>
      <c r="Q2050" s="2">
        <f t="shared" ref="Q2050:Q2113" si="194">L2050*$E2050</f>
        <v>0</v>
      </c>
      <c r="R2050" s="2">
        <f t="shared" ref="R2050:R2113" si="195">M2050*$E2050</f>
        <v>0</v>
      </c>
      <c r="S2050" s="2">
        <f t="shared" ref="S2050:S2113" si="196">N2050*$E2050</f>
        <v>0</v>
      </c>
    </row>
    <row r="2051" spans="1:19" x14ac:dyDescent="0.35">
      <c r="A2051" s="2">
        <v>2050</v>
      </c>
      <c r="B2051" s="2" t="s">
        <v>518</v>
      </c>
      <c r="C2051" s="2" t="str">
        <f t="shared" ref="C2051:C2114" si="197">REPLACE(B2051,6,3,"XXX")</f>
        <v>SPS21XXX</v>
      </c>
      <c r="D2051" s="2" t="s">
        <v>17</v>
      </c>
      <c r="O2051" s="2">
        <f t="shared" si="192"/>
        <v>0</v>
      </c>
      <c r="P2051" s="2">
        <f t="shared" si="193"/>
        <v>0</v>
      </c>
      <c r="Q2051" s="2">
        <f t="shared" si="194"/>
        <v>0</v>
      </c>
      <c r="R2051" s="2">
        <f t="shared" si="195"/>
        <v>0</v>
      </c>
      <c r="S2051" s="2">
        <f t="shared" si="196"/>
        <v>0</v>
      </c>
    </row>
    <row r="2052" spans="1:19" x14ac:dyDescent="0.35">
      <c r="A2052" s="2">
        <v>2051</v>
      </c>
      <c r="B2052" s="2" t="s">
        <v>518</v>
      </c>
      <c r="C2052" s="2" t="str">
        <f t="shared" si="197"/>
        <v>SPS21XXX</v>
      </c>
      <c r="D2052" s="2" t="s">
        <v>18</v>
      </c>
      <c r="O2052" s="2">
        <f t="shared" si="192"/>
        <v>0</v>
      </c>
      <c r="P2052" s="2">
        <f t="shared" si="193"/>
        <v>0</v>
      </c>
      <c r="Q2052" s="2">
        <f t="shared" si="194"/>
        <v>0</v>
      </c>
      <c r="R2052" s="2">
        <f t="shared" si="195"/>
        <v>0</v>
      </c>
      <c r="S2052" s="2">
        <f t="shared" si="196"/>
        <v>0</v>
      </c>
    </row>
    <row r="2053" spans="1:19" x14ac:dyDescent="0.35">
      <c r="A2053" s="2">
        <v>2052</v>
      </c>
      <c r="B2053" s="2" t="s">
        <v>518</v>
      </c>
      <c r="C2053" s="2" t="str">
        <f t="shared" si="197"/>
        <v>SPS21XXX</v>
      </c>
      <c r="D2053" s="2" t="s">
        <v>19</v>
      </c>
      <c r="O2053" s="2">
        <f t="shared" si="192"/>
        <v>0</v>
      </c>
      <c r="P2053" s="2">
        <f t="shared" si="193"/>
        <v>0</v>
      </c>
      <c r="Q2053" s="2">
        <f t="shared" si="194"/>
        <v>0</v>
      </c>
      <c r="R2053" s="2">
        <f t="shared" si="195"/>
        <v>0</v>
      </c>
      <c r="S2053" s="2">
        <f t="shared" si="196"/>
        <v>0</v>
      </c>
    </row>
    <row r="2054" spans="1:19" x14ac:dyDescent="0.35">
      <c r="A2054" s="2">
        <v>2053</v>
      </c>
      <c r="B2054" s="2" t="s">
        <v>326</v>
      </c>
      <c r="C2054" s="2" t="str">
        <f t="shared" si="197"/>
        <v>SPS21XXX</v>
      </c>
      <c r="D2054" s="2" t="s">
        <v>12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f t="shared" si="192"/>
        <v>0</v>
      </c>
      <c r="P2054" s="2">
        <f t="shared" si="193"/>
        <v>0</v>
      </c>
      <c r="Q2054" s="2">
        <f t="shared" si="194"/>
        <v>0</v>
      </c>
      <c r="R2054" s="2">
        <f t="shared" si="195"/>
        <v>0</v>
      </c>
      <c r="S2054" s="2">
        <f t="shared" si="196"/>
        <v>0</v>
      </c>
    </row>
    <row r="2055" spans="1:19" x14ac:dyDescent="0.35">
      <c r="A2055" s="2">
        <v>2054</v>
      </c>
      <c r="B2055" s="2" t="s">
        <v>326</v>
      </c>
      <c r="C2055" s="2" t="str">
        <f t="shared" si="197"/>
        <v>SPS21XXX</v>
      </c>
      <c r="D2055" s="2" t="s">
        <v>13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f t="shared" si="192"/>
        <v>0</v>
      </c>
      <c r="P2055" s="2">
        <f t="shared" si="193"/>
        <v>0</v>
      </c>
      <c r="Q2055" s="2">
        <f t="shared" si="194"/>
        <v>0</v>
      </c>
      <c r="R2055" s="2">
        <f t="shared" si="195"/>
        <v>0</v>
      </c>
      <c r="S2055" s="2">
        <f t="shared" si="196"/>
        <v>0</v>
      </c>
    </row>
    <row r="2056" spans="1:19" x14ac:dyDescent="0.35">
      <c r="A2056" s="2">
        <v>2055</v>
      </c>
      <c r="B2056" s="2" t="s">
        <v>326</v>
      </c>
      <c r="C2056" s="2" t="str">
        <f t="shared" si="197"/>
        <v>SPS21XXX</v>
      </c>
      <c r="D2056" s="2" t="s">
        <v>14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f t="shared" si="192"/>
        <v>0</v>
      </c>
      <c r="P2056" s="2">
        <f t="shared" si="193"/>
        <v>0</v>
      </c>
      <c r="Q2056" s="2">
        <f t="shared" si="194"/>
        <v>0</v>
      </c>
      <c r="R2056" s="2">
        <f t="shared" si="195"/>
        <v>0</v>
      </c>
      <c r="S2056" s="2">
        <f t="shared" si="196"/>
        <v>0</v>
      </c>
    </row>
    <row r="2057" spans="1:19" x14ac:dyDescent="0.35">
      <c r="A2057" s="2">
        <v>2056</v>
      </c>
      <c r="B2057" s="2" t="s">
        <v>326</v>
      </c>
      <c r="C2057" s="2" t="str">
        <f t="shared" si="197"/>
        <v>SPS21XXX</v>
      </c>
      <c r="D2057" s="2" t="s">
        <v>15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f t="shared" si="192"/>
        <v>0</v>
      </c>
      <c r="P2057" s="2">
        <f t="shared" si="193"/>
        <v>0</v>
      </c>
      <c r="Q2057" s="2">
        <f t="shared" si="194"/>
        <v>0</v>
      </c>
      <c r="R2057" s="2">
        <f t="shared" si="195"/>
        <v>0</v>
      </c>
      <c r="S2057" s="2">
        <f t="shared" si="196"/>
        <v>0</v>
      </c>
    </row>
    <row r="2058" spans="1:19" x14ac:dyDescent="0.35">
      <c r="A2058" s="2">
        <v>2057</v>
      </c>
      <c r="B2058" s="2" t="s">
        <v>326</v>
      </c>
      <c r="C2058" s="2" t="str">
        <f t="shared" si="197"/>
        <v>SPS21XXX</v>
      </c>
      <c r="D2058" s="2" t="s">
        <v>537</v>
      </c>
      <c r="E2058" s="2">
        <v>21847.26</v>
      </c>
      <c r="F2058" s="2">
        <v>1</v>
      </c>
      <c r="G2058" s="2">
        <v>100</v>
      </c>
      <c r="H2058" s="2">
        <v>0</v>
      </c>
      <c r="I2058" s="2">
        <v>1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f t="shared" si="192"/>
        <v>21847.26</v>
      </c>
      <c r="P2058" s="2">
        <f t="shared" si="193"/>
        <v>21847.26</v>
      </c>
      <c r="Q2058" s="2">
        <f t="shared" si="194"/>
        <v>0</v>
      </c>
      <c r="R2058" s="2">
        <f t="shared" si="195"/>
        <v>0</v>
      </c>
      <c r="S2058" s="2">
        <f t="shared" si="196"/>
        <v>0</v>
      </c>
    </row>
    <row r="2059" spans="1:19" x14ac:dyDescent="0.35">
      <c r="A2059" s="2">
        <v>2058</v>
      </c>
      <c r="B2059" s="2" t="s">
        <v>326</v>
      </c>
      <c r="C2059" s="2" t="str">
        <f t="shared" si="197"/>
        <v>SPS21XXX</v>
      </c>
      <c r="D2059" s="2" t="s">
        <v>16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f t="shared" si="192"/>
        <v>0</v>
      </c>
      <c r="P2059" s="2">
        <f t="shared" si="193"/>
        <v>0</v>
      </c>
      <c r="Q2059" s="2">
        <f t="shared" si="194"/>
        <v>0</v>
      </c>
      <c r="R2059" s="2">
        <f t="shared" si="195"/>
        <v>0</v>
      </c>
      <c r="S2059" s="2">
        <f t="shared" si="196"/>
        <v>0</v>
      </c>
    </row>
    <row r="2060" spans="1:19" x14ac:dyDescent="0.35">
      <c r="A2060" s="2">
        <v>2059</v>
      </c>
      <c r="B2060" s="2" t="s">
        <v>326</v>
      </c>
      <c r="C2060" s="2" t="str">
        <f t="shared" si="197"/>
        <v>SPS21XXX</v>
      </c>
      <c r="D2060" s="2" t="s">
        <v>17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f t="shared" si="192"/>
        <v>0</v>
      </c>
      <c r="P2060" s="2">
        <f t="shared" si="193"/>
        <v>0</v>
      </c>
      <c r="Q2060" s="2">
        <f t="shared" si="194"/>
        <v>0</v>
      </c>
      <c r="R2060" s="2">
        <f t="shared" si="195"/>
        <v>0</v>
      </c>
      <c r="S2060" s="2">
        <f t="shared" si="196"/>
        <v>0</v>
      </c>
    </row>
    <row r="2061" spans="1:19" x14ac:dyDescent="0.35">
      <c r="A2061" s="2">
        <v>2060</v>
      </c>
      <c r="B2061" s="2" t="s">
        <v>326</v>
      </c>
      <c r="C2061" s="2" t="str">
        <f t="shared" si="197"/>
        <v>SPS21XXX</v>
      </c>
      <c r="D2061" s="2" t="s">
        <v>18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f t="shared" si="192"/>
        <v>0</v>
      </c>
      <c r="P2061" s="2">
        <f t="shared" si="193"/>
        <v>0</v>
      </c>
      <c r="Q2061" s="2">
        <f t="shared" si="194"/>
        <v>0</v>
      </c>
      <c r="R2061" s="2">
        <f t="shared" si="195"/>
        <v>0</v>
      </c>
      <c r="S2061" s="2">
        <f t="shared" si="196"/>
        <v>0</v>
      </c>
    </row>
    <row r="2062" spans="1:19" x14ac:dyDescent="0.35">
      <c r="A2062" s="2">
        <v>2061</v>
      </c>
      <c r="B2062" s="2" t="s">
        <v>326</v>
      </c>
      <c r="C2062" s="2" t="str">
        <f t="shared" si="197"/>
        <v>SPS21XXX</v>
      </c>
      <c r="D2062" s="2" t="s">
        <v>19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f t="shared" si="192"/>
        <v>0</v>
      </c>
      <c r="P2062" s="2">
        <f t="shared" si="193"/>
        <v>0</v>
      </c>
      <c r="Q2062" s="2">
        <f t="shared" si="194"/>
        <v>0</v>
      </c>
      <c r="R2062" s="2">
        <f t="shared" si="195"/>
        <v>0</v>
      </c>
      <c r="S2062" s="2">
        <f t="shared" si="196"/>
        <v>0</v>
      </c>
    </row>
    <row r="2063" spans="1:19" x14ac:dyDescent="0.35">
      <c r="A2063" s="2">
        <v>2062</v>
      </c>
      <c r="B2063" s="2" t="s">
        <v>399</v>
      </c>
      <c r="C2063" s="2" t="str">
        <f t="shared" si="197"/>
        <v>SPS21XXX</v>
      </c>
      <c r="D2063" s="2" t="s">
        <v>12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f t="shared" si="192"/>
        <v>0</v>
      </c>
      <c r="P2063" s="2">
        <f t="shared" si="193"/>
        <v>0</v>
      </c>
      <c r="Q2063" s="2">
        <f t="shared" si="194"/>
        <v>0</v>
      </c>
      <c r="R2063" s="2">
        <f t="shared" si="195"/>
        <v>0</v>
      </c>
      <c r="S2063" s="2">
        <f t="shared" si="196"/>
        <v>0</v>
      </c>
    </row>
    <row r="2064" spans="1:19" x14ac:dyDescent="0.35">
      <c r="A2064" s="2">
        <v>2065</v>
      </c>
      <c r="B2064" s="2" t="s">
        <v>399</v>
      </c>
      <c r="C2064" s="2" t="str">
        <f t="shared" si="197"/>
        <v>SPS21XXX</v>
      </c>
      <c r="D2064" s="2" t="s">
        <v>13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f t="shared" si="192"/>
        <v>0</v>
      </c>
      <c r="P2064" s="2">
        <f t="shared" si="193"/>
        <v>0</v>
      </c>
      <c r="Q2064" s="2">
        <f t="shared" si="194"/>
        <v>0</v>
      </c>
      <c r="R2064" s="2">
        <f t="shared" si="195"/>
        <v>0</v>
      </c>
      <c r="S2064" s="2">
        <f t="shared" si="196"/>
        <v>0</v>
      </c>
    </row>
    <row r="2065" spans="1:19" x14ac:dyDescent="0.35">
      <c r="A2065" s="2">
        <v>2067</v>
      </c>
      <c r="B2065" s="2" t="s">
        <v>399</v>
      </c>
      <c r="C2065" s="2" t="str">
        <f t="shared" si="197"/>
        <v>SPS21XXX</v>
      </c>
      <c r="D2065" s="2" t="s">
        <v>14</v>
      </c>
      <c r="E2065" s="2">
        <v>10513</v>
      </c>
      <c r="F2065" s="2">
        <v>1</v>
      </c>
      <c r="G2065" s="2">
        <v>4.16</v>
      </c>
      <c r="H2065" s="2">
        <v>0</v>
      </c>
      <c r="I2065" s="2">
        <v>1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f t="shared" si="192"/>
        <v>10513</v>
      </c>
      <c r="P2065" s="2">
        <f t="shared" si="193"/>
        <v>10513</v>
      </c>
      <c r="Q2065" s="2">
        <f t="shared" si="194"/>
        <v>0</v>
      </c>
      <c r="R2065" s="2">
        <f t="shared" si="195"/>
        <v>0</v>
      </c>
      <c r="S2065" s="2">
        <f t="shared" si="196"/>
        <v>0</v>
      </c>
    </row>
    <row r="2066" spans="1:19" x14ac:dyDescent="0.35">
      <c r="A2066" s="2">
        <v>2068</v>
      </c>
      <c r="B2066" s="2" t="s">
        <v>399</v>
      </c>
      <c r="C2066" s="2" t="str">
        <f t="shared" si="197"/>
        <v>SPS21XXX</v>
      </c>
      <c r="D2066" s="2" t="s">
        <v>15</v>
      </c>
      <c r="E2066" s="2">
        <v>6005.5</v>
      </c>
      <c r="F2066" s="2">
        <v>2</v>
      </c>
      <c r="G2066" s="2">
        <v>8.33</v>
      </c>
      <c r="H2066" s="2">
        <v>0</v>
      </c>
      <c r="I2066" s="2">
        <v>2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f t="shared" si="192"/>
        <v>12011</v>
      </c>
      <c r="P2066" s="2">
        <f t="shared" si="193"/>
        <v>12011</v>
      </c>
      <c r="Q2066" s="2">
        <f t="shared" si="194"/>
        <v>0</v>
      </c>
      <c r="R2066" s="2">
        <f t="shared" si="195"/>
        <v>0</v>
      </c>
      <c r="S2066" s="2">
        <f t="shared" si="196"/>
        <v>0</v>
      </c>
    </row>
    <row r="2067" spans="1:19" x14ac:dyDescent="0.35">
      <c r="A2067" s="2">
        <v>2069</v>
      </c>
      <c r="B2067" s="2" t="s">
        <v>399</v>
      </c>
      <c r="C2067" s="2" t="str">
        <f t="shared" si="197"/>
        <v>SPS21XXX</v>
      </c>
      <c r="D2067" s="2" t="s">
        <v>537</v>
      </c>
      <c r="E2067" s="2">
        <v>4404</v>
      </c>
      <c r="F2067" s="2">
        <v>12</v>
      </c>
      <c r="G2067" s="2">
        <v>50</v>
      </c>
      <c r="H2067" s="2">
        <v>2</v>
      </c>
      <c r="I2067" s="2">
        <v>10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f t="shared" si="192"/>
        <v>52848</v>
      </c>
      <c r="P2067" s="2">
        <f t="shared" si="193"/>
        <v>52848</v>
      </c>
      <c r="Q2067" s="2">
        <f t="shared" si="194"/>
        <v>0</v>
      </c>
      <c r="R2067" s="2">
        <f t="shared" si="195"/>
        <v>0</v>
      </c>
      <c r="S2067" s="2">
        <f t="shared" si="196"/>
        <v>0</v>
      </c>
    </row>
    <row r="2068" spans="1:19" x14ac:dyDescent="0.35">
      <c r="A2068" s="2">
        <v>2070</v>
      </c>
      <c r="B2068" s="2" t="s">
        <v>399</v>
      </c>
      <c r="C2068" s="2" t="str">
        <f t="shared" si="197"/>
        <v>SPS21XXX</v>
      </c>
      <c r="D2068" s="2" t="s">
        <v>16</v>
      </c>
      <c r="E2068" s="2">
        <v>484</v>
      </c>
      <c r="F2068" s="2">
        <v>6</v>
      </c>
      <c r="G2068" s="2">
        <v>25</v>
      </c>
      <c r="H2068" s="2">
        <v>0</v>
      </c>
      <c r="I2068" s="2">
        <v>6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f t="shared" si="192"/>
        <v>2904</v>
      </c>
      <c r="P2068" s="2">
        <f t="shared" si="193"/>
        <v>2904</v>
      </c>
      <c r="Q2068" s="2">
        <f t="shared" si="194"/>
        <v>0</v>
      </c>
      <c r="R2068" s="2">
        <f t="shared" si="195"/>
        <v>0</v>
      </c>
      <c r="S2068" s="2">
        <f t="shared" si="196"/>
        <v>0</v>
      </c>
    </row>
    <row r="2069" spans="1:19" x14ac:dyDescent="0.35">
      <c r="A2069" s="2">
        <v>2063</v>
      </c>
      <c r="B2069" s="2" t="s">
        <v>399</v>
      </c>
      <c r="C2069" s="2" t="str">
        <f t="shared" si="197"/>
        <v>SPS21XXX</v>
      </c>
      <c r="D2069" s="2" t="s">
        <v>17</v>
      </c>
      <c r="E2069" s="2">
        <v>69709</v>
      </c>
      <c r="F2069" s="2">
        <v>1</v>
      </c>
      <c r="G2069" s="2">
        <v>4.16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f t="shared" si="192"/>
        <v>69709</v>
      </c>
      <c r="P2069" s="2">
        <f t="shared" si="193"/>
        <v>0</v>
      </c>
      <c r="Q2069" s="2">
        <f t="shared" si="194"/>
        <v>0</v>
      </c>
      <c r="R2069" s="2">
        <f t="shared" si="195"/>
        <v>0</v>
      </c>
      <c r="S2069" s="2">
        <f t="shared" si="196"/>
        <v>0</v>
      </c>
    </row>
    <row r="2070" spans="1:19" x14ac:dyDescent="0.35">
      <c r="A2070" s="2">
        <v>2064</v>
      </c>
      <c r="B2070" s="2" t="s">
        <v>399</v>
      </c>
      <c r="C2070" s="2" t="str">
        <f t="shared" si="197"/>
        <v>SPS21XXX</v>
      </c>
      <c r="D2070" s="2" t="s">
        <v>18</v>
      </c>
      <c r="E2070" s="2">
        <v>36251</v>
      </c>
      <c r="F2070" s="2">
        <v>1</v>
      </c>
      <c r="G2070" s="2">
        <v>4.16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f t="shared" si="192"/>
        <v>36251</v>
      </c>
      <c r="P2070" s="2">
        <f t="shared" si="193"/>
        <v>0</v>
      </c>
      <c r="Q2070" s="2">
        <f t="shared" si="194"/>
        <v>0</v>
      </c>
      <c r="R2070" s="2">
        <f t="shared" si="195"/>
        <v>0</v>
      </c>
      <c r="S2070" s="2">
        <f t="shared" si="196"/>
        <v>0</v>
      </c>
    </row>
    <row r="2071" spans="1:19" x14ac:dyDescent="0.35">
      <c r="A2071" s="2">
        <v>2066</v>
      </c>
      <c r="B2071" s="2" t="s">
        <v>399</v>
      </c>
      <c r="C2071" s="2" t="str">
        <f t="shared" si="197"/>
        <v>SPS21XXX</v>
      </c>
      <c r="D2071" s="2" t="s">
        <v>19</v>
      </c>
      <c r="E2071" s="2">
        <v>15493</v>
      </c>
      <c r="F2071" s="2">
        <v>1</v>
      </c>
      <c r="G2071" s="2">
        <v>4.16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f t="shared" si="192"/>
        <v>15493</v>
      </c>
      <c r="P2071" s="2">
        <f t="shared" si="193"/>
        <v>0</v>
      </c>
      <c r="Q2071" s="2">
        <f t="shared" si="194"/>
        <v>0</v>
      </c>
      <c r="R2071" s="2">
        <f t="shared" si="195"/>
        <v>0</v>
      </c>
      <c r="S2071" s="2">
        <f t="shared" si="196"/>
        <v>0</v>
      </c>
    </row>
    <row r="2072" spans="1:19" x14ac:dyDescent="0.35">
      <c r="A2072" s="2">
        <v>2071</v>
      </c>
      <c r="B2072" s="2" t="s">
        <v>520</v>
      </c>
      <c r="C2072" s="2" t="str">
        <f t="shared" si="197"/>
        <v>SPS21XXX</v>
      </c>
      <c r="D2072" s="2" t="s">
        <v>12</v>
      </c>
      <c r="O2072" s="2">
        <f t="shared" si="192"/>
        <v>0</v>
      </c>
      <c r="P2072" s="2">
        <f t="shared" si="193"/>
        <v>0</v>
      </c>
      <c r="Q2072" s="2">
        <f t="shared" si="194"/>
        <v>0</v>
      </c>
      <c r="R2072" s="2">
        <f t="shared" si="195"/>
        <v>0</v>
      </c>
      <c r="S2072" s="2">
        <f t="shared" si="196"/>
        <v>0</v>
      </c>
    </row>
    <row r="2073" spans="1:19" x14ac:dyDescent="0.35">
      <c r="A2073" s="2">
        <v>2072</v>
      </c>
      <c r="B2073" s="2" t="s">
        <v>520</v>
      </c>
      <c r="C2073" s="2" t="str">
        <f t="shared" si="197"/>
        <v>SPS21XXX</v>
      </c>
      <c r="D2073" s="2" t="s">
        <v>13</v>
      </c>
      <c r="O2073" s="2">
        <f t="shared" si="192"/>
        <v>0</v>
      </c>
      <c r="P2073" s="2">
        <f t="shared" si="193"/>
        <v>0</v>
      </c>
      <c r="Q2073" s="2">
        <f t="shared" si="194"/>
        <v>0</v>
      </c>
      <c r="R2073" s="2">
        <f t="shared" si="195"/>
        <v>0</v>
      </c>
      <c r="S2073" s="2">
        <f t="shared" si="196"/>
        <v>0</v>
      </c>
    </row>
    <row r="2074" spans="1:19" x14ac:dyDescent="0.35">
      <c r="A2074" s="2">
        <v>2073</v>
      </c>
      <c r="B2074" s="2" t="s">
        <v>520</v>
      </c>
      <c r="C2074" s="2" t="str">
        <f t="shared" si="197"/>
        <v>SPS21XXX</v>
      </c>
      <c r="D2074" s="2" t="s">
        <v>14</v>
      </c>
      <c r="O2074" s="2">
        <f t="shared" si="192"/>
        <v>0</v>
      </c>
      <c r="P2074" s="2">
        <f t="shared" si="193"/>
        <v>0</v>
      </c>
      <c r="Q2074" s="2">
        <f t="shared" si="194"/>
        <v>0</v>
      </c>
      <c r="R2074" s="2">
        <f t="shared" si="195"/>
        <v>0</v>
      </c>
      <c r="S2074" s="2">
        <f t="shared" si="196"/>
        <v>0</v>
      </c>
    </row>
    <row r="2075" spans="1:19" x14ac:dyDescent="0.35">
      <c r="A2075" s="2">
        <v>2074</v>
      </c>
      <c r="B2075" s="2" t="s">
        <v>520</v>
      </c>
      <c r="C2075" s="2" t="str">
        <f t="shared" si="197"/>
        <v>SPS21XXX</v>
      </c>
      <c r="D2075" s="2" t="s">
        <v>15</v>
      </c>
      <c r="O2075" s="2">
        <f t="shared" si="192"/>
        <v>0</v>
      </c>
      <c r="P2075" s="2">
        <f t="shared" si="193"/>
        <v>0</v>
      </c>
      <c r="Q2075" s="2">
        <f t="shared" si="194"/>
        <v>0</v>
      </c>
      <c r="R2075" s="2">
        <f t="shared" si="195"/>
        <v>0</v>
      </c>
      <c r="S2075" s="2">
        <f t="shared" si="196"/>
        <v>0</v>
      </c>
    </row>
    <row r="2076" spans="1:19" x14ac:dyDescent="0.35">
      <c r="A2076" s="2">
        <v>2075</v>
      </c>
      <c r="B2076" s="2" t="s">
        <v>520</v>
      </c>
      <c r="C2076" s="2" t="str">
        <f t="shared" si="197"/>
        <v>SPS21XXX</v>
      </c>
      <c r="D2076" s="2" t="s">
        <v>537</v>
      </c>
      <c r="E2076" s="2">
        <v>16600</v>
      </c>
      <c r="F2076" s="2">
        <v>5</v>
      </c>
      <c r="G2076" s="2">
        <v>100</v>
      </c>
      <c r="H2076" s="2">
        <v>5</v>
      </c>
      <c r="I2076" s="2">
        <v>0</v>
      </c>
      <c r="J2076" s="2">
        <v>0</v>
      </c>
      <c r="K2076" s="2">
        <v>0</v>
      </c>
      <c r="L2076" s="2">
        <v>1</v>
      </c>
      <c r="M2076" s="2">
        <v>3</v>
      </c>
      <c r="N2076" s="2">
        <v>0</v>
      </c>
      <c r="O2076" s="2">
        <f t="shared" si="192"/>
        <v>83000</v>
      </c>
      <c r="P2076" s="2">
        <f t="shared" si="193"/>
        <v>83000</v>
      </c>
      <c r="Q2076" s="2">
        <f t="shared" si="194"/>
        <v>16600</v>
      </c>
      <c r="R2076" s="2">
        <f t="shared" si="195"/>
        <v>49800</v>
      </c>
      <c r="S2076" s="2">
        <f t="shared" si="196"/>
        <v>0</v>
      </c>
    </row>
    <row r="2077" spans="1:19" x14ac:dyDescent="0.35">
      <c r="A2077" s="2">
        <v>2076</v>
      </c>
      <c r="B2077" s="2" t="s">
        <v>520</v>
      </c>
      <c r="C2077" s="2" t="str">
        <f t="shared" si="197"/>
        <v>SPS21XXX</v>
      </c>
      <c r="D2077" s="2" t="s">
        <v>16</v>
      </c>
      <c r="O2077" s="2">
        <f t="shared" si="192"/>
        <v>0</v>
      </c>
      <c r="P2077" s="2">
        <f t="shared" si="193"/>
        <v>0</v>
      </c>
      <c r="Q2077" s="2">
        <f t="shared" si="194"/>
        <v>0</v>
      </c>
      <c r="R2077" s="2">
        <f t="shared" si="195"/>
        <v>0</v>
      </c>
      <c r="S2077" s="2">
        <f t="shared" si="196"/>
        <v>0</v>
      </c>
    </row>
    <row r="2078" spans="1:19" x14ac:dyDescent="0.35">
      <c r="A2078" s="2">
        <v>2077</v>
      </c>
      <c r="B2078" s="2" t="s">
        <v>520</v>
      </c>
      <c r="C2078" s="2" t="str">
        <f t="shared" si="197"/>
        <v>SPS21XXX</v>
      </c>
      <c r="D2078" s="2" t="s">
        <v>17</v>
      </c>
      <c r="O2078" s="2">
        <f t="shared" si="192"/>
        <v>0</v>
      </c>
      <c r="P2078" s="2">
        <f t="shared" si="193"/>
        <v>0</v>
      </c>
      <c r="Q2078" s="2">
        <f t="shared" si="194"/>
        <v>0</v>
      </c>
      <c r="R2078" s="2">
        <f t="shared" si="195"/>
        <v>0</v>
      </c>
      <c r="S2078" s="2">
        <f t="shared" si="196"/>
        <v>0</v>
      </c>
    </row>
    <row r="2079" spans="1:19" x14ac:dyDescent="0.35">
      <c r="A2079" s="2">
        <v>2078</v>
      </c>
      <c r="B2079" s="2" t="s">
        <v>520</v>
      </c>
      <c r="C2079" s="2" t="str">
        <f t="shared" si="197"/>
        <v>SPS21XXX</v>
      </c>
      <c r="D2079" s="2" t="s">
        <v>18</v>
      </c>
      <c r="O2079" s="2">
        <f t="shared" si="192"/>
        <v>0</v>
      </c>
      <c r="P2079" s="2">
        <f t="shared" si="193"/>
        <v>0</v>
      </c>
      <c r="Q2079" s="2">
        <f t="shared" si="194"/>
        <v>0</v>
      </c>
      <c r="R2079" s="2">
        <f t="shared" si="195"/>
        <v>0</v>
      </c>
      <c r="S2079" s="2">
        <f t="shared" si="196"/>
        <v>0</v>
      </c>
    </row>
    <row r="2080" spans="1:19" x14ac:dyDescent="0.35">
      <c r="A2080" s="2">
        <v>2079</v>
      </c>
      <c r="B2080" s="2" t="s">
        <v>520</v>
      </c>
      <c r="C2080" s="2" t="str">
        <f t="shared" si="197"/>
        <v>SPS21XXX</v>
      </c>
      <c r="D2080" s="2" t="s">
        <v>19</v>
      </c>
      <c r="O2080" s="2">
        <f t="shared" si="192"/>
        <v>0</v>
      </c>
      <c r="P2080" s="2">
        <f t="shared" si="193"/>
        <v>0</v>
      </c>
      <c r="Q2080" s="2">
        <f t="shared" si="194"/>
        <v>0</v>
      </c>
      <c r="R2080" s="2">
        <f t="shared" si="195"/>
        <v>0</v>
      </c>
      <c r="S2080" s="2">
        <f t="shared" si="196"/>
        <v>0</v>
      </c>
    </row>
    <row r="2081" spans="1:19" x14ac:dyDescent="0.35">
      <c r="A2081" s="2">
        <v>2080</v>
      </c>
      <c r="B2081" s="2" t="s">
        <v>521</v>
      </c>
      <c r="C2081" s="2" t="str">
        <f t="shared" si="197"/>
        <v>SPS21XXX</v>
      </c>
      <c r="D2081" s="2" t="s">
        <v>12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f t="shared" si="192"/>
        <v>0</v>
      </c>
      <c r="P2081" s="2">
        <f t="shared" si="193"/>
        <v>0</v>
      </c>
      <c r="Q2081" s="2">
        <f t="shared" si="194"/>
        <v>0</v>
      </c>
      <c r="R2081" s="2">
        <f t="shared" si="195"/>
        <v>0</v>
      </c>
      <c r="S2081" s="2">
        <f t="shared" si="196"/>
        <v>0</v>
      </c>
    </row>
    <row r="2082" spans="1:19" x14ac:dyDescent="0.35">
      <c r="A2082" s="2">
        <v>2081</v>
      </c>
      <c r="B2082" s="2" t="s">
        <v>521</v>
      </c>
      <c r="C2082" s="2" t="str">
        <f t="shared" si="197"/>
        <v>SPS21XXX</v>
      </c>
      <c r="D2082" s="2" t="s">
        <v>13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f t="shared" si="192"/>
        <v>0</v>
      </c>
      <c r="P2082" s="2">
        <f t="shared" si="193"/>
        <v>0</v>
      </c>
      <c r="Q2082" s="2">
        <f t="shared" si="194"/>
        <v>0</v>
      </c>
      <c r="R2082" s="2">
        <f t="shared" si="195"/>
        <v>0</v>
      </c>
      <c r="S2082" s="2">
        <f t="shared" si="196"/>
        <v>0</v>
      </c>
    </row>
    <row r="2083" spans="1:19" x14ac:dyDescent="0.35">
      <c r="A2083" s="2">
        <v>2082</v>
      </c>
      <c r="B2083" s="2" t="s">
        <v>521</v>
      </c>
      <c r="C2083" s="2" t="str">
        <f t="shared" si="197"/>
        <v>SPS21XXX</v>
      </c>
      <c r="D2083" s="2" t="s">
        <v>14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f t="shared" si="192"/>
        <v>0</v>
      </c>
      <c r="P2083" s="2">
        <f t="shared" si="193"/>
        <v>0</v>
      </c>
      <c r="Q2083" s="2">
        <f t="shared" si="194"/>
        <v>0</v>
      </c>
      <c r="R2083" s="2">
        <f t="shared" si="195"/>
        <v>0</v>
      </c>
      <c r="S2083" s="2">
        <f t="shared" si="196"/>
        <v>0</v>
      </c>
    </row>
    <row r="2084" spans="1:19" x14ac:dyDescent="0.35">
      <c r="A2084" s="2">
        <v>2083</v>
      </c>
      <c r="B2084" s="2" t="s">
        <v>521</v>
      </c>
      <c r="C2084" s="2" t="str">
        <f t="shared" si="197"/>
        <v>SPS21XXX</v>
      </c>
      <c r="D2084" s="2" t="s">
        <v>15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f t="shared" si="192"/>
        <v>0</v>
      </c>
      <c r="P2084" s="2">
        <f t="shared" si="193"/>
        <v>0</v>
      </c>
      <c r="Q2084" s="2">
        <f t="shared" si="194"/>
        <v>0</v>
      </c>
      <c r="R2084" s="2">
        <f t="shared" si="195"/>
        <v>0</v>
      </c>
      <c r="S2084" s="2">
        <f t="shared" si="196"/>
        <v>0</v>
      </c>
    </row>
    <row r="2085" spans="1:19" x14ac:dyDescent="0.35">
      <c r="A2085" s="2">
        <v>2084</v>
      </c>
      <c r="B2085" s="2" t="s">
        <v>521</v>
      </c>
      <c r="C2085" s="2" t="str">
        <f t="shared" si="197"/>
        <v>SPS21XXX</v>
      </c>
      <c r="D2085" s="2" t="s">
        <v>537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f t="shared" si="192"/>
        <v>0</v>
      </c>
      <c r="P2085" s="2">
        <f t="shared" si="193"/>
        <v>0</v>
      </c>
      <c r="Q2085" s="2">
        <f t="shared" si="194"/>
        <v>0</v>
      </c>
      <c r="R2085" s="2">
        <f t="shared" si="195"/>
        <v>0</v>
      </c>
      <c r="S2085" s="2">
        <f t="shared" si="196"/>
        <v>0</v>
      </c>
    </row>
    <row r="2086" spans="1:19" x14ac:dyDescent="0.35">
      <c r="A2086" s="2">
        <v>2085</v>
      </c>
      <c r="B2086" s="2" t="s">
        <v>521</v>
      </c>
      <c r="C2086" s="2" t="str">
        <f t="shared" si="197"/>
        <v>SPS21XXX</v>
      </c>
      <c r="D2086" s="2" t="s">
        <v>16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f t="shared" si="192"/>
        <v>0</v>
      </c>
      <c r="P2086" s="2">
        <f t="shared" si="193"/>
        <v>0</v>
      </c>
      <c r="Q2086" s="2">
        <f t="shared" si="194"/>
        <v>0</v>
      </c>
      <c r="R2086" s="2">
        <f t="shared" si="195"/>
        <v>0</v>
      </c>
      <c r="S2086" s="2">
        <f t="shared" si="196"/>
        <v>0</v>
      </c>
    </row>
    <row r="2087" spans="1:19" x14ac:dyDescent="0.35">
      <c r="A2087" s="2">
        <v>2086</v>
      </c>
      <c r="B2087" s="2" t="s">
        <v>521</v>
      </c>
      <c r="C2087" s="2" t="str">
        <f t="shared" si="197"/>
        <v>SPS21XXX</v>
      </c>
      <c r="D2087" s="2" t="s">
        <v>17</v>
      </c>
      <c r="E2087" s="2">
        <v>5298</v>
      </c>
      <c r="F2087" s="2">
        <v>1</v>
      </c>
      <c r="G2087" s="2">
        <v>11.12</v>
      </c>
      <c r="H2087" s="2">
        <v>0</v>
      </c>
      <c r="I2087" s="2">
        <v>1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f t="shared" si="192"/>
        <v>5298</v>
      </c>
      <c r="P2087" s="2">
        <f t="shared" si="193"/>
        <v>5298</v>
      </c>
      <c r="Q2087" s="2">
        <f t="shared" si="194"/>
        <v>0</v>
      </c>
      <c r="R2087" s="2">
        <f t="shared" si="195"/>
        <v>0</v>
      </c>
      <c r="S2087" s="2">
        <f t="shared" si="196"/>
        <v>0</v>
      </c>
    </row>
    <row r="2088" spans="1:19" x14ac:dyDescent="0.35">
      <c r="A2088" s="2">
        <v>2088</v>
      </c>
      <c r="B2088" s="2" t="s">
        <v>521</v>
      </c>
      <c r="C2088" s="2" t="str">
        <f t="shared" si="197"/>
        <v>SPS21XXX</v>
      </c>
      <c r="D2088" s="2" t="s">
        <v>18</v>
      </c>
      <c r="E2088" s="2">
        <v>3963</v>
      </c>
      <c r="F2088" s="2">
        <v>3</v>
      </c>
      <c r="G2088" s="2">
        <v>33.33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f t="shared" si="192"/>
        <v>11889</v>
      </c>
      <c r="P2088" s="2">
        <f t="shared" si="193"/>
        <v>0</v>
      </c>
      <c r="Q2088" s="2">
        <f t="shared" si="194"/>
        <v>0</v>
      </c>
      <c r="R2088" s="2">
        <f t="shared" si="195"/>
        <v>0</v>
      </c>
      <c r="S2088" s="2">
        <f t="shared" si="196"/>
        <v>0</v>
      </c>
    </row>
    <row r="2089" spans="1:19" x14ac:dyDescent="0.35">
      <c r="A2089" s="2">
        <v>2087</v>
      </c>
      <c r="B2089" s="2" t="s">
        <v>521</v>
      </c>
      <c r="C2089" s="2" t="str">
        <f t="shared" si="197"/>
        <v>SPS21XXX</v>
      </c>
      <c r="D2089" s="2" t="s">
        <v>19</v>
      </c>
      <c r="E2089" s="2">
        <v>16097</v>
      </c>
      <c r="F2089" s="2">
        <v>5</v>
      </c>
      <c r="G2089" s="2">
        <v>55.55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f t="shared" si="192"/>
        <v>80485</v>
      </c>
      <c r="P2089" s="2">
        <f t="shared" si="193"/>
        <v>0</v>
      </c>
      <c r="Q2089" s="2">
        <f t="shared" si="194"/>
        <v>0</v>
      </c>
      <c r="R2089" s="2">
        <f t="shared" si="195"/>
        <v>0</v>
      </c>
      <c r="S2089" s="2">
        <f t="shared" si="196"/>
        <v>0</v>
      </c>
    </row>
    <row r="2090" spans="1:19" x14ac:dyDescent="0.35">
      <c r="A2090" s="2">
        <v>2090</v>
      </c>
      <c r="B2090" s="2" t="s">
        <v>401</v>
      </c>
      <c r="C2090" s="2" t="str">
        <f t="shared" si="197"/>
        <v>SPS21XXX</v>
      </c>
      <c r="D2090" s="2" t="s">
        <v>12</v>
      </c>
      <c r="E2090" s="2">
        <v>62850</v>
      </c>
      <c r="F2090" s="2">
        <v>8</v>
      </c>
      <c r="G2090" s="2">
        <v>26.7</v>
      </c>
      <c r="H2090" s="2">
        <v>1</v>
      </c>
      <c r="I2090" s="2">
        <v>7</v>
      </c>
      <c r="L2090" s="2">
        <v>7</v>
      </c>
      <c r="O2090" s="2">
        <f t="shared" si="192"/>
        <v>502800</v>
      </c>
      <c r="P2090" s="2">
        <f t="shared" si="193"/>
        <v>502800</v>
      </c>
      <c r="Q2090" s="2">
        <f t="shared" si="194"/>
        <v>439950</v>
      </c>
      <c r="R2090" s="2">
        <f t="shared" si="195"/>
        <v>0</v>
      </c>
      <c r="S2090" s="2">
        <f t="shared" si="196"/>
        <v>0</v>
      </c>
    </row>
    <row r="2091" spans="1:19" x14ac:dyDescent="0.35">
      <c r="A2091" s="2">
        <v>2091</v>
      </c>
      <c r="B2091" s="2" t="s">
        <v>401</v>
      </c>
      <c r="C2091" s="2" t="str">
        <f t="shared" si="197"/>
        <v>SPS21XXX</v>
      </c>
      <c r="D2091" s="2" t="s">
        <v>13</v>
      </c>
      <c r="E2091" s="2">
        <v>49411</v>
      </c>
      <c r="F2091" s="2">
        <v>17</v>
      </c>
      <c r="G2091" s="2">
        <v>56.7</v>
      </c>
      <c r="H2091" s="2">
        <v>4</v>
      </c>
      <c r="I2091" s="2">
        <v>13</v>
      </c>
      <c r="L2091" s="2">
        <v>11</v>
      </c>
      <c r="O2091" s="2">
        <f t="shared" si="192"/>
        <v>839987</v>
      </c>
      <c r="P2091" s="2">
        <f t="shared" si="193"/>
        <v>839987</v>
      </c>
      <c r="Q2091" s="2">
        <f t="shared" si="194"/>
        <v>543521</v>
      </c>
      <c r="R2091" s="2">
        <f t="shared" si="195"/>
        <v>0</v>
      </c>
      <c r="S2091" s="2">
        <f t="shared" si="196"/>
        <v>0</v>
      </c>
    </row>
    <row r="2092" spans="1:19" x14ac:dyDescent="0.35">
      <c r="A2092" s="2">
        <v>2092</v>
      </c>
      <c r="B2092" s="2" t="s">
        <v>401</v>
      </c>
      <c r="C2092" s="2" t="str">
        <f t="shared" si="197"/>
        <v>SPS21XXX</v>
      </c>
      <c r="D2092" s="2" t="s">
        <v>14</v>
      </c>
      <c r="O2092" s="2">
        <f t="shared" si="192"/>
        <v>0</v>
      </c>
      <c r="P2092" s="2">
        <f t="shared" si="193"/>
        <v>0</v>
      </c>
      <c r="Q2092" s="2">
        <f t="shared" si="194"/>
        <v>0</v>
      </c>
      <c r="R2092" s="2">
        <f t="shared" si="195"/>
        <v>0</v>
      </c>
      <c r="S2092" s="2">
        <f t="shared" si="196"/>
        <v>0</v>
      </c>
    </row>
    <row r="2093" spans="1:19" x14ac:dyDescent="0.35">
      <c r="A2093" s="2">
        <v>2093</v>
      </c>
      <c r="B2093" s="2" t="s">
        <v>401</v>
      </c>
      <c r="C2093" s="2" t="str">
        <f t="shared" si="197"/>
        <v>SPS21XXX</v>
      </c>
      <c r="D2093" s="2" t="s">
        <v>15</v>
      </c>
      <c r="O2093" s="2">
        <f t="shared" si="192"/>
        <v>0</v>
      </c>
      <c r="P2093" s="2">
        <f t="shared" si="193"/>
        <v>0</v>
      </c>
      <c r="Q2093" s="2">
        <f t="shared" si="194"/>
        <v>0</v>
      </c>
      <c r="R2093" s="2">
        <f t="shared" si="195"/>
        <v>0</v>
      </c>
      <c r="S2093" s="2">
        <f t="shared" si="196"/>
        <v>0</v>
      </c>
    </row>
    <row r="2094" spans="1:19" x14ac:dyDescent="0.35">
      <c r="A2094" s="2">
        <v>2094</v>
      </c>
      <c r="B2094" s="2" t="s">
        <v>401</v>
      </c>
      <c r="C2094" s="2" t="str">
        <f t="shared" si="197"/>
        <v>SPS21XXX</v>
      </c>
      <c r="D2094" s="2" t="s">
        <v>537</v>
      </c>
      <c r="O2094" s="2">
        <f t="shared" si="192"/>
        <v>0</v>
      </c>
      <c r="P2094" s="2">
        <f t="shared" si="193"/>
        <v>0</v>
      </c>
      <c r="Q2094" s="2">
        <f t="shared" si="194"/>
        <v>0</v>
      </c>
      <c r="R2094" s="2">
        <f t="shared" si="195"/>
        <v>0</v>
      </c>
      <c r="S2094" s="2">
        <f t="shared" si="196"/>
        <v>0</v>
      </c>
    </row>
    <row r="2095" spans="1:19" x14ac:dyDescent="0.35">
      <c r="A2095" s="2">
        <v>2095</v>
      </c>
      <c r="B2095" s="2" t="s">
        <v>401</v>
      </c>
      <c r="C2095" s="2" t="str">
        <f t="shared" si="197"/>
        <v>SPS21XXX</v>
      </c>
      <c r="D2095" s="2" t="s">
        <v>16</v>
      </c>
      <c r="O2095" s="2">
        <f t="shared" si="192"/>
        <v>0</v>
      </c>
      <c r="P2095" s="2">
        <f t="shared" si="193"/>
        <v>0</v>
      </c>
      <c r="Q2095" s="2">
        <f t="shared" si="194"/>
        <v>0</v>
      </c>
      <c r="R2095" s="2">
        <f t="shared" si="195"/>
        <v>0</v>
      </c>
      <c r="S2095" s="2">
        <f t="shared" si="196"/>
        <v>0</v>
      </c>
    </row>
    <row r="2096" spans="1:19" x14ac:dyDescent="0.35">
      <c r="A2096" s="2">
        <v>2096</v>
      </c>
      <c r="B2096" s="2" t="s">
        <v>401</v>
      </c>
      <c r="C2096" s="2" t="str">
        <f t="shared" si="197"/>
        <v>SPS21XXX</v>
      </c>
      <c r="D2096" s="2" t="s">
        <v>17</v>
      </c>
      <c r="O2096" s="2">
        <f t="shared" si="192"/>
        <v>0</v>
      </c>
      <c r="P2096" s="2">
        <f t="shared" si="193"/>
        <v>0</v>
      </c>
      <c r="Q2096" s="2">
        <f t="shared" si="194"/>
        <v>0</v>
      </c>
      <c r="R2096" s="2">
        <f t="shared" si="195"/>
        <v>0</v>
      </c>
      <c r="S2096" s="2">
        <f t="shared" si="196"/>
        <v>0</v>
      </c>
    </row>
    <row r="2097" spans="1:19" x14ac:dyDescent="0.35">
      <c r="A2097" s="2">
        <v>2097</v>
      </c>
      <c r="B2097" s="2" t="s">
        <v>401</v>
      </c>
      <c r="C2097" s="2" t="str">
        <f t="shared" si="197"/>
        <v>SPS21XXX</v>
      </c>
      <c r="D2097" s="2" t="s">
        <v>18</v>
      </c>
      <c r="O2097" s="2">
        <f t="shared" si="192"/>
        <v>0</v>
      </c>
      <c r="P2097" s="2">
        <f t="shared" si="193"/>
        <v>0</v>
      </c>
      <c r="Q2097" s="2">
        <f t="shared" si="194"/>
        <v>0</v>
      </c>
      <c r="R2097" s="2">
        <f t="shared" si="195"/>
        <v>0</v>
      </c>
      <c r="S2097" s="2">
        <f t="shared" si="196"/>
        <v>0</v>
      </c>
    </row>
    <row r="2098" spans="1:19" x14ac:dyDescent="0.35">
      <c r="A2098" s="2">
        <v>2089</v>
      </c>
      <c r="B2098" s="2" t="s">
        <v>401</v>
      </c>
      <c r="C2098" s="2" t="str">
        <f t="shared" si="197"/>
        <v>SPS21XXX</v>
      </c>
      <c r="D2098" s="2" t="s">
        <v>19</v>
      </c>
      <c r="E2098" s="2">
        <v>124400</v>
      </c>
      <c r="F2098" s="2">
        <v>5</v>
      </c>
      <c r="G2098" s="2">
        <v>16.600000000000001</v>
      </c>
      <c r="H2098" s="2">
        <v>1</v>
      </c>
      <c r="I2098" s="2">
        <v>1</v>
      </c>
      <c r="J2098" s="2">
        <v>2</v>
      </c>
      <c r="L2098" s="2">
        <v>3</v>
      </c>
      <c r="O2098" s="2">
        <f t="shared" si="192"/>
        <v>622000</v>
      </c>
      <c r="P2098" s="2">
        <f t="shared" si="193"/>
        <v>497600</v>
      </c>
      <c r="Q2098" s="2">
        <f t="shared" si="194"/>
        <v>373200</v>
      </c>
      <c r="R2098" s="2">
        <f t="shared" si="195"/>
        <v>0</v>
      </c>
      <c r="S2098" s="2">
        <f t="shared" si="196"/>
        <v>0</v>
      </c>
    </row>
    <row r="2099" spans="1:19" x14ac:dyDescent="0.35">
      <c r="A2099" s="2">
        <v>2098</v>
      </c>
      <c r="B2099" s="2" t="s">
        <v>522</v>
      </c>
      <c r="C2099" s="2" t="str">
        <f t="shared" si="197"/>
        <v>SPS21XXX</v>
      </c>
      <c r="D2099" s="2" t="s">
        <v>12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f t="shared" si="192"/>
        <v>0</v>
      </c>
      <c r="P2099" s="2">
        <f t="shared" si="193"/>
        <v>0</v>
      </c>
      <c r="Q2099" s="2">
        <f t="shared" si="194"/>
        <v>0</v>
      </c>
      <c r="R2099" s="2">
        <f t="shared" si="195"/>
        <v>0</v>
      </c>
      <c r="S2099" s="2">
        <f t="shared" si="196"/>
        <v>0</v>
      </c>
    </row>
    <row r="2100" spans="1:19" x14ac:dyDescent="0.35">
      <c r="A2100" s="2">
        <v>2099</v>
      </c>
      <c r="B2100" s="2" t="s">
        <v>522</v>
      </c>
      <c r="C2100" s="2" t="str">
        <f t="shared" si="197"/>
        <v>SPS21XXX</v>
      </c>
      <c r="D2100" s="2" t="s">
        <v>13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f t="shared" si="192"/>
        <v>0</v>
      </c>
      <c r="P2100" s="2">
        <f t="shared" si="193"/>
        <v>0</v>
      </c>
      <c r="Q2100" s="2">
        <f t="shared" si="194"/>
        <v>0</v>
      </c>
      <c r="R2100" s="2">
        <f t="shared" si="195"/>
        <v>0</v>
      </c>
      <c r="S2100" s="2">
        <f t="shared" si="196"/>
        <v>0</v>
      </c>
    </row>
    <row r="2101" spans="1:19" x14ac:dyDescent="0.35">
      <c r="A2101" s="2">
        <v>2100</v>
      </c>
      <c r="B2101" s="2" t="s">
        <v>522</v>
      </c>
      <c r="C2101" s="2" t="str">
        <f t="shared" si="197"/>
        <v>SPS21XXX</v>
      </c>
      <c r="D2101" s="2" t="s">
        <v>14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f t="shared" si="192"/>
        <v>0</v>
      </c>
      <c r="P2101" s="2">
        <f t="shared" si="193"/>
        <v>0</v>
      </c>
      <c r="Q2101" s="2">
        <f t="shared" si="194"/>
        <v>0</v>
      </c>
      <c r="R2101" s="2">
        <f t="shared" si="195"/>
        <v>0</v>
      </c>
      <c r="S2101" s="2">
        <f t="shared" si="196"/>
        <v>0</v>
      </c>
    </row>
    <row r="2102" spans="1:19" x14ac:dyDescent="0.35">
      <c r="A2102" s="2">
        <v>2101</v>
      </c>
      <c r="B2102" s="2" t="s">
        <v>522</v>
      </c>
      <c r="C2102" s="2" t="str">
        <f t="shared" si="197"/>
        <v>SPS21XXX</v>
      </c>
      <c r="D2102" s="2" t="s">
        <v>15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f t="shared" si="192"/>
        <v>0</v>
      </c>
      <c r="P2102" s="2">
        <f t="shared" si="193"/>
        <v>0</v>
      </c>
      <c r="Q2102" s="2">
        <f t="shared" si="194"/>
        <v>0</v>
      </c>
      <c r="R2102" s="2">
        <f t="shared" si="195"/>
        <v>0</v>
      </c>
      <c r="S2102" s="2">
        <f t="shared" si="196"/>
        <v>0</v>
      </c>
    </row>
    <row r="2103" spans="1:19" x14ac:dyDescent="0.35">
      <c r="A2103" s="2">
        <v>2102</v>
      </c>
      <c r="B2103" s="2" t="s">
        <v>522</v>
      </c>
      <c r="C2103" s="2" t="str">
        <f t="shared" si="197"/>
        <v>SPS21XXX</v>
      </c>
      <c r="D2103" s="2" t="s">
        <v>537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f t="shared" si="192"/>
        <v>0</v>
      </c>
      <c r="P2103" s="2">
        <f t="shared" si="193"/>
        <v>0</v>
      </c>
      <c r="Q2103" s="2">
        <f t="shared" si="194"/>
        <v>0</v>
      </c>
      <c r="R2103" s="2">
        <f t="shared" si="195"/>
        <v>0</v>
      </c>
      <c r="S2103" s="2">
        <f t="shared" si="196"/>
        <v>0</v>
      </c>
    </row>
    <row r="2104" spans="1:19" x14ac:dyDescent="0.35">
      <c r="A2104" s="2">
        <v>2103</v>
      </c>
      <c r="B2104" s="2" t="s">
        <v>522</v>
      </c>
      <c r="C2104" s="2" t="str">
        <f t="shared" si="197"/>
        <v>SPS21XXX</v>
      </c>
      <c r="D2104" s="2" t="s">
        <v>16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f t="shared" si="192"/>
        <v>0</v>
      </c>
      <c r="P2104" s="2">
        <f t="shared" si="193"/>
        <v>0</v>
      </c>
      <c r="Q2104" s="2">
        <f t="shared" si="194"/>
        <v>0</v>
      </c>
      <c r="R2104" s="2">
        <f t="shared" si="195"/>
        <v>0</v>
      </c>
      <c r="S2104" s="2">
        <f t="shared" si="196"/>
        <v>0</v>
      </c>
    </row>
    <row r="2105" spans="1:19" x14ac:dyDescent="0.35">
      <c r="A2105" s="2">
        <v>2104</v>
      </c>
      <c r="B2105" s="2" t="s">
        <v>522</v>
      </c>
      <c r="C2105" s="2" t="str">
        <f t="shared" si="197"/>
        <v>SPS21XXX</v>
      </c>
      <c r="D2105" s="2" t="s">
        <v>17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f t="shared" si="192"/>
        <v>0</v>
      </c>
      <c r="P2105" s="2">
        <f t="shared" si="193"/>
        <v>0</v>
      </c>
      <c r="Q2105" s="2">
        <f t="shared" si="194"/>
        <v>0</v>
      </c>
      <c r="R2105" s="2">
        <f t="shared" si="195"/>
        <v>0</v>
      </c>
      <c r="S2105" s="2">
        <f t="shared" si="196"/>
        <v>0</v>
      </c>
    </row>
    <row r="2106" spans="1:19" x14ac:dyDescent="0.35">
      <c r="A2106" s="2">
        <v>2105</v>
      </c>
      <c r="B2106" s="2" t="s">
        <v>522</v>
      </c>
      <c r="C2106" s="2" t="str">
        <f t="shared" si="197"/>
        <v>SPS21XXX</v>
      </c>
      <c r="D2106" s="2" t="s">
        <v>18</v>
      </c>
      <c r="E2106" s="2">
        <v>3500</v>
      </c>
      <c r="F2106" s="2">
        <v>5</v>
      </c>
      <c r="G2106" s="2">
        <v>100</v>
      </c>
      <c r="H2106" s="2">
        <v>5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f t="shared" si="192"/>
        <v>17500</v>
      </c>
      <c r="P2106" s="2">
        <f t="shared" si="193"/>
        <v>17500</v>
      </c>
      <c r="Q2106" s="2">
        <f t="shared" si="194"/>
        <v>0</v>
      </c>
      <c r="R2106" s="2">
        <f t="shared" si="195"/>
        <v>0</v>
      </c>
      <c r="S2106" s="2">
        <f t="shared" si="196"/>
        <v>0</v>
      </c>
    </row>
    <row r="2107" spans="1:19" x14ac:dyDescent="0.35">
      <c r="A2107" s="2">
        <v>2106</v>
      </c>
      <c r="B2107" s="2" t="s">
        <v>522</v>
      </c>
      <c r="C2107" s="2" t="str">
        <f t="shared" si="197"/>
        <v>SPS21XXX</v>
      </c>
      <c r="D2107" s="2" t="s">
        <v>19</v>
      </c>
      <c r="E2107" s="2">
        <v>0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f t="shared" si="192"/>
        <v>0</v>
      </c>
      <c r="P2107" s="2">
        <f t="shared" si="193"/>
        <v>0</v>
      </c>
      <c r="Q2107" s="2">
        <f t="shared" si="194"/>
        <v>0</v>
      </c>
      <c r="R2107" s="2">
        <f t="shared" si="195"/>
        <v>0</v>
      </c>
      <c r="S2107" s="2">
        <f t="shared" si="196"/>
        <v>0</v>
      </c>
    </row>
    <row r="2108" spans="1:19" x14ac:dyDescent="0.35">
      <c r="A2108" s="2">
        <v>2107</v>
      </c>
      <c r="B2108" s="2" t="s">
        <v>402</v>
      </c>
      <c r="C2108" s="2" t="str">
        <f t="shared" si="197"/>
        <v>SPS21XXX</v>
      </c>
      <c r="D2108" s="2" t="s">
        <v>12</v>
      </c>
      <c r="O2108" s="2">
        <f t="shared" si="192"/>
        <v>0</v>
      </c>
      <c r="P2108" s="2">
        <f t="shared" si="193"/>
        <v>0</v>
      </c>
      <c r="Q2108" s="2">
        <f t="shared" si="194"/>
        <v>0</v>
      </c>
      <c r="R2108" s="2">
        <f t="shared" si="195"/>
        <v>0</v>
      </c>
      <c r="S2108" s="2">
        <f t="shared" si="196"/>
        <v>0</v>
      </c>
    </row>
    <row r="2109" spans="1:19" x14ac:dyDescent="0.35">
      <c r="A2109" s="2">
        <v>2108</v>
      </c>
      <c r="B2109" s="2" t="s">
        <v>402</v>
      </c>
      <c r="C2109" s="2" t="str">
        <f t="shared" si="197"/>
        <v>SPS21XXX</v>
      </c>
      <c r="D2109" s="2" t="s">
        <v>13</v>
      </c>
      <c r="O2109" s="2">
        <f t="shared" si="192"/>
        <v>0</v>
      </c>
      <c r="P2109" s="2">
        <f t="shared" si="193"/>
        <v>0</v>
      </c>
      <c r="Q2109" s="2">
        <f t="shared" si="194"/>
        <v>0</v>
      </c>
      <c r="R2109" s="2">
        <f t="shared" si="195"/>
        <v>0</v>
      </c>
      <c r="S2109" s="2">
        <f t="shared" si="196"/>
        <v>0</v>
      </c>
    </row>
    <row r="2110" spans="1:19" x14ac:dyDescent="0.35">
      <c r="A2110" s="2">
        <v>2109</v>
      </c>
      <c r="B2110" s="2" t="s">
        <v>402</v>
      </c>
      <c r="C2110" s="2" t="str">
        <f t="shared" si="197"/>
        <v>SPS21XXX</v>
      </c>
      <c r="D2110" s="2" t="s">
        <v>14</v>
      </c>
      <c r="O2110" s="2">
        <f t="shared" si="192"/>
        <v>0</v>
      </c>
      <c r="P2110" s="2">
        <f t="shared" si="193"/>
        <v>0</v>
      </c>
      <c r="Q2110" s="2">
        <f t="shared" si="194"/>
        <v>0</v>
      </c>
      <c r="R2110" s="2">
        <f t="shared" si="195"/>
        <v>0</v>
      </c>
      <c r="S2110" s="2">
        <f t="shared" si="196"/>
        <v>0</v>
      </c>
    </row>
    <row r="2111" spans="1:19" x14ac:dyDescent="0.35">
      <c r="A2111" s="2">
        <v>2110</v>
      </c>
      <c r="B2111" s="2" t="s">
        <v>402</v>
      </c>
      <c r="C2111" s="2" t="str">
        <f t="shared" si="197"/>
        <v>SPS21XXX</v>
      </c>
      <c r="D2111" s="2" t="s">
        <v>15</v>
      </c>
      <c r="O2111" s="2">
        <f t="shared" si="192"/>
        <v>0</v>
      </c>
      <c r="P2111" s="2">
        <f t="shared" si="193"/>
        <v>0</v>
      </c>
      <c r="Q2111" s="2">
        <f t="shared" si="194"/>
        <v>0</v>
      </c>
      <c r="R2111" s="2">
        <f t="shared" si="195"/>
        <v>0</v>
      </c>
      <c r="S2111" s="2">
        <f t="shared" si="196"/>
        <v>0</v>
      </c>
    </row>
    <row r="2112" spans="1:19" x14ac:dyDescent="0.35">
      <c r="A2112" s="2">
        <v>2111</v>
      </c>
      <c r="B2112" s="2" t="s">
        <v>402</v>
      </c>
      <c r="C2112" s="2" t="str">
        <f t="shared" si="197"/>
        <v>SPS21XXX</v>
      </c>
      <c r="D2112" s="2" t="s">
        <v>537</v>
      </c>
      <c r="O2112" s="2">
        <f t="shared" si="192"/>
        <v>0</v>
      </c>
      <c r="P2112" s="2">
        <f t="shared" si="193"/>
        <v>0</v>
      </c>
      <c r="Q2112" s="2">
        <f t="shared" si="194"/>
        <v>0</v>
      </c>
      <c r="R2112" s="2">
        <f t="shared" si="195"/>
        <v>0</v>
      </c>
      <c r="S2112" s="2">
        <f t="shared" si="196"/>
        <v>0</v>
      </c>
    </row>
    <row r="2113" spans="1:19" x14ac:dyDescent="0.35">
      <c r="A2113" s="2">
        <v>2112</v>
      </c>
      <c r="B2113" s="2" t="s">
        <v>402</v>
      </c>
      <c r="C2113" s="2" t="str">
        <f t="shared" si="197"/>
        <v>SPS21XXX</v>
      </c>
      <c r="D2113" s="2" t="s">
        <v>16</v>
      </c>
      <c r="O2113" s="2">
        <f t="shared" si="192"/>
        <v>0</v>
      </c>
      <c r="P2113" s="2">
        <f t="shared" si="193"/>
        <v>0</v>
      </c>
      <c r="Q2113" s="2">
        <f t="shared" si="194"/>
        <v>0</v>
      </c>
      <c r="R2113" s="2">
        <f t="shared" si="195"/>
        <v>0</v>
      </c>
      <c r="S2113" s="2">
        <f t="shared" si="196"/>
        <v>0</v>
      </c>
    </row>
    <row r="2114" spans="1:19" x14ac:dyDescent="0.35">
      <c r="A2114" s="2">
        <v>2113</v>
      </c>
      <c r="B2114" s="2" t="s">
        <v>402</v>
      </c>
      <c r="C2114" s="2" t="str">
        <f t="shared" si="197"/>
        <v>SPS21XXX</v>
      </c>
      <c r="D2114" s="2" t="s">
        <v>17</v>
      </c>
      <c r="O2114" s="2">
        <f t="shared" ref="O2114:O2177" si="198">F2114*$E2114</f>
        <v>0</v>
      </c>
      <c r="P2114" s="2">
        <f t="shared" ref="P2114:P2177" si="199">SUM(H2114:K2114)*$E2114</f>
        <v>0</v>
      </c>
      <c r="Q2114" s="2">
        <f t="shared" ref="Q2114:Q2177" si="200">L2114*$E2114</f>
        <v>0</v>
      </c>
      <c r="R2114" s="2">
        <f t="shared" ref="R2114:R2177" si="201">M2114*$E2114</f>
        <v>0</v>
      </c>
      <c r="S2114" s="2">
        <f t="shared" ref="S2114:S2177" si="202">N2114*$E2114</f>
        <v>0</v>
      </c>
    </row>
    <row r="2115" spans="1:19" x14ac:dyDescent="0.35">
      <c r="A2115" s="2">
        <v>2114</v>
      </c>
      <c r="B2115" s="2" t="s">
        <v>402</v>
      </c>
      <c r="C2115" s="2" t="str">
        <f t="shared" ref="C2115:C2178" si="203">REPLACE(B2115,6,3,"XXX")</f>
        <v>SPS21XXX</v>
      </c>
      <c r="D2115" s="2" t="s">
        <v>18</v>
      </c>
      <c r="O2115" s="2">
        <f t="shared" si="198"/>
        <v>0</v>
      </c>
      <c r="P2115" s="2">
        <f t="shared" si="199"/>
        <v>0</v>
      </c>
      <c r="Q2115" s="2">
        <f t="shared" si="200"/>
        <v>0</v>
      </c>
      <c r="R2115" s="2">
        <f t="shared" si="201"/>
        <v>0</v>
      </c>
      <c r="S2115" s="2">
        <f t="shared" si="202"/>
        <v>0</v>
      </c>
    </row>
    <row r="2116" spans="1:19" x14ac:dyDescent="0.35">
      <c r="A2116" s="2">
        <v>2115</v>
      </c>
      <c r="B2116" s="2" t="s">
        <v>402</v>
      </c>
      <c r="C2116" s="2" t="str">
        <f t="shared" si="203"/>
        <v>SPS21XXX</v>
      </c>
      <c r="D2116" s="2" t="s">
        <v>19</v>
      </c>
      <c r="O2116" s="2">
        <f t="shared" si="198"/>
        <v>0</v>
      </c>
      <c r="P2116" s="2">
        <f t="shared" si="199"/>
        <v>0</v>
      </c>
      <c r="Q2116" s="2">
        <f t="shared" si="200"/>
        <v>0</v>
      </c>
      <c r="R2116" s="2">
        <f t="shared" si="201"/>
        <v>0</v>
      </c>
      <c r="S2116" s="2">
        <f t="shared" si="202"/>
        <v>0</v>
      </c>
    </row>
    <row r="2117" spans="1:19" x14ac:dyDescent="0.35">
      <c r="A2117" s="2">
        <v>2116</v>
      </c>
      <c r="B2117" s="2" t="s">
        <v>524</v>
      </c>
      <c r="C2117" s="2" t="str">
        <f t="shared" si="203"/>
        <v>SPS21XXX</v>
      </c>
      <c r="D2117" s="2" t="s">
        <v>12</v>
      </c>
      <c r="O2117" s="2">
        <f t="shared" si="198"/>
        <v>0</v>
      </c>
      <c r="P2117" s="2">
        <f t="shared" si="199"/>
        <v>0</v>
      </c>
      <c r="Q2117" s="2">
        <f t="shared" si="200"/>
        <v>0</v>
      </c>
      <c r="R2117" s="2">
        <f t="shared" si="201"/>
        <v>0</v>
      </c>
      <c r="S2117" s="2">
        <f t="shared" si="202"/>
        <v>0</v>
      </c>
    </row>
    <row r="2118" spans="1:19" x14ac:dyDescent="0.35">
      <c r="A2118" s="2">
        <v>2117</v>
      </c>
      <c r="B2118" s="2" t="s">
        <v>524</v>
      </c>
      <c r="C2118" s="2" t="str">
        <f t="shared" si="203"/>
        <v>SPS21XXX</v>
      </c>
      <c r="D2118" s="2" t="s">
        <v>13</v>
      </c>
      <c r="O2118" s="2">
        <f t="shared" si="198"/>
        <v>0</v>
      </c>
      <c r="P2118" s="2">
        <f t="shared" si="199"/>
        <v>0</v>
      </c>
      <c r="Q2118" s="2">
        <f t="shared" si="200"/>
        <v>0</v>
      </c>
      <c r="R2118" s="2">
        <f t="shared" si="201"/>
        <v>0</v>
      </c>
      <c r="S2118" s="2">
        <f t="shared" si="202"/>
        <v>0</v>
      </c>
    </row>
    <row r="2119" spans="1:19" x14ac:dyDescent="0.35">
      <c r="A2119" s="2">
        <v>2118</v>
      </c>
      <c r="B2119" s="2" t="s">
        <v>524</v>
      </c>
      <c r="C2119" s="2" t="str">
        <f t="shared" si="203"/>
        <v>SPS21XXX</v>
      </c>
      <c r="D2119" s="2" t="s">
        <v>14</v>
      </c>
      <c r="O2119" s="2">
        <f t="shared" si="198"/>
        <v>0</v>
      </c>
      <c r="P2119" s="2">
        <f t="shared" si="199"/>
        <v>0</v>
      </c>
      <c r="Q2119" s="2">
        <f t="shared" si="200"/>
        <v>0</v>
      </c>
      <c r="R2119" s="2">
        <f t="shared" si="201"/>
        <v>0</v>
      </c>
      <c r="S2119" s="2">
        <f t="shared" si="202"/>
        <v>0</v>
      </c>
    </row>
    <row r="2120" spans="1:19" x14ac:dyDescent="0.35">
      <c r="A2120" s="2">
        <v>2119</v>
      </c>
      <c r="B2120" s="2" t="s">
        <v>524</v>
      </c>
      <c r="C2120" s="2" t="str">
        <f t="shared" si="203"/>
        <v>SPS21XXX</v>
      </c>
      <c r="D2120" s="2" t="s">
        <v>15</v>
      </c>
      <c r="O2120" s="2">
        <f t="shared" si="198"/>
        <v>0</v>
      </c>
      <c r="P2120" s="2">
        <f t="shared" si="199"/>
        <v>0</v>
      </c>
      <c r="Q2120" s="2">
        <f t="shared" si="200"/>
        <v>0</v>
      </c>
      <c r="R2120" s="2">
        <f t="shared" si="201"/>
        <v>0</v>
      </c>
      <c r="S2120" s="2">
        <f t="shared" si="202"/>
        <v>0</v>
      </c>
    </row>
    <row r="2121" spans="1:19" x14ac:dyDescent="0.35">
      <c r="A2121" s="2">
        <v>2120</v>
      </c>
      <c r="B2121" s="2" t="s">
        <v>524</v>
      </c>
      <c r="C2121" s="2" t="str">
        <f t="shared" si="203"/>
        <v>SPS21XXX</v>
      </c>
      <c r="D2121" s="2" t="s">
        <v>537</v>
      </c>
      <c r="O2121" s="2">
        <f t="shared" si="198"/>
        <v>0</v>
      </c>
      <c r="P2121" s="2">
        <f t="shared" si="199"/>
        <v>0</v>
      </c>
      <c r="Q2121" s="2">
        <f t="shared" si="200"/>
        <v>0</v>
      </c>
      <c r="R2121" s="2">
        <f t="shared" si="201"/>
        <v>0</v>
      </c>
      <c r="S2121" s="2">
        <f t="shared" si="202"/>
        <v>0</v>
      </c>
    </row>
    <row r="2122" spans="1:19" x14ac:dyDescent="0.35">
      <c r="A2122" s="2">
        <v>2121</v>
      </c>
      <c r="B2122" s="2" t="s">
        <v>524</v>
      </c>
      <c r="C2122" s="2" t="str">
        <f t="shared" si="203"/>
        <v>SPS21XXX</v>
      </c>
      <c r="D2122" s="2" t="s">
        <v>16</v>
      </c>
      <c r="O2122" s="2">
        <f t="shared" si="198"/>
        <v>0</v>
      </c>
      <c r="P2122" s="2">
        <f t="shared" si="199"/>
        <v>0</v>
      </c>
      <c r="Q2122" s="2">
        <f t="shared" si="200"/>
        <v>0</v>
      </c>
      <c r="R2122" s="2">
        <f t="shared" si="201"/>
        <v>0</v>
      </c>
      <c r="S2122" s="2">
        <f t="shared" si="202"/>
        <v>0</v>
      </c>
    </row>
    <row r="2123" spans="1:19" x14ac:dyDescent="0.35">
      <c r="A2123" s="2">
        <v>2122</v>
      </c>
      <c r="B2123" s="2" t="s">
        <v>524</v>
      </c>
      <c r="C2123" s="2" t="str">
        <f t="shared" si="203"/>
        <v>SPS21XXX</v>
      </c>
      <c r="D2123" s="2" t="s">
        <v>17</v>
      </c>
      <c r="O2123" s="2">
        <f t="shared" si="198"/>
        <v>0</v>
      </c>
      <c r="P2123" s="2">
        <f t="shared" si="199"/>
        <v>0</v>
      </c>
      <c r="Q2123" s="2">
        <f t="shared" si="200"/>
        <v>0</v>
      </c>
      <c r="R2123" s="2">
        <f t="shared" si="201"/>
        <v>0</v>
      </c>
      <c r="S2123" s="2">
        <f t="shared" si="202"/>
        <v>0</v>
      </c>
    </row>
    <row r="2124" spans="1:19" x14ac:dyDescent="0.35">
      <c r="A2124" s="2">
        <v>2123</v>
      </c>
      <c r="B2124" s="2" t="s">
        <v>524</v>
      </c>
      <c r="C2124" s="2" t="str">
        <f t="shared" si="203"/>
        <v>SPS21XXX</v>
      </c>
      <c r="D2124" s="2" t="s">
        <v>18</v>
      </c>
      <c r="O2124" s="2">
        <f t="shared" si="198"/>
        <v>0</v>
      </c>
      <c r="P2124" s="2">
        <f t="shared" si="199"/>
        <v>0</v>
      </c>
      <c r="Q2124" s="2">
        <f t="shared" si="200"/>
        <v>0</v>
      </c>
      <c r="R2124" s="2">
        <f t="shared" si="201"/>
        <v>0</v>
      </c>
      <c r="S2124" s="2">
        <f t="shared" si="202"/>
        <v>0</v>
      </c>
    </row>
    <row r="2125" spans="1:19" x14ac:dyDescent="0.35">
      <c r="A2125" s="2">
        <v>2124</v>
      </c>
      <c r="B2125" s="2" t="s">
        <v>524</v>
      </c>
      <c r="C2125" s="2" t="str">
        <f t="shared" si="203"/>
        <v>SPS21XXX</v>
      </c>
      <c r="D2125" s="2" t="s">
        <v>19</v>
      </c>
      <c r="O2125" s="2">
        <f t="shared" si="198"/>
        <v>0</v>
      </c>
      <c r="P2125" s="2">
        <f t="shared" si="199"/>
        <v>0</v>
      </c>
      <c r="Q2125" s="2">
        <f t="shared" si="200"/>
        <v>0</v>
      </c>
      <c r="R2125" s="2">
        <f t="shared" si="201"/>
        <v>0</v>
      </c>
      <c r="S2125" s="2">
        <f t="shared" si="202"/>
        <v>0</v>
      </c>
    </row>
    <row r="2126" spans="1:19" x14ac:dyDescent="0.35">
      <c r="A2126" s="2">
        <v>2125</v>
      </c>
      <c r="B2126" s="2" t="s">
        <v>526</v>
      </c>
      <c r="C2126" s="2" t="str">
        <f t="shared" si="203"/>
        <v>SPS21XXX</v>
      </c>
      <c r="D2126" s="2" t="s">
        <v>12</v>
      </c>
      <c r="O2126" s="2">
        <f t="shared" si="198"/>
        <v>0</v>
      </c>
      <c r="P2126" s="2">
        <f t="shared" si="199"/>
        <v>0</v>
      </c>
      <c r="Q2126" s="2">
        <f t="shared" si="200"/>
        <v>0</v>
      </c>
      <c r="R2126" s="2">
        <f t="shared" si="201"/>
        <v>0</v>
      </c>
      <c r="S2126" s="2">
        <f t="shared" si="202"/>
        <v>0</v>
      </c>
    </row>
    <row r="2127" spans="1:19" x14ac:dyDescent="0.35">
      <c r="A2127" s="2">
        <v>2126</v>
      </c>
      <c r="B2127" s="2" t="s">
        <v>526</v>
      </c>
      <c r="C2127" s="2" t="str">
        <f t="shared" si="203"/>
        <v>SPS21XXX</v>
      </c>
      <c r="D2127" s="2" t="s">
        <v>13</v>
      </c>
      <c r="O2127" s="2">
        <f t="shared" si="198"/>
        <v>0</v>
      </c>
      <c r="P2127" s="2">
        <f t="shared" si="199"/>
        <v>0</v>
      </c>
      <c r="Q2127" s="2">
        <f t="shared" si="200"/>
        <v>0</v>
      </c>
      <c r="R2127" s="2">
        <f t="shared" si="201"/>
        <v>0</v>
      </c>
      <c r="S2127" s="2">
        <f t="shared" si="202"/>
        <v>0</v>
      </c>
    </row>
    <row r="2128" spans="1:19" x14ac:dyDescent="0.35">
      <c r="A2128" s="2">
        <v>2127</v>
      </c>
      <c r="B2128" s="2" t="s">
        <v>526</v>
      </c>
      <c r="C2128" s="2" t="str">
        <f t="shared" si="203"/>
        <v>SPS21XXX</v>
      </c>
      <c r="D2128" s="2" t="s">
        <v>14</v>
      </c>
      <c r="O2128" s="2">
        <f t="shared" si="198"/>
        <v>0</v>
      </c>
      <c r="P2128" s="2">
        <f t="shared" si="199"/>
        <v>0</v>
      </c>
      <c r="Q2128" s="2">
        <f t="shared" si="200"/>
        <v>0</v>
      </c>
      <c r="R2128" s="2">
        <f t="shared" si="201"/>
        <v>0</v>
      </c>
      <c r="S2128" s="2">
        <f t="shared" si="202"/>
        <v>0</v>
      </c>
    </row>
    <row r="2129" spans="1:19" x14ac:dyDescent="0.35">
      <c r="A2129" s="2">
        <v>2128</v>
      </c>
      <c r="B2129" s="2" t="s">
        <v>526</v>
      </c>
      <c r="C2129" s="2" t="str">
        <f t="shared" si="203"/>
        <v>SPS21XXX</v>
      </c>
      <c r="D2129" s="2" t="s">
        <v>15</v>
      </c>
      <c r="O2129" s="2">
        <f t="shared" si="198"/>
        <v>0</v>
      </c>
      <c r="P2129" s="2">
        <f t="shared" si="199"/>
        <v>0</v>
      </c>
      <c r="Q2129" s="2">
        <f t="shared" si="200"/>
        <v>0</v>
      </c>
      <c r="R2129" s="2">
        <f t="shared" si="201"/>
        <v>0</v>
      </c>
      <c r="S2129" s="2">
        <f t="shared" si="202"/>
        <v>0</v>
      </c>
    </row>
    <row r="2130" spans="1:19" x14ac:dyDescent="0.35">
      <c r="A2130" s="2">
        <v>2129</v>
      </c>
      <c r="B2130" s="2" t="s">
        <v>526</v>
      </c>
      <c r="C2130" s="2" t="str">
        <f t="shared" si="203"/>
        <v>SPS21XXX</v>
      </c>
      <c r="D2130" s="2" t="s">
        <v>537</v>
      </c>
      <c r="O2130" s="2">
        <f t="shared" si="198"/>
        <v>0</v>
      </c>
      <c r="P2130" s="2">
        <f t="shared" si="199"/>
        <v>0</v>
      </c>
      <c r="Q2130" s="2">
        <f t="shared" si="200"/>
        <v>0</v>
      </c>
      <c r="R2130" s="2">
        <f t="shared" si="201"/>
        <v>0</v>
      </c>
      <c r="S2130" s="2">
        <f t="shared" si="202"/>
        <v>0</v>
      </c>
    </row>
    <row r="2131" spans="1:19" x14ac:dyDescent="0.35">
      <c r="A2131" s="2">
        <v>2130</v>
      </c>
      <c r="B2131" s="2" t="s">
        <v>526</v>
      </c>
      <c r="C2131" s="2" t="str">
        <f t="shared" si="203"/>
        <v>SPS21XXX</v>
      </c>
      <c r="D2131" s="2" t="s">
        <v>16</v>
      </c>
      <c r="O2131" s="2">
        <f t="shared" si="198"/>
        <v>0</v>
      </c>
      <c r="P2131" s="2">
        <f t="shared" si="199"/>
        <v>0</v>
      </c>
      <c r="Q2131" s="2">
        <f t="shared" si="200"/>
        <v>0</v>
      </c>
      <c r="R2131" s="2">
        <f t="shared" si="201"/>
        <v>0</v>
      </c>
      <c r="S2131" s="2">
        <f t="shared" si="202"/>
        <v>0</v>
      </c>
    </row>
    <row r="2132" spans="1:19" x14ac:dyDescent="0.35">
      <c r="A2132" s="2">
        <v>2131</v>
      </c>
      <c r="B2132" s="2" t="s">
        <v>526</v>
      </c>
      <c r="C2132" s="2" t="str">
        <f t="shared" si="203"/>
        <v>SPS21XXX</v>
      </c>
      <c r="D2132" s="2" t="s">
        <v>17</v>
      </c>
      <c r="O2132" s="2">
        <f t="shared" si="198"/>
        <v>0</v>
      </c>
      <c r="P2132" s="2">
        <f t="shared" si="199"/>
        <v>0</v>
      </c>
      <c r="Q2132" s="2">
        <f t="shared" si="200"/>
        <v>0</v>
      </c>
      <c r="R2132" s="2">
        <f t="shared" si="201"/>
        <v>0</v>
      </c>
      <c r="S2132" s="2">
        <f t="shared" si="202"/>
        <v>0</v>
      </c>
    </row>
    <row r="2133" spans="1:19" x14ac:dyDescent="0.35">
      <c r="A2133" s="2">
        <v>2132</v>
      </c>
      <c r="B2133" s="2" t="s">
        <v>526</v>
      </c>
      <c r="C2133" s="2" t="str">
        <f t="shared" si="203"/>
        <v>SPS21XXX</v>
      </c>
      <c r="D2133" s="2" t="s">
        <v>18</v>
      </c>
      <c r="E2133" s="2">
        <v>3000</v>
      </c>
      <c r="F2133" s="2">
        <v>9</v>
      </c>
      <c r="G2133" s="2">
        <v>100</v>
      </c>
      <c r="H2133" s="2">
        <v>9</v>
      </c>
      <c r="L2133" s="2">
        <v>8</v>
      </c>
      <c r="M2133" s="2">
        <v>4</v>
      </c>
      <c r="N2133" s="2">
        <v>6</v>
      </c>
      <c r="O2133" s="2">
        <f t="shared" si="198"/>
        <v>27000</v>
      </c>
      <c r="P2133" s="2">
        <f t="shared" si="199"/>
        <v>27000</v>
      </c>
      <c r="Q2133" s="2">
        <f t="shared" si="200"/>
        <v>24000</v>
      </c>
      <c r="R2133" s="2">
        <f t="shared" si="201"/>
        <v>12000</v>
      </c>
      <c r="S2133" s="2">
        <f t="shared" si="202"/>
        <v>18000</v>
      </c>
    </row>
    <row r="2134" spans="1:19" x14ac:dyDescent="0.35">
      <c r="A2134" s="2">
        <v>2133</v>
      </c>
      <c r="B2134" s="2" t="s">
        <v>526</v>
      </c>
      <c r="C2134" s="2" t="str">
        <f t="shared" si="203"/>
        <v>SPS21XXX</v>
      </c>
      <c r="D2134" s="2" t="s">
        <v>19</v>
      </c>
      <c r="O2134" s="2">
        <f t="shared" si="198"/>
        <v>0</v>
      </c>
      <c r="P2134" s="2">
        <f t="shared" si="199"/>
        <v>0</v>
      </c>
      <c r="Q2134" s="2">
        <f t="shared" si="200"/>
        <v>0</v>
      </c>
      <c r="R2134" s="2">
        <f t="shared" si="201"/>
        <v>0</v>
      </c>
      <c r="S2134" s="2">
        <f t="shared" si="202"/>
        <v>0</v>
      </c>
    </row>
    <row r="2135" spans="1:19" x14ac:dyDescent="0.35">
      <c r="A2135" s="2">
        <v>2134</v>
      </c>
      <c r="B2135" s="2" t="s">
        <v>528</v>
      </c>
      <c r="C2135" s="2" t="str">
        <f t="shared" si="203"/>
        <v>SPS21XXX</v>
      </c>
      <c r="D2135" s="2" t="s">
        <v>12</v>
      </c>
      <c r="O2135" s="2">
        <f t="shared" si="198"/>
        <v>0</v>
      </c>
      <c r="P2135" s="2">
        <f t="shared" si="199"/>
        <v>0</v>
      </c>
      <c r="Q2135" s="2">
        <f t="shared" si="200"/>
        <v>0</v>
      </c>
      <c r="R2135" s="2">
        <f t="shared" si="201"/>
        <v>0</v>
      </c>
      <c r="S2135" s="2">
        <f t="shared" si="202"/>
        <v>0</v>
      </c>
    </row>
    <row r="2136" spans="1:19" x14ac:dyDescent="0.35">
      <c r="A2136" s="2">
        <v>2135</v>
      </c>
      <c r="B2136" s="2" t="s">
        <v>528</v>
      </c>
      <c r="C2136" s="2" t="str">
        <f t="shared" si="203"/>
        <v>SPS21XXX</v>
      </c>
      <c r="D2136" s="2" t="s">
        <v>13</v>
      </c>
      <c r="O2136" s="2">
        <f t="shared" si="198"/>
        <v>0</v>
      </c>
      <c r="P2136" s="2">
        <f t="shared" si="199"/>
        <v>0</v>
      </c>
      <c r="Q2136" s="2">
        <f t="shared" si="200"/>
        <v>0</v>
      </c>
      <c r="R2136" s="2">
        <f t="shared" si="201"/>
        <v>0</v>
      </c>
      <c r="S2136" s="2">
        <f t="shared" si="202"/>
        <v>0</v>
      </c>
    </row>
    <row r="2137" spans="1:19" x14ac:dyDescent="0.35">
      <c r="A2137" s="2">
        <v>2136</v>
      </c>
      <c r="B2137" s="2" t="s">
        <v>528</v>
      </c>
      <c r="C2137" s="2" t="str">
        <f t="shared" si="203"/>
        <v>SPS21XXX</v>
      </c>
      <c r="D2137" s="2" t="s">
        <v>14</v>
      </c>
      <c r="O2137" s="2">
        <f t="shared" si="198"/>
        <v>0</v>
      </c>
      <c r="P2137" s="2">
        <f t="shared" si="199"/>
        <v>0</v>
      </c>
      <c r="Q2137" s="2">
        <f t="shared" si="200"/>
        <v>0</v>
      </c>
      <c r="R2137" s="2">
        <f t="shared" si="201"/>
        <v>0</v>
      </c>
      <c r="S2137" s="2">
        <f t="shared" si="202"/>
        <v>0</v>
      </c>
    </row>
    <row r="2138" spans="1:19" x14ac:dyDescent="0.35">
      <c r="A2138" s="2">
        <v>2137</v>
      </c>
      <c r="B2138" s="2" t="s">
        <v>528</v>
      </c>
      <c r="C2138" s="2" t="str">
        <f t="shared" si="203"/>
        <v>SPS21XXX</v>
      </c>
      <c r="D2138" s="2" t="s">
        <v>15</v>
      </c>
      <c r="O2138" s="2">
        <f t="shared" si="198"/>
        <v>0</v>
      </c>
      <c r="P2138" s="2">
        <f t="shared" si="199"/>
        <v>0</v>
      </c>
      <c r="Q2138" s="2">
        <f t="shared" si="200"/>
        <v>0</v>
      </c>
      <c r="R2138" s="2">
        <f t="shared" si="201"/>
        <v>0</v>
      </c>
      <c r="S2138" s="2">
        <f t="shared" si="202"/>
        <v>0</v>
      </c>
    </row>
    <row r="2139" spans="1:19" x14ac:dyDescent="0.35">
      <c r="A2139" s="2">
        <v>2138</v>
      </c>
      <c r="B2139" s="2" t="s">
        <v>528</v>
      </c>
      <c r="C2139" s="2" t="str">
        <f t="shared" si="203"/>
        <v>SPS21XXX</v>
      </c>
      <c r="D2139" s="2" t="s">
        <v>537</v>
      </c>
      <c r="O2139" s="2">
        <f t="shared" si="198"/>
        <v>0</v>
      </c>
      <c r="P2139" s="2">
        <f t="shared" si="199"/>
        <v>0</v>
      </c>
      <c r="Q2139" s="2">
        <f t="shared" si="200"/>
        <v>0</v>
      </c>
      <c r="R2139" s="2">
        <f t="shared" si="201"/>
        <v>0</v>
      </c>
      <c r="S2139" s="2">
        <f t="shared" si="202"/>
        <v>0</v>
      </c>
    </row>
    <row r="2140" spans="1:19" x14ac:dyDescent="0.35">
      <c r="A2140" s="2">
        <v>2139</v>
      </c>
      <c r="B2140" s="2" t="s">
        <v>528</v>
      </c>
      <c r="C2140" s="2" t="str">
        <f t="shared" si="203"/>
        <v>SPS21XXX</v>
      </c>
      <c r="D2140" s="2" t="s">
        <v>16</v>
      </c>
      <c r="O2140" s="2">
        <f t="shared" si="198"/>
        <v>0</v>
      </c>
      <c r="P2140" s="2">
        <f t="shared" si="199"/>
        <v>0</v>
      </c>
      <c r="Q2140" s="2">
        <f t="shared" si="200"/>
        <v>0</v>
      </c>
      <c r="R2140" s="2">
        <f t="shared" si="201"/>
        <v>0</v>
      </c>
      <c r="S2140" s="2">
        <f t="shared" si="202"/>
        <v>0</v>
      </c>
    </row>
    <row r="2141" spans="1:19" x14ac:dyDescent="0.35">
      <c r="A2141" s="2">
        <v>2140</v>
      </c>
      <c r="B2141" s="2" t="s">
        <v>528</v>
      </c>
      <c r="C2141" s="2" t="str">
        <f t="shared" si="203"/>
        <v>SPS21XXX</v>
      </c>
      <c r="D2141" s="2" t="s">
        <v>17</v>
      </c>
      <c r="O2141" s="2">
        <f t="shared" si="198"/>
        <v>0</v>
      </c>
      <c r="P2141" s="2">
        <f t="shared" si="199"/>
        <v>0</v>
      </c>
      <c r="Q2141" s="2">
        <f t="shared" si="200"/>
        <v>0</v>
      </c>
      <c r="R2141" s="2">
        <f t="shared" si="201"/>
        <v>0</v>
      </c>
      <c r="S2141" s="2">
        <f t="shared" si="202"/>
        <v>0</v>
      </c>
    </row>
    <row r="2142" spans="1:19" x14ac:dyDescent="0.35">
      <c r="A2142" s="2">
        <v>2141</v>
      </c>
      <c r="B2142" s="2" t="s">
        <v>528</v>
      </c>
      <c r="C2142" s="2" t="str">
        <f t="shared" si="203"/>
        <v>SPS21XXX</v>
      </c>
      <c r="D2142" s="2" t="s">
        <v>18</v>
      </c>
      <c r="O2142" s="2">
        <f t="shared" si="198"/>
        <v>0</v>
      </c>
      <c r="P2142" s="2">
        <f t="shared" si="199"/>
        <v>0</v>
      </c>
      <c r="Q2142" s="2">
        <f t="shared" si="200"/>
        <v>0</v>
      </c>
      <c r="R2142" s="2">
        <f t="shared" si="201"/>
        <v>0</v>
      </c>
      <c r="S2142" s="2">
        <f t="shared" si="202"/>
        <v>0</v>
      </c>
    </row>
    <row r="2143" spans="1:19" x14ac:dyDescent="0.35">
      <c r="A2143" s="2">
        <v>2142</v>
      </c>
      <c r="B2143" s="2" t="s">
        <v>528</v>
      </c>
      <c r="C2143" s="2" t="str">
        <f t="shared" si="203"/>
        <v>SPS21XXX</v>
      </c>
      <c r="D2143" s="2" t="s">
        <v>19</v>
      </c>
      <c r="O2143" s="2">
        <f t="shared" si="198"/>
        <v>0</v>
      </c>
      <c r="P2143" s="2">
        <f t="shared" si="199"/>
        <v>0</v>
      </c>
      <c r="Q2143" s="2">
        <f t="shared" si="200"/>
        <v>0</v>
      </c>
      <c r="R2143" s="2">
        <f t="shared" si="201"/>
        <v>0</v>
      </c>
      <c r="S2143" s="2">
        <f t="shared" si="202"/>
        <v>0</v>
      </c>
    </row>
    <row r="2144" spans="1:19" x14ac:dyDescent="0.35">
      <c r="A2144" s="2">
        <v>2143</v>
      </c>
      <c r="B2144" s="2" t="s">
        <v>529</v>
      </c>
      <c r="C2144" s="2" t="str">
        <f t="shared" si="203"/>
        <v>SPS21XXX</v>
      </c>
      <c r="D2144" s="2" t="s">
        <v>12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f t="shared" si="198"/>
        <v>0</v>
      </c>
      <c r="P2144" s="2">
        <f t="shared" si="199"/>
        <v>0</v>
      </c>
      <c r="Q2144" s="2">
        <f t="shared" si="200"/>
        <v>0</v>
      </c>
      <c r="R2144" s="2">
        <f t="shared" si="201"/>
        <v>0</v>
      </c>
      <c r="S2144" s="2">
        <f t="shared" si="202"/>
        <v>0</v>
      </c>
    </row>
    <row r="2145" spans="1:19" x14ac:dyDescent="0.35">
      <c r="A2145" s="2">
        <v>2144</v>
      </c>
      <c r="B2145" s="2" t="s">
        <v>529</v>
      </c>
      <c r="C2145" s="2" t="str">
        <f t="shared" si="203"/>
        <v>SPS21XXX</v>
      </c>
      <c r="D2145" s="2" t="s">
        <v>13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f t="shared" si="198"/>
        <v>0</v>
      </c>
      <c r="P2145" s="2">
        <f t="shared" si="199"/>
        <v>0</v>
      </c>
      <c r="Q2145" s="2">
        <f t="shared" si="200"/>
        <v>0</v>
      </c>
      <c r="R2145" s="2">
        <f t="shared" si="201"/>
        <v>0</v>
      </c>
      <c r="S2145" s="2">
        <f t="shared" si="202"/>
        <v>0</v>
      </c>
    </row>
    <row r="2146" spans="1:19" x14ac:dyDescent="0.35">
      <c r="A2146" s="2">
        <v>2145</v>
      </c>
      <c r="B2146" s="2" t="s">
        <v>529</v>
      </c>
      <c r="C2146" s="2" t="str">
        <f t="shared" si="203"/>
        <v>SPS21XXX</v>
      </c>
      <c r="D2146" s="2" t="s">
        <v>14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f t="shared" si="198"/>
        <v>0</v>
      </c>
      <c r="P2146" s="2">
        <f t="shared" si="199"/>
        <v>0</v>
      </c>
      <c r="Q2146" s="2">
        <f t="shared" si="200"/>
        <v>0</v>
      </c>
      <c r="R2146" s="2">
        <f t="shared" si="201"/>
        <v>0</v>
      </c>
      <c r="S2146" s="2">
        <f t="shared" si="202"/>
        <v>0</v>
      </c>
    </row>
    <row r="2147" spans="1:19" x14ac:dyDescent="0.35">
      <c r="A2147" s="2">
        <v>2146</v>
      </c>
      <c r="B2147" s="2" t="s">
        <v>529</v>
      </c>
      <c r="C2147" s="2" t="str">
        <f t="shared" si="203"/>
        <v>SPS21XXX</v>
      </c>
      <c r="D2147" s="2" t="s">
        <v>15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f t="shared" si="198"/>
        <v>0</v>
      </c>
      <c r="P2147" s="2">
        <f t="shared" si="199"/>
        <v>0</v>
      </c>
      <c r="Q2147" s="2">
        <f t="shared" si="200"/>
        <v>0</v>
      </c>
      <c r="R2147" s="2">
        <f t="shared" si="201"/>
        <v>0</v>
      </c>
      <c r="S2147" s="2">
        <f t="shared" si="202"/>
        <v>0</v>
      </c>
    </row>
    <row r="2148" spans="1:19" x14ac:dyDescent="0.35">
      <c r="A2148" s="2">
        <v>2147</v>
      </c>
      <c r="B2148" s="2" t="s">
        <v>529</v>
      </c>
      <c r="C2148" s="2" t="str">
        <f t="shared" si="203"/>
        <v>SPS21XXX</v>
      </c>
      <c r="D2148" s="2" t="s">
        <v>537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f t="shared" si="198"/>
        <v>0</v>
      </c>
      <c r="P2148" s="2">
        <f t="shared" si="199"/>
        <v>0</v>
      </c>
      <c r="Q2148" s="2">
        <f t="shared" si="200"/>
        <v>0</v>
      </c>
      <c r="R2148" s="2">
        <f t="shared" si="201"/>
        <v>0</v>
      </c>
      <c r="S2148" s="2">
        <f t="shared" si="202"/>
        <v>0</v>
      </c>
    </row>
    <row r="2149" spans="1:19" x14ac:dyDescent="0.35">
      <c r="A2149" s="2">
        <v>2148</v>
      </c>
      <c r="B2149" s="2" t="s">
        <v>529</v>
      </c>
      <c r="C2149" s="2" t="str">
        <f t="shared" si="203"/>
        <v>SPS21XXX</v>
      </c>
      <c r="D2149" s="2" t="s">
        <v>16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f t="shared" si="198"/>
        <v>0</v>
      </c>
      <c r="P2149" s="2">
        <f t="shared" si="199"/>
        <v>0</v>
      </c>
      <c r="Q2149" s="2">
        <f t="shared" si="200"/>
        <v>0</v>
      </c>
      <c r="R2149" s="2">
        <f t="shared" si="201"/>
        <v>0</v>
      </c>
      <c r="S2149" s="2">
        <f t="shared" si="202"/>
        <v>0</v>
      </c>
    </row>
    <row r="2150" spans="1:19" x14ac:dyDescent="0.35">
      <c r="A2150" s="2">
        <v>2149</v>
      </c>
      <c r="B2150" s="2" t="s">
        <v>529</v>
      </c>
      <c r="C2150" s="2" t="str">
        <f t="shared" si="203"/>
        <v>SPS21XXX</v>
      </c>
      <c r="D2150" s="2" t="s">
        <v>17</v>
      </c>
      <c r="E2150" s="2">
        <v>8300</v>
      </c>
      <c r="F2150" s="2">
        <v>2</v>
      </c>
      <c r="G2150" s="2">
        <v>50</v>
      </c>
      <c r="H2150" s="2">
        <v>2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f t="shared" si="198"/>
        <v>16600</v>
      </c>
      <c r="P2150" s="2">
        <f t="shared" si="199"/>
        <v>16600</v>
      </c>
      <c r="Q2150" s="2">
        <f t="shared" si="200"/>
        <v>0</v>
      </c>
      <c r="R2150" s="2">
        <f t="shared" si="201"/>
        <v>0</v>
      </c>
      <c r="S2150" s="2">
        <f t="shared" si="202"/>
        <v>0</v>
      </c>
    </row>
    <row r="2151" spans="1:19" x14ac:dyDescent="0.35">
      <c r="A2151" s="2">
        <v>2150</v>
      </c>
      <c r="B2151" s="2" t="s">
        <v>529</v>
      </c>
      <c r="C2151" s="2" t="str">
        <f t="shared" si="203"/>
        <v>SPS21XXX</v>
      </c>
      <c r="D2151" s="2" t="s">
        <v>18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f t="shared" si="198"/>
        <v>0</v>
      </c>
      <c r="P2151" s="2">
        <f t="shared" si="199"/>
        <v>0</v>
      </c>
      <c r="Q2151" s="2">
        <f t="shared" si="200"/>
        <v>0</v>
      </c>
      <c r="R2151" s="2">
        <f t="shared" si="201"/>
        <v>0</v>
      </c>
      <c r="S2151" s="2">
        <f t="shared" si="202"/>
        <v>0</v>
      </c>
    </row>
    <row r="2152" spans="1:19" x14ac:dyDescent="0.35">
      <c r="A2152" s="2">
        <v>2151</v>
      </c>
      <c r="B2152" s="2" t="s">
        <v>529</v>
      </c>
      <c r="C2152" s="2" t="str">
        <f t="shared" si="203"/>
        <v>SPS21XXX</v>
      </c>
      <c r="D2152" s="2" t="s">
        <v>19</v>
      </c>
      <c r="E2152" s="2">
        <v>2150</v>
      </c>
      <c r="F2152" s="2">
        <v>2</v>
      </c>
      <c r="G2152" s="2">
        <v>50</v>
      </c>
      <c r="H2152" s="2">
        <v>2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f t="shared" si="198"/>
        <v>4300</v>
      </c>
      <c r="P2152" s="2">
        <f t="shared" si="199"/>
        <v>4300</v>
      </c>
      <c r="Q2152" s="2">
        <f t="shared" si="200"/>
        <v>0</v>
      </c>
      <c r="R2152" s="2">
        <f t="shared" si="201"/>
        <v>0</v>
      </c>
      <c r="S2152" s="2">
        <f t="shared" si="202"/>
        <v>0</v>
      </c>
    </row>
    <row r="2153" spans="1:19" x14ac:dyDescent="0.35">
      <c r="A2153" s="2">
        <v>2152</v>
      </c>
      <c r="B2153" s="2" t="s">
        <v>531</v>
      </c>
      <c r="C2153" s="2" t="str">
        <f t="shared" si="203"/>
        <v>SPS21XXX</v>
      </c>
      <c r="D2153" s="2" t="s">
        <v>12</v>
      </c>
      <c r="O2153" s="2">
        <f t="shared" si="198"/>
        <v>0</v>
      </c>
      <c r="P2153" s="2">
        <f t="shared" si="199"/>
        <v>0</v>
      </c>
      <c r="Q2153" s="2">
        <f t="shared" si="200"/>
        <v>0</v>
      </c>
      <c r="R2153" s="2">
        <f t="shared" si="201"/>
        <v>0</v>
      </c>
      <c r="S2153" s="2">
        <f t="shared" si="202"/>
        <v>0</v>
      </c>
    </row>
    <row r="2154" spans="1:19" x14ac:dyDescent="0.35">
      <c r="A2154" s="2">
        <v>2153</v>
      </c>
      <c r="B2154" s="2" t="s">
        <v>531</v>
      </c>
      <c r="C2154" s="2" t="str">
        <f t="shared" si="203"/>
        <v>SPS21XXX</v>
      </c>
      <c r="D2154" s="2" t="s">
        <v>13</v>
      </c>
      <c r="O2154" s="2">
        <f t="shared" si="198"/>
        <v>0</v>
      </c>
      <c r="P2154" s="2">
        <f t="shared" si="199"/>
        <v>0</v>
      </c>
      <c r="Q2154" s="2">
        <f t="shared" si="200"/>
        <v>0</v>
      </c>
      <c r="R2154" s="2">
        <f t="shared" si="201"/>
        <v>0</v>
      </c>
      <c r="S2154" s="2">
        <f t="shared" si="202"/>
        <v>0</v>
      </c>
    </row>
    <row r="2155" spans="1:19" x14ac:dyDescent="0.35">
      <c r="A2155" s="2">
        <v>2154</v>
      </c>
      <c r="B2155" s="2" t="s">
        <v>531</v>
      </c>
      <c r="C2155" s="2" t="str">
        <f t="shared" si="203"/>
        <v>SPS21XXX</v>
      </c>
      <c r="D2155" s="2" t="s">
        <v>14</v>
      </c>
      <c r="O2155" s="2">
        <f t="shared" si="198"/>
        <v>0</v>
      </c>
      <c r="P2155" s="2">
        <f t="shared" si="199"/>
        <v>0</v>
      </c>
      <c r="Q2155" s="2">
        <f t="shared" si="200"/>
        <v>0</v>
      </c>
      <c r="R2155" s="2">
        <f t="shared" si="201"/>
        <v>0</v>
      </c>
      <c r="S2155" s="2">
        <f t="shared" si="202"/>
        <v>0</v>
      </c>
    </row>
    <row r="2156" spans="1:19" x14ac:dyDescent="0.35">
      <c r="A2156" s="2">
        <v>2155</v>
      </c>
      <c r="B2156" s="2" t="s">
        <v>531</v>
      </c>
      <c r="C2156" s="2" t="str">
        <f t="shared" si="203"/>
        <v>SPS21XXX</v>
      </c>
      <c r="D2156" s="2" t="s">
        <v>15</v>
      </c>
      <c r="O2156" s="2">
        <f t="shared" si="198"/>
        <v>0</v>
      </c>
      <c r="P2156" s="2">
        <f t="shared" si="199"/>
        <v>0</v>
      </c>
      <c r="Q2156" s="2">
        <f t="shared" si="200"/>
        <v>0</v>
      </c>
      <c r="R2156" s="2">
        <f t="shared" si="201"/>
        <v>0</v>
      </c>
      <c r="S2156" s="2">
        <f t="shared" si="202"/>
        <v>0</v>
      </c>
    </row>
    <row r="2157" spans="1:19" x14ac:dyDescent="0.35">
      <c r="A2157" s="2">
        <v>2156</v>
      </c>
      <c r="B2157" s="2" t="s">
        <v>531</v>
      </c>
      <c r="C2157" s="2" t="str">
        <f t="shared" si="203"/>
        <v>SPS21XXX</v>
      </c>
      <c r="D2157" s="2" t="s">
        <v>537</v>
      </c>
      <c r="E2157" s="2">
        <v>15000</v>
      </c>
      <c r="F2157" s="2">
        <v>1</v>
      </c>
      <c r="G2157" s="2">
        <v>100</v>
      </c>
      <c r="I2157" s="2">
        <v>1</v>
      </c>
      <c r="O2157" s="2">
        <f t="shared" si="198"/>
        <v>15000</v>
      </c>
      <c r="P2157" s="2">
        <f t="shared" si="199"/>
        <v>15000</v>
      </c>
      <c r="Q2157" s="2">
        <f t="shared" si="200"/>
        <v>0</v>
      </c>
      <c r="R2157" s="2">
        <f t="shared" si="201"/>
        <v>0</v>
      </c>
      <c r="S2157" s="2">
        <f t="shared" si="202"/>
        <v>0</v>
      </c>
    </row>
    <row r="2158" spans="1:19" x14ac:dyDescent="0.35">
      <c r="A2158" s="2">
        <v>2157</v>
      </c>
      <c r="B2158" s="2" t="s">
        <v>531</v>
      </c>
      <c r="C2158" s="2" t="str">
        <f t="shared" si="203"/>
        <v>SPS21XXX</v>
      </c>
      <c r="D2158" s="2" t="s">
        <v>16</v>
      </c>
      <c r="O2158" s="2">
        <f t="shared" si="198"/>
        <v>0</v>
      </c>
      <c r="P2158" s="2">
        <f t="shared" si="199"/>
        <v>0</v>
      </c>
      <c r="Q2158" s="2">
        <f t="shared" si="200"/>
        <v>0</v>
      </c>
      <c r="R2158" s="2">
        <f t="shared" si="201"/>
        <v>0</v>
      </c>
      <c r="S2158" s="2">
        <f t="shared" si="202"/>
        <v>0</v>
      </c>
    </row>
    <row r="2159" spans="1:19" x14ac:dyDescent="0.35">
      <c r="A2159" s="2">
        <v>2158</v>
      </c>
      <c r="B2159" s="2" t="s">
        <v>531</v>
      </c>
      <c r="C2159" s="2" t="str">
        <f t="shared" si="203"/>
        <v>SPS21XXX</v>
      </c>
      <c r="D2159" s="2" t="s">
        <v>17</v>
      </c>
      <c r="O2159" s="2">
        <f t="shared" si="198"/>
        <v>0</v>
      </c>
      <c r="P2159" s="2">
        <f t="shared" si="199"/>
        <v>0</v>
      </c>
      <c r="Q2159" s="2">
        <f t="shared" si="200"/>
        <v>0</v>
      </c>
      <c r="R2159" s="2">
        <f t="shared" si="201"/>
        <v>0</v>
      </c>
      <c r="S2159" s="2">
        <f t="shared" si="202"/>
        <v>0</v>
      </c>
    </row>
    <row r="2160" spans="1:19" x14ac:dyDescent="0.35">
      <c r="A2160" s="2">
        <v>2159</v>
      </c>
      <c r="B2160" s="2" t="s">
        <v>531</v>
      </c>
      <c r="C2160" s="2" t="str">
        <f t="shared" si="203"/>
        <v>SPS21XXX</v>
      </c>
      <c r="D2160" s="2" t="s">
        <v>18</v>
      </c>
      <c r="O2160" s="2">
        <f t="shared" si="198"/>
        <v>0</v>
      </c>
      <c r="P2160" s="2">
        <f t="shared" si="199"/>
        <v>0</v>
      </c>
      <c r="Q2160" s="2">
        <f t="shared" si="200"/>
        <v>0</v>
      </c>
      <c r="R2160" s="2">
        <f t="shared" si="201"/>
        <v>0</v>
      </c>
      <c r="S2160" s="2">
        <f t="shared" si="202"/>
        <v>0</v>
      </c>
    </row>
    <row r="2161" spans="1:19" x14ac:dyDescent="0.35">
      <c r="A2161" s="2">
        <v>2160</v>
      </c>
      <c r="B2161" s="2" t="s">
        <v>531</v>
      </c>
      <c r="C2161" s="2" t="str">
        <f t="shared" si="203"/>
        <v>SPS21XXX</v>
      </c>
      <c r="D2161" s="2" t="s">
        <v>19</v>
      </c>
      <c r="O2161" s="2">
        <f t="shared" si="198"/>
        <v>0</v>
      </c>
      <c r="P2161" s="2">
        <f t="shared" si="199"/>
        <v>0</v>
      </c>
      <c r="Q2161" s="2">
        <f t="shared" si="200"/>
        <v>0</v>
      </c>
      <c r="R2161" s="2">
        <f t="shared" si="201"/>
        <v>0</v>
      </c>
      <c r="S2161" s="2">
        <f t="shared" si="202"/>
        <v>0</v>
      </c>
    </row>
    <row r="2162" spans="1:19" x14ac:dyDescent="0.35">
      <c r="A2162" s="2">
        <v>2161</v>
      </c>
      <c r="B2162" s="2" t="s">
        <v>532</v>
      </c>
      <c r="C2162" s="2" t="str">
        <f t="shared" si="203"/>
        <v>SPS21XXX</v>
      </c>
      <c r="D2162" s="2" t="s">
        <v>12</v>
      </c>
      <c r="O2162" s="2">
        <f t="shared" si="198"/>
        <v>0</v>
      </c>
      <c r="P2162" s="2">
        <f t="shared" si="199"/>
        <v>0</v>
      </c>
      <c r="Q2162" s="2">
        <f t="shared" si="200"/>
        <v>0</v>
      </c>
      <c r="R2162" s="2">
        <f t="shared" si="201"/>
        <v>0</v>
      </c>
      <c r="S2162" s="2">
        <f t="shared" si="202"/>
        <v>0</v>
      </c>
    </row>
    <row r="2163" spans="1:19" x14ac:dyDescent="0.35">
      <c r="A2163" s="2">
        <v>2162</v>
      </c>
      <c r="B2163" s="2" t="s">
        <v>532</v>
      </c>
      <c r="C2163" s="2" t="str">
        <f t="shared" si="203"/>
        <v>SPS21XXX</v>
      </c>
      <c r="D2163" s="2" t="s">
        <v>13</v>
      </c>
      <c r="O2163" s="2">
        <f t="shared" si="198"/>
        <v>0</v>
      </c>
      <c r="P2163" s="2">
        <f t="shared" si="199"/>
        <v>0</v>
      </c>
      <c r="Q2163" s="2">
        <f t="shared" si="200"/>
        <v>0</v>
      </c>
      <c r="R2163" s="2">
        <f t="shared" si="201"/>
        <v>0</v>
      </c>
      <c r="S2163" s="2">
        <f t="shared" si="202"/>
        <v>0</v>
      </c>
    </row>
    <row r="2164" spans="1:19" x14ac:dyDescent="0.35">
      <c r="A2164" s="2">
        <v>2163</v>
      </c>
      <c r="B2164" s="2" t="s">
        <v>532</v>
      </c>
      <c r="C2164" s="2" t="str">
        <f t="shared" si="203"/>
        <v>SPS21XXX</v>
      </c>
      <c r="D2164" s="2" t="s">
        <v>14</v>
      </c>
      <c r="O2164" s="2">
        <f t="shared" si="198"/>
        <v>0</v>
      </c>
      <c r="P2164" s="2">
        <f t="shared" si="199"/>
        <v>0</v>
      </c>
      <c r="Q2164" s="2">
        <f t="shared" si="200"/>
        <v>0</v>
      </c>
      <c r="R2164" s="2">
        <f t="shared" si="201"/>
        <v>0</v>
      </c>
      <c r="S2164" s="2">
        <f t="shared" si="202"/>
        <v>0</v>
      </c>
    </row>
    <row r="2165" spans="1:19" x14ac:dyDescent="0.35">
      <c r="A2165" s="2">
        <v>2164</v>
      </c>
      <c r="B2165" s="2" t="s">
        <v>532</v>
      </c>
      <c r="C2165" s="2" t="str">
        <f t="shared" si="203"/>
        <v>SPS21XXX</v>
      </c>
      <c r="D2165" s="2" t="s">
        <v>15</v>
      </c>
      <c r="O2165" s="2">
        <f t="shared" si="198"/>
        <v>0</v>
      </c>
      <c r="P2165" s="2">
        <f t="shared" si="199"/>
        <v>0</v>
      </c>
      <c r="Q2165" s="2">
        <f t="shared" si="200"/>
        <v>0</v>
      </c>
      <c r="R2165" s="2">
        <f t="shared" si="201"/>
        <v>0</v>
      </c>
      <c r="S2165" s="2">
        <f t="shared" si="202"/>
        <v>0</v>
      </c>
    </row>
    <row r="2166" spans="1:19" x14ac:dyDescent="0.35">
      <c r="A2166" s="2">
        <v>2165</v>
      </c>
      <c r="B2166" s="2" t="s">
        <v>532</v>
      </c>
      <c r="C2166" s="2" t="str">
        <f t="shared" si="203"/>
        <v>SPS21XXX</v>
      </c>
      <c r="D2166" s="2" t="s">
        <v>537</v>
      </c>
      <c r="O2166" s="2">
        <f t="shared" si="198"/>
        <v>0</v>
      </c>
      <c r="P2166" s="2">
        <f t="shared" si="199"/>
        <v>0</v>
      </c>
      <c r="Q2166" s="2">
        <f t="shared" si="200"/>
        <v>0</v>
      </c>
      <c r="R2166" s="2">
        <f t="shared" si="201"/>
        <v>0</v>
      </c>
      <c r="S2166" s="2">
        <f t="shared" si="202"/>
        <v>0</v>
      </c>
    </row>
    <row r="2167" spans="1:19" x14ac:dyDescent="0.35">
      <c r="A2167" s="2">
        <v>2166</v>
      </c>
      <c r="B2167" s="2" t="s">
        <v>532</v>
      </c>
      <c r="C2167" s="2" t="str">
        <f t="shared" si="203"/>
        <v>SPS21XXX</v>
      </c>
      <c r="D2167" s="2" t="s">
        <v>16</v>
      </c>
      <c r="O2167" s="2">
        <f t="shared" si="198"/>
        <v>0</v>
      </c>
      <c r="P2167" s="2">
        <f t="shared" si="199"/>
        <v>0</v>
      </c>
      <c r="Q2167" s="2">
        <f t="shared" si="200"/>
        <v>0</v>
      </c>
      <c r="R2167" s="2">
        <f t="shared" si="201"/>
        <v>0</v>
      </c>
      <c r="S2167" s="2">
        <f t="shared" si="202"/>
        <v>0</v>
      </c>
    </row>
    <row r="2168" spans="1:19" x14ac:dyDescent="0.35">
      <c r="A2168" s="2">
        <v>2167</v>
      </c>
      <c r="B2168" s="2" t="s">
        <v>532</v>
      </c>
      <c r="C2168" s="2" t="str">
        <f t="shared" si="203"/>
        <v>SPS21XXX</v>
      </c>
      <c r="D2168" s="2" t="s">
        <v>17</v>
      </c>
      <c r="O2168" s="2">
        <f t="shared" si="198"/>
        <v>0</v>
      </c>
      <c r="P2168" s="2">
        <f t="shared" si="199"/>
        <v>0</v>
      </c>
      <c r="Q2168" s="2">
        <f t="shared" si="200"/>
        <v>0</v>
      </c>
      <c r="R2168" s="2">
        <f t="shared" si="201"/>
        <v>0</v>
      </c>
      <c r="S2168" s="2">
        <f t="shared" si="202"/>
        <v>0</v>
      </c>
    </row>
    <row r="2169" spans="1:19" x14ac:dyDescent="0.35">
      <c r="A2169" s="2">
        <v>2168</v>
      </c>
      <c r="B2169" s="2" t="s">
        <v>532</v>
      </c>
      <c r="C2169" s="2" t="str">
        <f t="shared" si="203"/>
        <v>SPS21XXX</v>
      </c>
      <c r="D2169" s="2" t="s">
        <v>18</v>
      </c>
      <c r="O2169" s="2">
        <f t="shared" si="198"/>
        <v>0</v>
      </c>
      <c r="P2169" s="2">
        <f t="shared" si="199"/>
        <v>0</v>
      </c>
      <c r="Q2169" s="2">
        <f t="shared" si="200"/>
        <v>0</v>
      </c>
      <c r="R2169" s="2">
        <f t="shared" si="201"/>
        <v>0</v>
      </c>
      <c r="S2169" s="2">
        <f t="shared" si="202"/>
        <v>0</v>
      </c>
    </row>
    <row r="2170" spans="1:19" x14ac:dyDescent="0.35">
      <c r="A2170" s="2">
        <v>2169</v>
      </c>
      <c r="B2170" s="2" t="s">
        <v>532</v>
      </c>
      <c r="C2170" s="2" t="str">
        <f t="shared" si="203"/>
        <v>SPS21XXX</v>
      </c>
      <c r="D2170" s="2" t="s">
        <v>19</v>
      </c>
      <c r="O2170" s="2">
        <f t="shared" si="198"/>
        <v>0</v>
      </c>
      <c r="P2170" s="2">
        <f t="shared" si="199"/>
        <v>0</v>
      </c>
      <c r="Q2170" s="2">
        <f t="shared" si="200"/>
        <v>0</v>
      </c>
      <c r="R2170" s="2">
        <f t="shared" si="201"/>
        <v>0</v>
      </c>
      <c r="S2170" s="2">
        <f t="shared" si="202"/>
        <v>0</v>
      </c>
    </row>
    <row r="2171" spans="1:19" x14ac:dyDescent="0.35">
      <c r="A2171" s="2">
        <v>2170</v>
      </c>
      <c r="B2171" s="2" t="s">
        <v>403</v>
      </c>
      <c r="C2171" s="2" t="str">
        <f t="shared" si="203"/>
        <v>SPS21XXX</v>
      </c>
      <c r="D2171" s="2" t="s">
        <v>12</v>
      </c>
      <c r="O2171" s="2">
        <f t="shared" si="198"/>
        <v>0</v>
      </c>
      <c r="P2171" s="2">
        <f t="shared" si="199"/>
        <v>0</v>
      </c>
      <c r="Q2171" s="2">
        <f t="shared" si="200"/>
        <v>0</v>
      </c>
      <c r="R2171" s="2">
        <f t="shared" si="201"/>
        <v>0</v>
      </c>
      <c r="S2171" s="2">
        <f t="shared" si="202"/>
        <v>0</v>
      </c>
    </row>
    <row r="2172" spans="1:19" x14ac:dyDescent="0.35">
      <c r="A2172" s="2">
        <v>2171</v>
      </c>
      <c r="B2172" s="2" t="s">
        <v>403</v>
      </c>
      <c r="C2172" s="2" t="str">
        <f t="shared" si="203"/>
        <v>SPS21XXX</v>
      </c>
      <c r="D2172" s="2" t="s">
        <v>13</v>
      </c>
      <c r="O2172" s="2">
        <f t="shared" si="198"/>
        <v>0</v>
      </c>
      <c r="P2172" s="2">
        <f t="shared" si="199"/>
        <v>0</v>
      </c>
      <c r="Q2172" s="2">
        <f t="shared" si="200"/>
        <v>0</v>
      </c>
      <c r="R2172" s="2">
        <f t="shared" si="201"/>
        <v>0</v>
      </c>
      <c r="S2172" s="2">
        <f t="shared" si="202"/>
        <v>0</v>
      </c>
    </row>
    <row r="2173" spans="1:19" x14ac:dyDescent="0.35">
      <c r="A2173" s="2">
        <v>2174</v>
      </c>
      <c r="B2173" s="2" t="s">
        <v>403</v>
      </c>
      <c r="C2173" s="2" t="str">
        <f t="shared" si="203"/>
        <v>SPS21XXX</v>
      </c>
      <c r="D2173" s="2" t="s">
        <v>14</v>
      </c>
      <c r="O2173" s="2">
        <f t="shared" si="198"/>
        <v>0</v>
      </c>
      <c r="P2173" s="2">
        <f t="shared" si="199"/>
        <v>0</v>
      </c>
      <c r="Q2173" s="2">
        <f t="shared" si="200"/>
        <v>0</v>
      </c>
      <c r="R2173" s="2">
        <f t="shared" si="201"/>
        <v>0</v>
      </c>
      <c r="S2173" s="2">
        <f t="shared" si="202"/>
        <v>0</v>
      </c>
    </row>
    <row r="2174" spans="1:19" x14ac:dyDescent="0.35">
      <c r="A2174" s="2">
        <v>2175</v>
      </c>
      <c r="B2174" s="2" t="s">
        <v>403</v>
      </c>
      <c r="C2174" s="2" t="str">
        <f t="shared" si="203"/>
        <v>SPS21XXX</v>
      </c>
      <c r="D2174" s="2" t="s">
        <v>15</v>
      </c>
      <c r="E2174" s="2">
        <v>13500</v>
      </c>
      <c r="F2174" s="2">
        <v>3</v>
      </c>
      <c r="G2174" s="2">
        <v>12</v>
      </c>
      <c r="I2174" s="2">
        <v>3</v>
      </c>
      <c r="O2174" s="2">
        <f t="shared" si="198"/>
        <v>40500</v>
      </c>
      <c r="P2174" s="2">
        <f t="shared" si="199"/>
        <v>40500</v>
      </c>
      <c r="Q2174" s="2">
        <f t="shared" si="200"/>
        <v>0</v>
      </c>
      <c r="R2174" s="2">
        <f t="shared" si="201"/>
        <v>0</v>
      </c>
      <c r="S2174" s="2">
        <f t="shared" si="202"/>
        <v>0</v>
      </c>
    </row>
    <row r="2175" spans="1:19" x14ac:dyDescent="0.35">
      <c r="A2175" s="2">
        <v>2178</v>
      </c>
      <c r="B2175" s="2" t="s">
        <v>403</v>
      </c>
      <c r="C2175" s="2" t="str">
        <f t="shared" si="203"/>
        <v>SPS21XXX</v>
      </c>
      <c r="D2175" s="2" t="s">
        <v>537</v>
      </c>
      <c r="O2175" s="2">
        <f t="shared" si="198"/>
        <v>0</v>
      </c>
      <c r="P2175" s="2">
        <f t="shared" si="199"/>
        <v>0</v>
      </c>
      <c r="Q2175" s="2">
        <f t="shared" si="200"/>
        <v>0</v>
      </c>
      <c r="R2175" s="2">
        <f t="shared" si="201"/>
        <v>0</v>
      </c>
      <c r="S2175" s="2">
        <f t="shared" si="202"/>
        <v>0</v>
      </c>
    </row>
    <row r="2176" spans="1:19" x14ac:dyDescent="0.35">
      <c r="A2176" s="2">
        <v>2172</v>
      </c>
      <c r="B2176" s="2" t="s">
        <v>403</v>
      </c>
      <c r="C2176" s="2" t="str">
        <f t="shared" si="203"/>
        <v>SPS21XXX</v>
      </c>
      <c r="D2176" s="2" t="s">
        <v>16</v>
      </c>
      <c r="E2176" s="2">
        <v>3300</v>
      </c>
      <c r="F2176" s="2">
        <v>1</v>
      </c>
      <c r="G2176" s="2">
        <v>4</v>
      </c>
      <c r="O2176" s="2">
        <f t="shared" si="198"/>
        <v>3300</v>
      </c>
      <c r="P2176" s="2">
        <f t="shared" si="199"/>
        <v>0</v>
      </c>
      <c r="Q2176" s="2">
        <f t="shared" si="200"/>
        <v>0</v>
      </c>
      <c r="R2176" s="2">
        <f t="shared" si="201"/>
        <v>0</v>
      </c>
      <c r="S2176" s="2">
        <f t="shared" si="202"/>
        <v>0</v>
      </c>
    </row>
    <row r="2177" spans="1:19" x14ac:dyDescent="0.35">
      <c r="A2177" s="2">
        <v>2173</v>
      </c>
      <c r="B2177" s="2" t="s">
        <v>403</v>
      </c>
      <c r="C2177" s="2" t="str">
        <f t="shared" si="203"/>
        <v>SPS21XXX</v>
      </c>
      <c r="D2177" s="2" t="s">
        <v>17</v>
      </c>
      <c r="E2177" s="2">
        <v>23000</v>
      </c>
      <c r="F2177" s="2">
        <v>1</v>
      </c>
      <c r="G2177" s="2">
        <v>4</v>
      </c>
      <c r="O2177" s="2">
        <f t="shared" si="198"/>
        <v>23000</v>
      </c>
      <c r="P2177" s="2">
        <f t="shared" si="199"/>
        <v>0</v>
      </c>
      <c r="Q2177" s="2">
        <f t="shared" si="200"/>
        <v>0</v>
      </c>
      <c r="R2177" s="2">
        <f t="shared" si="201"/>
        <v>0</v>
      </c>
      <c r="S2177" s="2">
        <f t="shared" si="202"/>
        <v>0</v>
      </c>
    </row>
    <row r="2178" spans="1:19" x14ac:dyDescent="0.35">
      <c r="A2178" s="2">
        <v>2176</v>
      </c>
      <c r="B2178" s="2" t="s">
        <v>403</v>
      </c>
      <c r="C2178" s="2" t="str">
        <f t="shared" si="203"/>
        <v>SPS21XXX</v>
      </c>
      <c r="D2178" s="2" t="s">
        <v>18</v>
      </c>
      <c r="E2178" s="2">
        <v>6000</v>
      </c>
      <c r="F2178" s="2">
        <v>7</v>
      </c>
      <c r="G2178" s="2">
        <v>28</v>
      </c>
      <c r="H2178" s="2">
        <v>1</v>
      </c>
      <c r="I2178" s="2">
        <v>4</v>
      </c>
      <c r="L2178" s="2">
        <v>2</v>
      </c>
      <c r="O2178" s="2">
        <f t="shared" ref="O2178:O2197" si="204">F2178*$E2178</f>
        <v>42000</v>
      </c>
      <c r="P2178" s="2">
        <f t="shared" ref="P2178:P2197" si="205">SUM(H2178:K2178)*$E2178</f>
        <v>30000</v>
      </c>
      <c r="Q2178" s="2">
        <f t="shared" ref="Q2178:Q2197" si="206">L2178*$E2178</f>
        <v>12000</v>
      </c>
      <c r="R2178" s="2">
        <f t="shared" ref="R2178:R2197" si="207">M2178*$E2178</f>
        <v>0</v>
      </c>
      <c r="S2178" s="2">
        <f t="shared" ref="S2178:S2197" si="208">N2178*$E2178</f>
        <v>0</v>
      </c>
    </row>
    <row r="2179" spans="1:19" x14ac:dyDescent="0.35">
      <c r="A2179" s="2">
        <v>2177</v>
      </c>
      <c r="B2179" s="2" t="s">
        <v>403</v>
      </c>
      <c r="C2179" s="2" t="str">
        <f t="shared" ref="C2179:C2197" si="209">REPLACE(B2179,6,3,"XXX")</f>
        <v>SPS21XXX</v>
      </c>
      <c r="D2179" s="2" t="s">
        <v>19</v>
      </c>
      <c r="E2179" s="2">
        <v>4000</v>
      </c>
      <c r="F2179" s="2">
        <v>13</v>
      </c>
      <c r="G2179" s="2">
        <v>42</v>
      </c>
      <c r="H2179" s="2">
        <v>1</v>
      </c>
      <c r="I2179" s="2">
        <v>6</v>
      </c>
      <c r="L2179" s="2">
        <v>3</v>
      </c>
      <c r="O2179" s="2">
        <f t="shared" si="204"/>
        <v>52000</v>
      </c>
      <c r="P2179" s="2">
        <f t="shared" si="205"/>
        <v>28000</v>
      </c>
      <c r="Q2179" s="2">
        <f t="shared" si="206"/>
        <v>12000</v>
      </c>
      <c r="R2179" s="2">
        <f t="shared" si="207"/>
        <v>0</v>
      </c>
      <c r="S2179" s="2">
        <f t="shared" si="208"/>
        <v>0</v>
      </c>
    </row>
    <row r="2180" spans="1:19" x14ac:dyDescent="0.35">
      <c r="A2180" s="2">
        <v>2179</v>
      </c>
      <c r="B2180" s="2" t="s">
        <v>534</v>
      </c>
      <c r="C2180" s="2" t="str">
        <f t="shared" si="209"/>
        <v>SPS21XXX</v>
      </c>
      <c r="D2180" s="2" t="s">
        <v>12</v>
      </c>
      <c r="O2180" s="2">
        <f t="shared" si="204"/>
        <v>0</v>
      </c>
      <c r="P2180" s="2">
        <f t="shared" si="205"/>
        <v>0</v>
      </c>
      <c r="Q2180" s="2">
        <f t="shared" si="206"/>
        <v>0</v>
      </c>
      <c r="R2180" s="2">
        <f t="shared" si="207"/>
        <v>0</v>
      </c>
      <c r="S2180" s="2">
        <f t="shared" si="208"/>
        <v>0</v>
      </c>
    </row>
    <row r="2181" spans="1:19" x14ac:dyDescent="0.35">
      <c r="A2181" s="2">
        <v>2180</v>
      </c>
      <c r="B2181" s="2" t="s">
        <v>534</v>
      </c>
      <c r="C2181" s="2" t="str">
        <f t="shared" si="209"/>
        <v>SPS21XXX</v>
      </c>
      <c r="D2181" s="2" t="s">
        <v>13</v>
      </c>
      <c r="O2181" s="2">
        <f t="shared" si="204"/>
        <v>0</v>
      </c>
      <c r="P2181" s="2">
        <f t="shared" si="205"/>
        <v>0</v>
      </c>
      <c r="Q2181" s="2">
        <f t="shared" si="206"/>
        <v>0</v>
      </c>
      <c r="R2181" s="2">
        <f t="shared" si="207"/>
        <v>0</v>
      </c>
      <c r="S2181" s="2">
        <f t="shared" si="208"/>
        <v>0</v>
      </c>
    </row>
    <row r="2182" spans="1:19" x14ac:dyDescent="0.35">
      <c r="A2182" s="2">
        <v>2181</v>
      </c>
      <c r="B2182" s="2" t="s">
        <v>534</v>
      </c>
      <c r="C2182" s="2" t="str">
        <f t="shared" si="209"/>
        <v>SPS21XXX</v>
      </c>
      <c r="D2182" s="2" t="s">
        <v>14</v>
      </c>
      <c r="O2182" s="2">
        <f t="shared" si="204"/>
        <v>0</v>
      </c>
      <c r="P2182" s="2">
        <f t="shared" si="205"/>
        <v>0</v>
      </c>
      <c r="Q2182" s="2">
        <f t="shared" si="206"/>
        <v>0</v>
      </c>
      <c r="R2182" s="2">
        <f t="shared" si="207"/>
        <v>0</v>
      </c>
      <c r="S2182" s="2">
        <f t="shared" si="208"/>
        <v>0</v>
      </c>
    </row>
    <row r="2183" spans="1:19" x14ac:dyDescent="0.35">
      <c r="A2183" s="2">
        <v>2182</v>
      </c>
      <c r="B2183" s="2" t="s">
        <v>534</v>
      </c>
      <c r="C2183" s="2" t="str">
        <f t="shared" si="209"/>
        <v>SPS21XXX</v>
      </c>
      <c r="D2183" s="2" t="s">
        <v>15</v>
      </c>
      <c r="O2183" s="2">
        <f t="shared" si="204"/>
        <v>0</v>
      </c>
      <c r="P2183" s="2">
        <f t="shared" si="205"/>
        <v>0</v>
      </c>
      <c r="Q2183" s="2">
        <f t="shared" si="206"/>
        <v>0</v>
      </c>
      <c r="R2183" s="2">
        <f t="shared" si="207"/>
        <v>0</v>
      </c>
      <c r="S2183" s="2">
        <f t="shared" si="208"/>
        <v>0</v>
      </c>
    </row>
    <row r="2184" spans="1:19" x14ac:dyDescent="0.35">
      <c r="A2184" s="2">
        <v>2183</v>
      </c>
      <c r="B2184" s="2" t="s">
        <v>534</v>
      </c>
      <c r="C2184" s="2" t="str">
        <f t="shared" si="209"/>
        <v>SPS21XXX</v>
      </c>
      <c r="D2184" s="2" t="s">
        <v>537</v>
      </c>
      <c r="O2184" s="2">
        <f t="shared" si="204"/>
        <v>0</v>
      </c>
      <c r="P2184" s="2">
        <f t="shared" si="205"/>
        <v>0</v>
      </c>
      <c r="Q2184" s="2">
        <f t="shared" si="206"/>
        <v>0</v>
      </c>
      <c r="R2184" s="2">
        <f t="shared" si="207"/>
        <v>0</v>
      </c>
      <c r="S2184" s="2">
        <f t="shared" si="208"/>
        <v>0</v>
      </c>
    </row>
    <row r="2185" spans="1:19" x14ac:dyDescent="0.35">
      <c r="A2185" s="2">
        <v>2184</v>
      </c>
      <c r="B2185" s="2" t="s">
        <v>534</v>
      </c>
      <c r="C2185" s="2" t="str">
        <f t="shared" si="209"/>
        <v>SPS21XXX</v>
      </c>
      <c r="D2185" s="2" t="s">
        <v>16</v>
      </c>
      <c r="O2185" s="2">
        <f t="shared" si="204"/>
        <v>0</v>
      </c>
      <c r="P2185" s="2">
        <f t="shared" si="205"/>
        <v>0</v>
      </c>
      <c r="Q2185" s="2">
        <f t="shared" si="206"/>
        <v>0</v>
      </c>
      <c r="R2185" s="2">
        <f t="shared" si="207"/>
        <v>0</v>
      </c>
      <c r="S2185" s="2">
        <f t="shared" si="208"/>
        <v>0</v>
      </c>
    </row>
    <row r="2186" spans="1:19" x14ac:dyDescent="0.35">
      <c r="A2186" s="2">
        <v>2185</v>
      </c>
      <c r="B2186" s="2" t="s">
        <v>534</v>
      </c>
      <c r="C2186" s="2" t="str">
        <f t="shared" si="209"/>
        <v>SPS21XXX</v>
      </c>
      <c r="D2186" s="2" t="s">
        <v>17</v>
      </c>
      <c r="O2186" s="2">
        <f t="shared" si="204"/>
        <v>0</v>
      </c>
      <c r="P2186" s="2">
        <f t="shared" si="205"/>
        <v>0</v>
      </c>
      <c r="Q2186" s="2">
        <f t="shared" si="206"/>
        <v>0</v>
      </c>
      <c r="R2186" s="2">
        <f t="shared" si="207"/>
        <v>0</v>
      </c>
      <c r="S2186" s="2">
        <f t="shared" si="208"/>
        <v>0</v>
      </c>
    </row>
    <row r="2187" spans="1:19" x14ac:dyDescent="0.35">
      <c r="A2187" s="2">
        <v>2186</v>
      </c>
      <c r="B2187" s="2" t="s">
        <v>534</v>
      </c>
      <c r="C2187" s="2" t="str">
        <f t="shared" si="209"/>
        <v>SPS21XXX</v>
      </c>
      <c r="D2187" s="2" t="s">
        <v>18</v>
      </c>
      <c r="O2187" s="2">
        <f t="shared" si="204"/>
        <v>0</v>
      </c>
      <c r="P2187" s="2">
        <f t="shared" si="205"/>
        <v>0</v>
      </c>
      <c r="Q2187" s="2">
        <f t="shared" si="206"/>
        <v>0</v>
      </c>
      <c r="R2187" s="2">
        <f t="shared" si="207"/>
        <v>0</v>
      </c>
      <c r="S2187" s="2">
        <f t="shared" si="208"/>
        <v>0</v>
      </c>
    </row>
    <row r="2188" spans="1:19" x14ac:dyDescent="0.35">
      <c r="A2188" s="2">
        <v>2187</v>
      </c>
      <c r="B2188" s="2" t="s">
        <v>534</v>
      </c>
      <c r="C2188" s="2" t="str">
        <f t="shared" si="209"/>
        <v>SPS21XXX</v>
      </c>
      <c r="D2188" s="2" t="s">
        <v>19</v>
      </c>
      <c r="O2188" s="2">
        <f t="shared" si="204"/>
        <v>0</v>
      </c>
      <c r="P2188" s="2">
        <f t="shared" si="205"/>
        <v>0</v>
      </c>
      <c r="Q2188" s="2">
        <f t="shared" si="206"/>
        <v>0</v>
      </c>
      <c r="R2188" s="2">
        <f t="shared" si="207"/>
        <v>0</v>
      </c>
      <c r="S2188" s="2">
        <f t="shared" si="208"/>
        <v>0</v>
      </c>
    </row>
    <row r="2189" spans="1:19" x14ac:dyDescent="0.35">
      <c r="A2189" s="2">
        <v>2188</v>
      </c>
      <c r="B2189" s="2" t="s">
        <v>536</v>
      </c>
      <c r="C2189" s="2" t="str">
        <f t="shared" si="209"/>
        <v>SPS21XXX</v>
      </c>
      <c r="D2189" s="2" t="s">
        <v>12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  <c r="O2189" s="2">
        <f t="shared" si="204"/>
        <v>0</v>
      </c>
      <c r="P2189" s="2">
        <f t="shared" si="205"/>
        <v>0</v>
      </c>
      <c r="Q2189" s="2">
        <f t="shared" si="206"/>
        <v>0</v>
      </c>
      <c r="R2189" s="2">
        <f t="shared" si="207"/>
        <v>0</v>
      </c>
      <c r="S2189" s="2">
        <f t="shared" si="208"/>
        <v>0</v>
      </c>
    </row>
    <row r="2190" spans="1:19" x14ac:dyDescent="0.35">
      <c r="A2190" s="2">
        <v>2189</v>
      </c>
      <c r="B2190" s="2" t="s">
        <v>536</v>
      </c>
      <c r="C2190" s="2" t="str">
        <f t="shared" si="209"/>
        <v>SPS21XXX</v>
      </c>
      <c r="D2190" s="2" t="s">
        <v>13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f t="shared" si="204"/>
        <v>0</v>
      </c>
      <c r="P2190" s="2">
        <f t="shared" si="205"/>
        <v>0</v>
      </c>
      <c r="Q2190" s="2">
        <f t="shared" si="206"/>
        <v>0</v>
      </c>
      <c r="R2190" s="2">
        <f t="shared" si="207"/>
        <v>0</v>
      </c>
      <c r="S2190" s="2">
        <f t="shared" si="208"/>
        <v>0</v>
      </c>
    </row>
    <row r="2191" spans="1:19" x14ac:dyDescent="0.35">
      <c r="A2191" s="2">
        <v>2190</v>
      </c>
      <c r="B2191" s="2" t="s">
        <v>536</v>
      </c>
      <c r="C2191" s="2" t="str">
        <f t="shared" si="209"/>
        <v>SPS21XXX</v>
      </c>
      <c r="D2191" s="2" t="s">
        <v>14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f t="shared" si="204"/>
        <v>0</v>
      </c>
      <c r="P2191" s="2">
        <f t="shared" si="205"/>
        <v>0</v>
      </c>
      <c r="Q2191" s="2">
        <f t="shared" si="206"/>
        <v>0</v>
      </c>
      <c r="R2191" s="2">
        <f t="shared" si="207"/>
        <v>0</v>
      </c>
      <c r="S2191" s="2">
        <f t="shared" si="208"/>
        <v>0</v>
      </c>
    </row>
    <row r="2192" spans="1:19" x14ac:dyDescent="0.35">
      <c r="A2192" s="2">
        <v>2191</v>
      </c>
      <c r="B2192" s="2" t="s">
        <v>536</v>
      </c>
      <c r="C2192" s="2" t="str">
        <f t="shared" si="209"/>
        <v>SPS21XXX</v>
      </c>
      <c r="D2192" s="2" t="s">
        <v>15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f t="shared" si="204"/>
        <v>0</v>
      </c>
      <c r="P2192" s="2">
        <f t="shared" si="205"/>
        <v>0</v>
      </c>
      <c r="Q2192" s="2">
        <f t="shared" si="206"/>
        <v>0</v>
      </c>
      <c r="R2192" s="2">
        <f t="shared" si="207"/>
        <v>0</v>
      </c>
      <c r="S2192" s="2">
        <f t="shared" si="208"/>
        <v>0</v>
      </c>
    </row>
    <row r="2193" spans="1:19" x14ac:dyDescent="0.35">
      <c r="A2193" s="2">
        <v>2192</v>
      </c>
      <c r="B2193" s="2" t="s">
        <v>536</v>
      </c>
      <c r="C2193" s="2" t="str">
        <f t="shared" si="209"/>
        <v>SPS21XXX</v>
      </c>
      <c r="D2193" s="2" t="s">
        <v>537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f t="shared" si="204"/>
        <v>0</v>
      </c>
      <c r="P2193" s="2">
        <f t="shared" si="205"/>
        <v>0</v>
      </c>
      <c r="Q2193" s="2">
        <f t="shared" si="206"/>
        <v>0</v>
      </c>
      <c r="R2193" s="2">
        <f t="shared" si="207"/>
        <v>0</v>
      </c>
      <c r="S2193" s="2">
        <f t="shared" si="208"/>
        <v>0</v>
      </c>
    </row>
    <row r="2194" spans="1:19" x14ac:dyDescent="0.35">
      <c r="A2194" s="2">
        <v>2193</v>
      </c>
      <c r="B2194" s="2" t="s">
        <v>536</v>
      </c>
      <c r="C2194" s="2" t="str">
        <f t="shared" si="209"/>
        <v>SPS21XXX</v>
      </c>
      <c r="D2194" s="2" t="s">
        <v>16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f t="shared" si="204"/>
        <v>0</v>
      </c>
      <c r="P2194" s="2">
        <f t="shared" si="205"/>
        <v>0</v>
      </c>
      <c r="Q2194" s="2">
        <f t="shared" si="206"/>
        <v>0</v>
      </c>
      <c r="R2194" s="2">
        <f t="shared" si="207"/>
        <v>0</v>
      </c>
      <c r="S2194" s="2">
        <f t="shared" si="208"/>
        <v>0</v>
      </c>
    </row>
    <row r="2195" spans="1:19" x14ac:dyDescent="0.35">
      <c r="A2195" s="2">
        <v>2194</v>
      </c>
      <c r="B2195" s="2" t="s">
        <v>536</v>
      </c>
      <c r="C2195" s="2" t="str">
        <f t="shared" si="209"/>
        <v>SPS21XXX</v>
      </c>
      <c r="D2195" s="2" t="s">
        <v>17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f t="shared" si="204"/>
        <v>0</v>
      </c>
      <c r="P2195" s="2">
        <f t="shared" si="205"/>
        <v>0</v>
      </c>
      <c r="Q2195" s="2">
        <f t="shared" si="206"/>
        <v>0</v>
      </c>
      <c r="R2195" s="2">
        <f t="shared" si="207"/>
        <v>0</v>
      </c>
      <c r="S2195" s="2">
        <f t="shared" si="208"/>
        <v>0</v>
      </c>
    </row>
    <row r="2196" spans="1:19" x14ac:dyDescent="0.35">
      <c r="A2196" s="2">
        <v>2195</v>
      </c>
      <c r="B2196" s="2" t="s">
        <v>536</v>
      </c>
      <c r="C2196" s="2" t="str">
        <f t="shared" si="209"/>
        <v>SPS21XXX</v>
      </c>
      <c r="D2196" s="2" t="s">
        <v>18</v>
      </c>
      <c r="E2196" s="2">
        <v>2500</v>
      </c>
      <c r="F2196" s="2">
        <v>4</v>
      </c>
      <c r="G2196" s="2">
        <v>100</v>
      </c>
      <c r="H2196" s="2">
        <v>3</v>
      </c>
      <c r="I2196" s="2">
        <v>1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f t="shared" si="204"/>
        <v>10000</v>
      </c>
      <c r="P2196" s="2">
        <f t="shared" si="205"/>
        <v>10000</v>
      </c>
      <c r="Q2196" s="2">
        <f t="shared" si="206"/>
        <v>0</v>
      </c>
      <c r="R2196" s="2">
        <f t="shared" si="207"/>
        <v>0</v>
      </c>
      <c r="S2196" s="2">
        <f t="shared" si="208"/>
        <v>0</v>
      </c>
    </row>
    <row r="2197" spans="1:19" x14ac:dyDescent="0.35">
      <c r="A2197" s="2">
        <v>2196</v>
      </c>
      <c r="B2197" s="2" t="s">
        <v>536</v>
      </c>
      <c r="C2197" s="2" t="str">
        <f t="shared" si="209"/>
        <v>SPS21XXX</v>
      </c>
      <c r="D2197" s="2" t="s">
        <v>19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f t="shared" si="204"/>
        <v>0</v>
      </c>
      <c r="P2197" s="2">
        <f t="shared" si="205"/>
        <v>0</v>
      </c>
      <c r="Q2197" s="2">
        <f t="shared" si="206"/>
        <v>0</v>
      </c>
      <c r="R2197" s="2">
        <f t="shared" si="207"/>
        <v>0</v>
      </c>
      <c r="S2197" s="2">
        <f t="shared" si="208"/>
        <v>0</v>
      </c>
    </row>
  </sheetData>
  <sheetProtection algorithmName="SHA-512" hashValue="vlFsfFKrAFBJR0Ium6/2qN0AUtnQPatlJDBUWYq3icI3RjZqF7jnWH4tJOM15pJycwEze6NsuqDDrX9AFx5OLw==" saltValue="36/LSxTWMRDBctqfPeF4uA==" spinCount="100000" sheet="1" objects="1" scenarios="1" selectLockedCells="1"/>
  <sortState xmlns:xlrd2="http://schemas.microsoft.com/office/spreadsheetml/2017/richdata2" ref="A2:S3115">
    <sortCondition ref="B2:B31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7"/>
  <sheetViews>
    <sheetView topLeftCell="I1" workbookViewId="0">
      <pane ySplit="1" topLeftCell="A2" activePane="bottomLeft" state="frozen"/>
      <selection activeCell="I1" sqref="I1"/>
      <selection pane="bottomLeft" activeCell="I1" sqref="A1:XFD1048576"/>
    </sheetView>
  </sheetViews>
  <sheetFormatPr defaultRowHeight="14.5" x14ac:dyDescent="0.35"/>
  <cols>
    <col min="1" max="1" width="12.453125" style="2" hidden="1" customWidth="1"/>
    <col min="2" max="2" width="20" style="2" hidden="1" customWidth="1"/>
    <col min="3" max="3" width="18.6328125" style="2" hidden="1" customWidth="1"/>
    <col min="4" max="4" width="22.6328125" style="2" hidden="1" customWidth="1"/>
    <col min="5" max="5" width="21.6328125" style="2" hidden="1" customWidth="1"/>
    <col min="6" max="6" width="24.08984375" style="2" hidden="1" customWidth="1"/>
    <col min="7" max="8" width="0" style="2" hidden="1" customWidth="1"/>
    <col min="9" max="9" width="13.08984375" style="2" hidden="1" customWidth="1"/>
    <col min="10" max="10" width="14.453125" style="2" customWidth="1"/>
    <col min="11" max="11" width="48.453125" style="2" hidden="1" customWidth="1"/>
    <col min="12" max="12" width="10.08984375" style="2" bestFit="1" customWidth="1"/>
    <col min="13" max="17" width="8.90625" style="2"/>
    <col min="18" max="16384" width="8.7265625" style="2"/>
  </cols>
  <sheetData>
    <row r="1" spans="1:17" x14ac:dyDescent="0.35">
      <c r="A1" s="3" t="s">
        <v>20</v>
      </c>
      <c r="B1" s="4" t="s">
        <v>26</v>
      </c>
      <c r="C1" s="5" t="s">
        <v>25</v>
      </c>
      <c r="D1" s="5" t="s">
        <v>29</v>
      </c>
      <c r="E1" s="5" t="s">
        <v>35</v>
      </c>
      <c r="F1" s="6" t="s">
        <v>36</v>
      </c>
      <c r="H1" s="2" t="s">
        <v>41</v>
      </c>
      <c r="I1" s="2" t="s">
        <v>242</v>
      </c>
      <c r="J1" s="2" t="s">
        <v>541</v>
      </c>
      <c r="K1" s="2" t="s">
        <v>243</v>
      </c>
      <c r="L1" s="2" t="s">
        <v>244</v>
      </c>
      <c r="M1" s="2" t="s">
        <v>26</v>
      </c>
      <c r="N1" s="2" t="s">
        <v>25</v>
      </c>
      <c r="O1" s="2" t="s">
        <v>29</v>
      </c>
      <c r="P1" s="2" t="s">
        <v>35</v>
      </c>
      <c r="Q1" s="2" t="s">
        <v>36</v>
      </c>
    </row>
    <row r="2" spans="1:17" x14ac:dyDescent="0.35">
      <c r="A2" s="7" t="s">
        <v>245</v>
      </c>
      <c r="B2" s="8">
        <v>581984.95000000007</v>
      </c>
      <c r="C2" s="9">
        <v>553799.36</v>
      </c>
      <c r="D2" s="9">
        <v>451546.4</v>
      </c>
      <c r="E2" s="9">
        <v>281645.60000000003</v>
      </c>
      <c r="F2" s="10">
        <v>0</v>
      </c>
      <c r="H2" s="2">
        <v>1</v>
      </c>
      <c r="I2" s="2" t="s">
        <v>245</v>
      </c>
      <c r="J2" s="2" t="str">
        <f>REPLACE(I2,6,3,"XXX")</f>
        <v>SPS21XXX</v>
      </c>
      <c r="K2" s="2" t="s">
        <v>46</v>
      </c>
      <c r="L2" s="2" t="s">
        <v>42</v>
      </c>
      <c r="M2" s="2">
        <v>581984.95000000007</v>
      </c>
      <c r="N2" s="2">
        <v>553799.36</v>
      </c>
      <c r="O2" s="2">
        <v>451546.4</v>
      </c>
      <c r="P2" s="2">
        <v>281645.60000000003</v>
      </c>
      <c r="Q2" s="2">
        <v>0</v>
      </c>
    </row>
    <row r="3" spans="1:17" x14ac:dyDescent="0.35">
      <c r="A3" s="11" t="s">
        <v>327</v>
      </c>
      <c r="B3" s="12">
        <v>167797.75520000001</v>
      </c>
      <c r="C3" s="13">
        <v>146252.7064</v>
      </c>
      <c r="D3" s="13">
        <v>2555.8200000000002</v>
      </c>
      <c r="E3" s="13">
        <v>42123.812999999995</v>
      </c>
      <c r="F3" s="14">
        <v>0</v>
      </c>
      <c r="H3" s="2">
        <v>2</v>
      </c>
      <c r="I3" s="2" t="s">
        <v>246</v>
      </c>
      <c r="J3" s="2" t="str">
        <f t="shared" ref="J3:J66" si="0">REPLACE(I3,6,3,"XXX")</f>
        <v>SPS21XXX</v>
      </c>
      <c r="K3" s="2" t="s">
        <v>47</v>
      </c>
      <c r="L3" s="2" t="s">
        <v>42</v>
      </c>
      <c r="M3" s="2">
        <v>148370</v>
      </c>
      <c r="N3" s="2">
        <v>148370</v>
      </c>
      <c r="O3" s="2">
        <v>148370</v>
      </c>
      <c r="P3" s="2">
        <v>0</v>
      </c>
      <c r="Q3" s="2">
        <v>0</v>
      </c>
    </row>
    <row r="4" spans="1:17" x14ac:dyDescent="0.35">
      <c r="A4" s="11" t="s">
        <v>329</v>
      </c>
      <c r="B4" s="12">
        <v>1381258</v>
      </c>
      <c r="C4" s="13">
        <v>1167454</v>
      </c>
      <c r="D4" s="13">
        <v>47207</v>
      </c>
      <c r="E4" s="13">
        <v>422213</v>
      </c>
      <c r="F4" s="14">
        <v>0</v>
      </c>
      <c r="H4" s="2">
        <v>3</v>
      </c>
      <c r="I4" s="2" t="s">
        <v>247</v>
      </c>
      <c r="J4" s="2" t="str">
        <f t="shared" si="0"/>
        <v>SPS21XXX</v>
      </c>
      <c r="K4" s="2" t="s">
        <v>48</v>
      </c>
      <c r="L4" s="2" t="s">
        <v>42</v>
      </c>
      <c r="M4" s="2">
        <v>55000</v>
      </c>
      <c r="N4" s="2">
        <v>55000</v>
      </c>
      <c r="O4" s="2">
        <v>45000</v>
      </c>
      <c r="P4" s="2">
        <v>30000</v>
      </c>
      <c r="Q4" s="2">
        <v>10000</v>
      </c>
    </row>
    <row r="5" spans="1:17" x14ac:dyDescent="0.35">
      <c r="A5" s="11" t="s">
        <v>331</v>
      </c>
      <c r="B5" s="12">
        <v>533540</v>
      </c>
      <c r="C5" s="13">
        <v>470157</v>
      </c>
      <c r="D5" s="13">
        <v>4300</v>
      </c>
      <c r="E5" s="13">
        <v>140094</v>
      </c>
      <c r="F5" s="14">
        <v>0</v>
      </c>
      <c r="H5" s="2">
        <v>4</v>
      </c>
      <c r="I5" s="2" t="s">
        <v>248</v>
      </c>
      <c r="J5" s="2" t="str">
        <f t="shared" si="0"/>
        <v>SPS21XXX</v>
      </c>
      <c r="K5" s="2" t="s">
        <v>49</v>
      </c>
      <c r="L5" s="2" t="s">
        <v>42</v>
      </c>
      <c r="M5" s="2">
        <v>80134.900000000009</v>
      </c>
      <c r="N5" s="2">
        <v>80134.900000000009</v>
      </c>
      <c r="O5" s="2">
        <v>0</v>
      </c>
      <c r="P5" s="2">
        <v>10161.91</v>
      </c>
      <c r="Q5" s="2">
        <v>0</v>
      </c>
    </row>
    <row r="6" spans="1:17" x14ac:dyDescent="0.35">
      <c r="A6" s="11" t="s">
        <v>333</v>
      </c>
      <c r="B6" s="12">
        <v>61493</v>
      </c>
      <c r="C6" s="13">
        <v>61493</v>
      </c>
      <c r="D6" s="13">
        <v>10249</v>
      </c>
      <c r="E6" s="13">
        <v>13111</v>
      </c>
      <c r="F6" s="14">
        <v>0</v>
      </c>
      <c r="H6" s="2">
        <v>5</v>
      </c>
      <c r="I6" s="2" t="s">
        <v>249</v>
      </c>
      <c r="J6" s="2" t="str">
        <f t="shared" si="0"/>
        <v>SPS21XXX</v>
      </c>
      <c r="K6" s="2" t="s">
        <v>250</v>
      </c>
      <c r="L6" s="2" t="s">
        <v>42</v>
      </c>
      <c r="M6" s="2">
        <v>403154.85</v>
      </c>
      <c r="N6" s="2">
        <v>229959.02000000002</v>
      </c>
      <c r="O6" s="2">
        <v>5000</v>
      </c>
      <c r="P6" s="2">
        <v>0</v>
      </c>
      <c r="Q6" s="2">
        <v>0</v>
      </c>
    </row>
    <row r="7" spans="1:17" x14ac:dyDescent="0.35">
      <c r="A7" s="11" t="s">
        <v>335</v>
      </c>
      <c r="B7" s="12">
        <v>251852.68000000002</v>
      </c>
      <c r="C7" s="13">
        <v>213021.97</v>
      </c>
      <c r="D7" s="13">
        <v>47120.01999999999</v>
      </c>
      <c r="E7" s="13">
        <v>66409.06</v>
      </c>
      <c r="F7" s="14">
        <v>0</v>
      </c>
      <c r="H7" s="2">
        <v>6</v>
      </c>
      <c r="I7" s="2" t="s">
        <v>251</v>
      </c>
      <c r="J7" s="2" t="str">
        <f t="shared" si="0"/>
        <v>SPS21XXX</v>
      </c>
      <c r="K7" s="2" t="s">
        <v>50</v>
      </c>
      <c r="L7" s="2" t="s">
        <v>42</v>
      </c>
      <c r="M7" s="2">
        <v>104221</v>
      </c>
      <c r="N7" s="2">
        <v>42972</v>
      </c>
      <c r="O7" s="2">
        <v>0</v>
      </c>
      <c r="P7" s="2">
        <v>45917</v>
      </c>
      <c r="Q7" s="2">
        <v>7666</v>
      </c>
    </row>
    <row r="8" spans="1:17" x14ac:dyDescent="0.35">
      <c r="A8" s="11" t="s">
        <v>336</v>
      </c>
      <c r="B8" s="12">
        <v>173675.1</v>
      </c>
      <c r="C8" s="13">
        <v>140877.4</v>
      </c>
      <c r="D8" s="13">
        <v>0</v>
      </c>
      <c r="E8" s="13">
        <v>30852.38</v>
      </c>
      <c r="F8" s="14">
        <v>0</v>
      </c>
      <c r="H8" s="2">
        <v>7</v>
      </c>
      <c r="I8" s="2" t="s">
        <v>252</v>
      </c>
      <c r="J8" s="2" t="str">
        <f t="shared" si="0"/>
        <v>SPS21XXX</v>
      </c>
      <c r="K8" s="2" t="s">
        <v>51</v>
      </c>
      <c r="L8" s="2" t="s">
        <v>42</v>
      </c>
      <c r="M8" s="2">
        <v>48061.94</v>
      </c>
      <c r="N8" s="2">
        <v>48061.94</v>
      </c>
      <c r="O8" s="2">
        <v>7131.21</v>
      </c>
      <c r="P8" s="2">
        <v>0</v>
      </c>
      <c r="Q8" s="2">
        <v>0</v>
      </c>
    </row>
    <row r="9" spans="1:17" x14ac:dyDescent="0.35">
      <c r="A9" s="11" t="s">
        <v>404</v>
      </c>
      <c r="B9" s="12">
        <v>17633.099999999999</v>
      </c>
      <c r="C9" s="13">
        <v>17624.27</v>
      </c>
      <c r="D9" s="13">
        <v>17624.27</v>
      </c>
      <c r="E9" s="13">
        <v>11066.14</v>
      </c>
      <c r="F9" s="14">
        <v>0</v>
      </c>
      <c r="H9" s="2">
        <v>8</v>
      </c>
      <c r="I9" s="2" t="s">
        <v>253</v>
      </c>
      <c r="J9" s="2" t="str">
        <f t="shared" si="0"/>
        <v>SPS21XXX</v>
      </c>
      <c r="K9" s="2" t="s">
        <v>52</v>
      </c>
      <c r="L9" s="2" t="s">
        <v>42</v>
      </c>
      <c r="M9" s="2">
        <v>2893103</v>
      </c>
      <c r="N9" s="2">
        <v>1850388</v>
      </c>
      <c r="O9" s="2">
        <v>560911</v>
      </c>
      <c r="P9" s="2">
        <v>579505</v>
      </c>
      <c r="Q9" s="2">
        <v>192799</v>
      </c>
    </row>
    <row r="10" spans="1:17" x14ac:dyDescent="0.35">
      <c r="A10" s="11" t="s">
        <v>405</v>
      </c>
      <c r="B10" s="12">
        <v>17633.099999999999</v>
      </c>
      <c r="C10" s="13">
        <v>17624.27</v>
      </c>
      <c r="D10" s="13">
        <v>17624.27</v>
      </c>
      <c r="E10" s="13">
        <v>11066.14</v>
      </c>
      <c r="F10" s="14">
        <v>0</v>
      </c>
      <c r="H10" s="2">
        <v>9</v>
      </c>
      <c r="I10" s="2" t="s">
        <v>254</v>
      </c>
      <c r="J10" s="2" t="str">
        <f t="shared" si="0"/>
        <v>SPS21XXX</v>
      </c>
      <c r="K10" s="2" t="s">
        <v>53</v>
      </c>
      <c r="L10" s="2" t="s">
        <v>42</v>
      </c>
      <c r="M10" s="2">
        <v>12236</v>
      </c>
      <c r="N10" s="2">
        <v>12236</v>
      </c>
      <c r="O10" s="2">
        <v>9177</v>
      </c>
      <c r="P10" s="2">
        <v>6118</v>
      </c>
      <c r="Q10" s="2">
        <v>0</v>
      </c>
    </row>
    <row r="11" spans="1:17" x14ac:dyDescent="0.35">
      <c r="A11" s="11" t="s">
        <v>246</v>
      </c>
      <c r="B11" s="12">
        <v>148370</v>
      </c>
      <c r="C11" s="13">
        <v>148370</v>
      </c>
      <c r="D11" s="13">
        <v>148370</v>
      </c>
      <c r="E11" s="13">
        <v>0</v>
      </c>
      <c r="F11" s="14">
        <v>0</v>
      </c>
      <c r="H11" s="2">
        <v>10</v>
      </c>
      <c r="I11" s="2" t="s">
        <v>255</v>
      </c>
      <c r="J11" s="2" t="str">
        <f t="shared" si="0"/>
        <v>SPS21XXX</v>
      </c>
      <c r="K11" s="2" t="s">
        <v>54</v>
      </c>
      <c r="L11" s="2" t="s">
        <v>42</v>
      </c>
      <c r="M11" s="2">
        <v>865200</v>
      </c>
      <c r="N11" s="2">
        <v>717200</v>
      </c>
      <c r="O11" s="2">
        <v>157400</v>
      </c>
      <c r="P11" s="2">
        <v>75600</v>
      </c>
      <c r="Q11" s="2">
        <v>21600</v>
      </c>
    </row>
    <row r="12" spans="1:17" x14ac:dyDescent="0.35">
      <c r="A12" s="11" t="s">
        <v>406</v>
      </c>
      <c r="B12" s="12">
        <v>0</v>
      </c>
      <c r="C12" s="13">
        <v>0</v>
      </c>
      <c r="D12" s="13">
        <v>0</v>
      </c>
      <c r="E12" s="13">
        <v>0</v>
      </c>
      <c r="F12" s="14">
        <v>0</v>
      </c>
      <c r="H12" s="2">
        <v>11</v>
      </c>
      <c r="I12" s="2" t="s">
        <v>256</v>
      </c>
      <c r="J12" s="2" t="str">
        <f t="shared" si="0"/>
        <v>SPS21XXX</v>
      </c>
      <c r="K12" s="2" t="s">
        <v>55</v>
      </c>
      <c r="L12" s="2" t="s">
        <v>42</v>
      </c>
      <c r="M12" s="2">
        <v>17873649.840000004</v>
      </c>
      <c r="N12" s="2">
        <v>14840834.810000001</v>
      </c>
      <c r="O12" s="2">
        <v>4206431.2500000009</v>
      </c>
      <c r="P12" s="2">
        <v>2819294.1500000004</v>
      </c>
      <c r="Q12" s="2">
        <v>0</v>
      </c>
    </row>
    <row r="13" spans="1:17" x14ac:dyDescent="0.35">
      <c r="A13" s="11" t="s">
        <v>247</v>
      </c>
      <c r="B13" s="12">
        <v>55000</v>
      </c>
      <c r="C13" s="13">
        <v>55000</v>
      </c>
      <c r="D13" s="13">
        <v>45000</v>
      </c>
      <c r="E13" s="13">
        <v>30000</v>
      </c>
      <c r="F13" s="14">
        <v>10000</v>
      </c>
      <c r="H13" s="2">
        <v>12</v>
      </c>
      <c r="I13" s="2" t="s">
        <v>257</v>
      </c>
      <c r="J13" s="2" t="str">
        <f t="shared" si="0"/>
        <v>SPS21XXX</v>
      </c>
      <c r="K13" s="2" t="s">
        <v>56</v>
      </c>
      <c r="L13" s="2" t="s">
        <v>42</v>
      </c>
      <c r="M13" s="2">
        <v>3117240.7</v>
      </c>
      <c r="N13" s="2">
        <v>2015319.0999999999</v>
      </c>
      <c r="O13" s="2">
        <v>386985.60000000003</v>
      </c>
      <c r="P13" s="2">
        <v>755002.7</v>
      </c>
      <c r="Q13" s="2">
        <v>217154.5</v>
      </c>
    </row>
    <row r="14" spans="1:17" x14ac:dyDescent="0.35">
      <c r="A14" s="11" t="s">
        <v>407</v>
      </c>
      <c r="B14" s="12">
        <v>289567</v>
      </c>
      <c r="C14" s="13">
        <v>282883</v>
      </c>
      <c r="D14" s="13">
        <v>172507</v>
      </c>
      <c r="E14" s="13">
        <v>185875</v>
      </c>
      <c r="F14" s="14">
        <v>0</v>
      </c>
      <c r="H14" s="2">
        <v>13</v>
      </c>
      <c r="I14" s="2" t="s">
        <v>258</v>
      </c>
      <c r="J14" s="2" t="str">
        <f t="shared" si="0"/>
        <v>SPS21XXX</v>
      </c>
      <c r="K14" s="2" t="s">
        <v>57</v>
      </c>
      <c r="L14" s="2" t="s">
        <v>42</v>
      </c>
      <c r="M14" s="2">
        <v>147413</v>
      </c>
      <c r="N14" s="2">
        <v>147413</v>
      </c>
      <c r="O14" s="2">
        <v>49913</v>
      </c>
      <c r="P14" s="2">
        <v>23323</v>
      </c>
      <c r="Q14" s="2">
        <v>0</v>
      </c>
    </row>
    <row r="15" spans="1:17" x14ac:dyDescent="0.35">
      <c r="A15" s="11" t="s">
        <v>408</v>
      </c>
      <c r="B15" s="12">
        <v>8474</v>
      </c>
      <c r="C15" s="13">
        <v>8474</v>
      </c>
      <c r="D15" s="13">
        <v>0</v>
      </c>
      <c r="E15" s="13">
        <v>0</v>
      </c>
      <c r="F15" s="14">
        <v>0</v>
      </c>
      <c r="H15" s="2">
        <v>14</v>
      </c>
      <c r="I15" s="2" t="s">
        <v>259</v>
      </c>
      <c r="J15" s="2" t="str">
        <f t="shared" si="0"/>
        <v>SPS21XXX</v>
      </c>
      <c r="K15" s="2" t="s">
        <v>58</v>
      </c>
      <c r="L15" s="2" t="s">
        <v>42</v>
      </c>
      <c r="M15" s="2">
        <v>2683100</v>
      </c>
      <c r="N15" s="2">
        <v>2517600</v>
      </c>
      <c r="O15" s="2">
        <v>157300</v>
      </c>
      <c r="P15" s="2">
        <v>800900</v>
      </c>
      <c r="Q15" s="2">
        <v>0</v>
      </c>
    </row>
    <row r="16" spans="1:17" x14ac:dyDescent="0.35">
      <c r="A16" s="11" t="s">
        <v>248</v>
      </c>
      <c r="B16" s="12">
        <v>80134.900000000009</v>
      </c>
      <c r="C16" s="13">
        <v>80134.900000000009</v>
      </c>
      <c r="D16" s="13">
        <v>0</v>
      </c>
      <c r="E16" s="13">
        <v>10161.91</v>
      </c>
      <c r="F16" s="14">
        <v>0</v>
      </c>
      <c r="H16" s="2">
        <v>15</v>
      </c>
      <c r="I16" s="2" t="s">
        <v>260</v>
      </c>
      <c r="J16" s="2" t="str">
        <f t="shared" si="0"/>
        <v>SPS21XXX</v>
      </c>
      <c r="K16" s="2" t="s">
        <v>59</v>
      </c>
      <c r="L16" s="2" t="s">
        <v>42</v>
      </c>
      <c r="M16" s="2">
        <v>60376862.460000001</v>
      </c>
      <c r="N16" s="2">
        <v>51617345.869999997</v>
      </c>
      <c r="O16" s="2">
        <v>15227093.49</v>
      </c>
      <c r="P16" s="2">
        <v>17385210.549999997</v>
      </c>
      <c r="Q16" s="2">
        <v>524275.36</v>
      </c>
    </row>
    <row r="17" spans="1:17" x14ac:dyDescent="0.35">
      <c r="A17" s="11" t="s">
        <v>249</v>
      </c>
      <c r="B17" s="12">
        <v>403154.85</v>
      </c>
      <c r="C17" s="13">
        <v>229959.02000000002</v>
      </c>
      <c r="D17" s="13">
        <v>5000</v>
      </c>
      <c r="E17" s="13">
        <v>0</v>
      </c>
      <c r="F17" s="14">
        <v>0</v>
      </c>
      <c r="H17" s="2">
        <v>16</v>
      </c>
      <c r="I17" s="2" t="s">
        <v>261</v>
      </c>
      <c r="J17" s="2" t="str">
        <f t="shared" si="0"/>
        <v>SPS21XXX</v>
      </c>
      <c r="K17" s="2" t="s">
        <v>60</v>
      </c>
      <c r="L17" s="2" t="s">
        <v>42</v>
      </c>
      <c r="M17" s="2">
        <v>42400</v>
      </c>
      <c r="N17" s="2">
        <v>42400</v>
      </c>
      <c r="O17" s="2">
        <v>9400</v>
      </c>
      <c r="P17" s="2">
        <v>0</v>
      </c>
      <c r="Q17" s="2">
        <v>0</v>
      </c>
    </row>
    <row r="18" spans="1:17" x14ac:dyDescent="0.35">
      <c r="A18" s="11" t="s">
        <v>251</v>
      </c>
      <c r="B18" s="12">
        <v>104221</v>
      </c>
      <c r="C18" s="13">
        <v>42972</v>
      </c>
      <c r="D18" s="13">
        <v>0</v>
      </c>
      <c r="E18" s="13">
        <v>45917</v>
      </c>
      <c r="F18" s="14">
        <v>7666</v>
      </c>
      <c r="H18" s="2">
        <v>17</v>
      </c>
      <c r="I18" s="2" t="s">
        <v>262</v>
      </c>
      <c r="J18" s="2" t="str">
        <f t="shared" si="0"/>
        <v>SPS21XXX</v>
      </c>
      <c r="K18" s="2" t="s">
        <v>61</v>
      </c>
      <c r="L18" s="2" t="s">
        <v>42</v>
      </c>
      <c r="M18" s="2">
        <v>25308.01</v>
      </c>
      <c r="N18" s="2">
        <v>25308.01</v>
      </c>
      <c r="O18" s="2">
        <v>14461.72</v>
      </c>
      <c r="P18" s="2">
        <v>14461.72</v>
      </c>
      <c r="Q18" s="2">
        <v>0</v>
      </c>
    </row>
    <row r="19" spans="1:17" x14ac:dyDescent="0.35">
      <c r="A19" s="11" t="s">
        <v>252</v>
      </c>
      <c r="B19" s="12">
        <v>48061.94</v>
      </c>
      <c r="C19" s="13">
        <v>48061.94</v>
      </c>
      <c r="D19" s="13">
        <v>7131.21</v>
      </c>
      <c r="E19" s="13">
        <v>0</v>
      </c>
      <c r="F19" s="14">
        <v>0</v>
      </c>
      <c r="H19" s="2">
        <v>18</v>
      </c>
      <c r="I19" s="2" t="s">
        <v>263</v>
      </c>
      <c r="J19" s="2" t="str">
        <f t="shared" si="0"/>
        <v>SPS21XXX</v>
      </c>
      <c r="K19" s="2" t="s">
        <v>62</v>
      </c>
      <c r="L19" s="2" t="s">
        <v>42</v>
      </c>
      <c r="M19" s="2">
        <v>36439.116800000003</v>
      </c>
      <c r="N19" s="2">
        <v>36439.116800000003</v>
      </c>
      <c r="O19" s="2">
        <v>0</v>
      </c>
      <c r="P19" s="2">
        <v>0</v>
      </c>
      <c r="Q19" s="2">
        <v>0</v>
      </c>
    </row>
    <row r="20" spans="1:17" x14ac:dyDescent="0.35">
      <c r="A20" s="11" t="s">
        <v>337</v>
      </c>
      <c r="B20" s="12">
        <v>50268.05</v>
      </c>
      <c r="C20" s="13">
        <v>38872.01</v>
      </c>
      <c r="D20" s="13">
        <v>3934.83</v>
      </c>
      <c r="E20" s="13">
        <v>0</v>
      </c>
      <c r="F20" s="14">
        <v>0</v>
      </c>
      <c r="H20" s="2">
        <v>19</v>
      </c>
      <c r="I20" s="2" t="s">
        <v>264</v>
      </c>
      <c r="J20" s="2" t="str">
        <f t="shared" si="0"/>
        <v>SPS21XXX</v>
      </c>
      <c r="K20" s="2" t="s">
        <v>63</v>
      </c>
      <c r="L20" s="2" t="s">
        <v>42</v>
      </c>
      <c r="M20" s="2">
        <v>11684698.132399999</v>
      </c>
      <c r="N20" s="2">
        <v>8396898.8308000006</v>
      </c>
      <c r="O20" s="2">
        <v>3784918.4604000002</v>
      </c>
      <c r="P20" s="2">
        <v>2992768.6791999997</v>
      </c>
      <c r="Q20" s="2">
        <v>47662.21</v>
      </c>
    </row>
    <row r="21" spans="1:17" x14ac:dyDescent="0.35">
      <c r="A21" s="11" t="s">
        <v>409</v>
      </c>
      <c r="B21" s="12">
        <v>120435</v>
      </c>
      <c r="C21" s="13">
        <v>120435</v>
      </c>
      <c r="D21" s="13">
        <v>91437</v>
      </c>
      <c r="E21" s="13">
        <v>14220</v>
      </c>
      <c r="F21" s="14">
        <v>0</v>
      </c>
      <c r="H21" s="2">
        <v>20</v>
      </c>
      <c r="I21" s="2" t="s">
        <v>265</v>
      </c>
      <c r="J21" s="2" t="str">
        <f t="shared" si="0"/>
        <v>SPS21XXX</v>
      </c>
      <c r="K21" s="2" t="s">
        <v>64</v>
      </c>
      <c r="L21" s="2" t="s">
        <v>42</v>
      </c>
      <c r="M21" s="2">
        <v>992779.67</v>
      </c>
      <c r="N21" s="2">
        <v>849518.30999999982</v>
      </c>
      <c r="O21" s="2">
        <v>566346.1</v>
      </c>
      <c r="P21" s="2">
        <v>491552.15999999992</v>
      </c>
      <c r="Q21" s="2">
        <v>155044.29999999999</v>
      </c>
    </row>
    <row r="22" spans="1:17" x14ac:dyDescent="0.35">
      <c r="A22" s="11" t="s">
        <v>410</v>
      </c>
      <c r="B22" s="12">
        <v>230400</v>
      </c>
      <c r="C22" s="13">
        <v>170300</v>
      </c>
      <c r="D22" s="13">
        <v>0</v>
      </c>
      <c r="E22" s="13">
        <v>17600</v>
      </c>
      <c r="F22" s="14">
        <v>0</v>
      </c>
      <c r="H22" s="2">
        <v>21</v>
      </c>
      <c r="I22" s="2" t="s">
        <v>266</v>
      </c>
      <c r="J22" s="2" t="str">
        <f t="shared" si="0"/>
        <v>SPS21XXX</v>
      </c>
      <c r="K22" s="2" t="s">
        <v>65</v>
      </c>
      <c r="L22" s="2" t="s">
        <v>42</v>
      </c>
      <c r="M22" s="2">
        <v>19392.5</v>
      </c>
      <c r="N22" s="2">
        <v>19392.5</v>
      </c>
      <c r="O22" s="2">
        <v>0</v>
      </c>
      <c r="P22" s="2">
        <v>5347</v>
      </c>
      <c r="Q22" s="2">
        <v>0</v>
      </c>
    </row>
    <row r="23" spans="1:17" x14ac:dyDescent="0.35">
      <c r="A23" s="11" t="s">
        <v>411</v>
      </c>
      <c r="B23" s="12">
        <v>107620</v>
      </c>
      <c r="C23" s="13">
        <v>107620</v>
      </c>
      <c r="D23" s="13">
        <v>5381</v>
      </c>
      <c r="E23" s="13">
        <v>107620</v>
      </c>
      <c r="F23" s="14">
        <v>0</v>
      </c>
      <c r="H23" s="2">
        <v>22</v>
      </c>
      <c r="I23" s="2" t="s">
        <v>267</v>
      </c>
      <c r="J23" s="2" t="str">
        <f t="shared" si="0"/>
        <v>SPS21XXX</v>
      </c>
      <c r="K23" s="2" t="s">
        <v>66</v>
      </c>
      <c r="L23" s="2" t="s">
        <v>42</v>
      </c>
      <c r="M23" s="2">
        <v>322000</v>
      </c>
      <c r="N23" s="2">
        <v>233100</v>
      </c>
      <c r="O23" s="2">
        <v>47200</v>
      </c>
      <c r="P23" s="2">
        <v>61200</v>
      </c>
      <c r="Q23" s="2">
        <v>0</v>
      </c>
    </row>
    <row r="24" spans="1:17" x14ac:dyDescent="0.35">
      <c r="A24" s="11" t="s">
        <v>338</v>
      </c>
      <c r="B24" s="12">
        <v>30166</v>
      </c>
      <c r="C24" s="13">
        <v>30166</v>
      </c>
      <c r="D24" s="13">
        <v>15083</v>
      </c>
      <c r="E24" s="13">
        <v>0</v>
      </c>
      <c r="F24" s="14">
        <v>0</v>
      </c>
      <c r="H24" s="2">
        <v>23</v>
      </c>
      <c r="I24" s="2" t="s">
        <v>268</v>
      </c>
      <c r="J24" s="2" t="str">
        <f t="shared" si="0"/>
        <v>SPS21XXX</v>
      </c>
      <c r="K24" s="2" t="s">
        <v>67</v>
      </c>
      <c r="L24" s="2" t="s">
        <v>42</v>
      </c>
      <c r="M24" s="2">
        <v>24114182.885800004</v>
      </c>
      <c r="N24" s="2">
        <v>19686834.715799998</v>
      </c>
      <c r="O24" s="2">
        <v>7271876.926</v>
      </c>
      <c r="P24" s="2">
        <v>4088395.7091999999</v>
      </c>
      <c r="Q24" s="2">
        <v>308710.93</v>
      </c>
    </row>
    <row r="25" spans="1:17" x14ac:dyDescent="0.35">
      <c r="A25" s="11" t="s">
        <v>253</v>
      </c>
      <c r="B25" s="12">
        <v>2893103</v>
      </c>
      <c r="C25" s="13">
        <v>1850388</v>
      </c>
      <c r="D25" s="13">
        <v>560911</v>
      </c>
      <c r="E25" s="13">
        <v>579505</v>
      </c>
      <c r="F25" s="14">
        <v>192799</v>
      </c>
      <c r="H25" s="2">
        <v>24</v>
      </c>
      <c r="I25" s="2" t="s">
        <v>269</v>
      </c>
      <c r="J25" s="2" t="str">
        <f t="shared" si="0"/>
        <v>SPS21XXX</v>
      </c>
      <c r="K25" s="2" t="s">
        <v>68</v>
      </c>
      <c r="L25" s="2" t="s">
        <v>42</v>
      </c>
      <c r="M25" s="2">
        <v>4934700</v>
      </c>
      <c r="N25" s="2">
        <v>1472000</v>
      </c>
      <c r="O25" s="2">
        <v>0</v>
      </c>
      <c r="P25" s="2">
        <v>0</v>
      </c>
      <c r="Q25" s="2">
        <v>0</v>
      </c>
    </row>
    <row r="26" spans="1:17" x14ac:dyDescent="0.35">
      <c r="A26" s="11" t="s">
        <v>254</v>
      </c>
      <c r="B26" s="12">
        <v>12236</v>
      </c>
      <c r="C26" s="13">
        <v>12236</v>
      </c>
      <c r="D26" s="13">
        <v>9177</v>
      </c>
      <c r="E26" s="13">
        <v>6118</v>
      </c>
      <c r="F26" s="14">
        <v>0</v>
      </c>
      <c r="H26" s="2">
        <v>25</v>
      </c>
      <c r="I26" s="2" t="s">
        <v>270</v>
      </c>
      <c r="J26" s="2" t="str">
        <f t="shared" si="0"/>
        <v>SPS21XXX</v>
      </c>
      <c r="K26" s="2" t="s">
        <v>69</v>
      </c>
      <c r="L26" s="2" t="s">
        <v>42</v>
      </c>
      <c r="M26" s="2">
        <v>1604282</v>
      </c>
      <c r="N26" s="2">
        <v>850449</v>
      </c>
      <c r="O26" s="2">
        <v>139716</v>
      </c>
      <c r="P26" s="2">
        <v>0</v>
      </c>
      <c r="Q26" s="2">
        <v>98138</v>
      </c>
    </row>
    <row r="27" spans="1:17" x14ac:dyDescent="0.35">
      <c r="A27" s="11" t="s">
        <v>255</v>
      </c>
      <c r="B27" s="12">
        <v>865200</v>
      </c>
      <c r="C27" s="13">
        <v>717200</v>
      </c>
      <c r="D27" s="13">
        <v>157400</v>
      </c>
      <c r="E27" s="13">
        <v>75600</v>
      </c>
      <c r="F27" s="14">
        <v>21600</v>
      </c>
      <c r="H27" s="2">
        <v>26</v>
      </c>
      <c r="I27" s="2" t="s">
        <v>271</v>
      </c>
      <c r="J27" s="2" t="str">
        <f t="shared" si="0"/>
        <v>SPS21XXX</v>
      </c>
      <c r="K27" s="2" t="s">
        <v>70</v>
      </c>
      <c r="L27" s="2" t="s">
        <v>42</v>
      </c>
      <c r="M27" s="2">
        <v>476367</v>
      </c>
      <c r="N27" s="2">
        <v>253812</v>
      </c>
      <c r="O27" s="2">
        <v>0</v>
      </c>
      <c r="P27" s="2">
        <v>56068</v>
      </c>
      <c r="Q27" s="2">
        <v>56068</v>
      </c>
    </row>
    <row r="28" spans="1:17" x14ac:dyDescent="0.35">
      <c r="A28" s="11" t="s">
        <v>256</v>
      </c>
      <c r="B28" s="12">
        <v>17873649.840000004</v>
      </c>
      <c r="C28" s="13">
        <v>14840834.810000001</v>
      </c>
      <c r="D28" s="13">
        <v>4206431.2500000009</v>
      </c>
      <c r="E28" s="13">
        <v>2819294.1500000004</v>
      </c>
      <c r="F28" s="14">
        <v>0</v>
      </c>
      <c r="H28" s="2">
        <v>27</v>
      </c>
      <c r="I28" s="2" t="s">
        <v>272</v>
      </c>
      <c r="J28" s="2" t="str">
        <f t="shared" si="0"/>
        <v>SPS21XXX</v>
      </c>
      <c r="K28" s="2" t="s">
        <v>71</v>
      </c>
      <c r="L28" s="2" t="s">
        <v>42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x14ac:dyDescent="0.35">
      <c r="A29" s="11" t="s">
        <v>257</v>
      </c>
      <c r="B29" s="12">
        <v>3117240.7</v>
      </c>
      <c r="C29" s="13">
        <v>2015319.0999999999</v>
      </c>
      <c r="D29" s="13">
        <v>386985.60000000003</v>
      </c>
      <c r="E29" s="13">
        <v>755002.7</v>
      </c>
      <c r="F29" s="14">
        <v>217154.5</v>
      </c>
      <c r="H29" s="2">
        <v>28</v>
      </c>
      <c r="I29" s="2" t="s">
        <v>273</v>
      </c>
      <c r="J29" s="2" t="str">
        <f t="shared" si="0"/>
        <v>SPS21XXX</v>
      </c>
      <c r="K29" s="2" t="s">
        <v>72</v>
      </c>
      <c r="L29" s="2" t="s">
        <v>42</v>
      </c>
      <c r="M29" s="2">
        <v>132756</v>
      </c>
      <c r="N29" s="2">
        <v>132756</v>
      </c>
      <c r="O29" s="2">
        <v>7104</v>
      </c>
      <c r="P29" s="2">
        <v>5629</v>
      </c>
      <c r="Q29" s="2">
        <v>0</v>
      </c>
    </row>
    <row r="30" spans="1:17" x14ac:dyDescent="0.35">
      <c r="A30" s="11" t="s">
        <v>258</v>
      </c>
      <c r="B30" s="12">
        <v>147413</v>
      </c>
      <c r="C30" s="13">
        <v>147413</v>
      </c>
      <c r="D30" s="13">
        <v>49913</v>
      </c>
      <c r="E30" s="13">
        <v>23323</v>
      </c>
      <c r="F30" s="14">
        <v>0</v>
      </c>
      <c r="H30" s="2">
        <v>29</v>
      </c>
      <c r="I30" s="2" t="s">
        <v>274</v>
      </c>
      <c r="J30" s="2" t="str">
        <f t="shared" si="0"/>
        <v>SPS21XXX</v>
      </c>
      <c r="K30" s="2" t="s">
        <v>73</v>
      </c>
      <c r="L30" s="2" t="s">
        <v>42</v>
      </c>
      <c r="M30" s="2">
        <v>1249265.28</v>
      </c>
      <c r="N30" s="2">
        <v>1026708.68</v>
      </c>
      <c r="O30" s="2">
        <v>269940.23</v>
      </c>
      <c r="P30" s="2">
        <v>56068.5</v>
      </c>
      <c r="Q30" s="2">
        <v>0</v>
      </c>
    </row>
    <row r="31" spans="1:17" x14ac:dyDescent="0.35">
      <c r="A31" s="11" t="s">
        <v>259</v>
      </c>
      <c r="B31" s="12">
        <v>2683100</v>
      </c>
      <c r="C31" s="13">
        <v>2517600</v>
      </c>
      <c r="D31" s="13">
        <v>157300</v>
      </c>
      <c r="E31" s="13">
        <v>800900</v>
      </c>
      <c r="F31" s="14">
        <v>0</v>
      </c>
      <c r="H31" s="2">
        <v>30</v>
      </c>
      <c r="I31" s="2" t="s">
        <v>275</v>
      </c>
      <c r="J31" s="2" t="str">
        <f t="shared" si="0"/>
        <v>SPS21XXX</v>
      </c>
      <c r="K31" s="2" t="s">
        <v>74</v>
      </c>
      <c r="L31" s="2" t="s">
        <v>42</v>
      </c>
      <c r="M31" s="2">
        <v>672335</v>
      </c>
      <c r="N31" s="2">
        <v>498974</v>
      </c>
      <c r="O31" s="2">
        <v>148437</v>
      </c>
      <c r="P31" s="2">
        <v>200103</v>
      </c>
      <c r="Q31" s="2">
        <v>7348</v>
      </c>
    </row>
    <row r="32" spans="1:17" x14ac:dyDescent="0.35">
      <c r="A32" s="11" t="s">
        <v>260</v>
      </c>
      <c r="B32" s="12">
        <v>60376862.460000001</v>
      </c>
      <c r="C32" s="13">
        <v>51617345.869999997</v>
      </c>
      <c r="D32" s="13">
        <v>15227093.49</v>
      </c>
      <c r="E32" s="13">
        <v>17385210.549999997</v>
      </c>
      <c r="F32" s="14">
        <v>524275.36</v>
      </c>
      <c r="H32" s="2">
        <v>31</v>
      </c>
      <c r="I32" s="2" t="s">
        <v>276</v>
      </c>
      <c r="J32" s="2" t="str">
        <f t="shared" si="0"/>
        <v>SPS21XXX</v>
      </c>
      <c r="K32" s="2" t="s">
        <v>277</v>
      </c>
      <c r="L32" s="2" t="s">
        <v>42</v>
      </c>
      <c r="M32" s="2">
        <v>9095586</v>
      </c>
      <c r="N32" s="2">
        <v>8635864</v>
      </c>
      <c r="O32" s="2">
        <v>2634823</v>
      </c>
      <c r="P32" s="2">
        <v>3571845</v>
      </c>
      <c r="Q32" s="2">
        <v>581871</v>
      </c>
    </row>
    <row r="33" spans="1:17" x14ac:dyDescent="0.35">
      <c r="A33" s="11" t="s">
        <v>412</v>
      </c>
      <c r="B33" s="12">
        <v>19000</v>
      </c>
      <c r="C33" s="13">
        <v>19000</v>
      </c>
      <c r="D33" s="13">
        <v>6000</v>
      </c>
      <c r="E33" s="13">
        <v>12000</v>
      </c>
      <c r="F33" s="14">
        <v>0</v>
      </c>
      <c r="H33" s="2">
        <v>32</v>
      </c>
      <c r="I33" s="2" t="s">
        <v>278</v>
      </c>
      <c r="J33" s="2" t="str">
        <f t="shared" si="0"/>
        <v>SPS21XXX</v>
      </c>
      <c r="K33" s="2" t="s">
        <v>75</v>
      </c>
      <c r="L33" s="2" t="s">
        <v>42</v>
      </c>
      <c r="M33" s="2">
        <v>611340</v>
      </c>
      <c r="N33" s="2">
        <v>530381</v>
      </c>
      <c r="O33" s="2">
        <v>218206</v>
      </c>
      <c r="P33" s="2">
        <v>168826</v>
      </c>
      <c r="Q33" s="2">
        <v>4021</v>
      </c>
    </row>
    <row r="34" spans="1:17" x14ac:dyDescent="0.35">
      <c r="A34" s="11" t="s">
        <v>414</v>
      </c>
      <c r="B34" s="12">
        <v>0</v>
      </c>
      <c r="C34" s="13">
        <v>0</v>
      </c>
      <c r="D34" s="13">
        <v>0</v>
      </c>
      <c r="E34" s="13">
        <v>0</v>
      </c>
      <c r="F34" s="14">
        <v>0</v>
      </c>
      <c r="H34" s="2">
        <v>33</v>
      </c>
      <c r="I34" s="2" t="s">
        <v>279</v>
      </c>
      <c r="J34" s="2" t="str">
        <f t="shared" si="0"/>
        <v>SPS21XXX</v>
      </c>
      <c r="K34" s="2" t="s">
        <v>76</v>
      </c>
      <c r="L34" s="2" t="s">
        <v>42</v>
      </c>
      <c r="M34" s="2">
        <v>1804627</v>
      </c>
      <c r="N34" s="2">
        <v>1105409</v>
      </c>
      <c r="O34" s="2">
        <v>16739</v>
      </c>
      <c r="P34" s="2">
        <v>284997</v>
      </c>
      <c r="Q34" s="2">
        <v>0</v>
      </c>
    </row>
    <row r="35" spans="1:17" x14ac:dyDescent="0.35">
      <c r="A35" s="11" t="s">
        <v>261</v>
      </c>
      <c r="B35" s="12">
        <v>42400</v>
      </c>
      <c r="C35" s="13">
        <v>42400</v>
      </c>
      <c r="D35" s="13">
        <v>9400</v>
      </c>
      <c r="E35" s="13">
        <v>0</v>
      </c>
      <c r="F35" s="14">
        <v>0</v>
      </c>
      <c r="H35" s="2">
        <v>34</v>
      </c>
      <c r="I35" s="2" t="s">
        <v>280</v>
      </c>
      <c r="J35" s="2" t="str">
        <f t="shared" si="0"/>
        <v>SPS21XXX</v>
      </c>
      <c r="K35" s="2" t="s">
        <v>77</v>
      </c>
      <c r="L35" s="2" t="s">
        <v>42</v>
      </c>
      <c r="M35" s="2">
        <v>1129166.0766</v>
      </c>
      <c r="N35" s="2">
        <v>315800.66440000001</v>
      </c>
      <c r="O35" s="2">
        <v>40074.86</v>
      </c>
      <c r="P35" s="2">
        <v>14427.570800000001</v>
      </c>
      <c r="Q35" s="2">
        <v>12330.24</v>
      </c>
    </row>
    <row r="36" spans="1:17" x14ac:dyDescent="0.35">
      <c r="A36" s="11" t="s">
        <v>262</v>
      </c>
      <c r="B36" s="12">
        <v>25308.01</v>
      </c>
      <c r="C36" s="13">
        <v>25308.01</v>
      </c>
      <c r="D36" s="13">
        <v>14461.72</v>
      </c>
      <c r="E36" s="13">
        <v>14461.72</v>
      </c>
      <c r="F36" s="14">
        <v>0</v>
      </c>
      <c r="H36" s="2">
        <v>35</v>
      </c>
      <c r="I36" s="2" t="s">
        <v>281</v>
      </c>
      <c r="J36" s="2" t="str">
        <f t="shared" si="0"/>
        <v>SPS21XXX</v>
      </c>
      <c r="K36" s="2" t="s">
        <v>78</v>
      </c>
      <c r="L36" s="2" t="s">
        <v>42</v>
      </c>
      <c r="M36" s="2">
        <v>372036</v>
      </c>
      <c r="N36" s="2">
        <v>372036</v>
      </c>
      <c r="O36" s="2">
        <v>23077</v>
      </c>
      <c r="P36" s="2">
        <v>76392</v>
      </c>
      <c r="Q36" s="2">
        <v>0</v>
      </c>
    </row>
    <row r="37" spans="1:17" x14ac:dyDescent="0.35">
      <c r="A37" s="11" t="s">
        <v>263</v>
      </c>
      <c r="B37" s="12">
        <v>36439.116800000003</v>
      </c>
      <c r="C37" s="13">
        <v>36439.116800000003</v>
      </c>
      <c r="D37" s="13">
        <v>0</v>
      </c>
      <c r="E37" s="13">
        <v>0</v>
      </c>
      <c r="F37" s="14">
        <v>0</v>
      </c>
      <c r="H37" s="2">
        <v>36</v>
      </c>
      <c r="I37" s="2" t="s">
        <v>282</v>
      </c>
      <c r="J37" s="2" t="str">
        <f t="shared" si="0"/>
        <v>SPS21XXX</v>
      </c>
      <c r="K37" s="2" t="s">
        <v>79</v>
      </c>
      <c r="L37" s="2" t="s">
        <v>42</v>
      </c>
      <c r="M37" s="2">
        <v>2939173</v>
      </c>
      <c r="N37" s="2">
        <v>2801913</v>
      </c>
      <c r="O37" s="2">
        <v>986960</v>
      </c>
      <c r="P37" s="2">
        <v>902477</v>
      </c>
      <c r="Q37" s="2">
        <v>25999</v>
      </c>
    </row>
    <row r="38" spans="1:17" x14ac:dyDescent="0.35">
      <c r="A38" s="11" t="s">
        <v>264</v>
      </c>
      <c r="B38" s="12">
        <v>11684698.132399999</v>
      </c>
      <c r="C38" s="13">
        <v>8396898.8308000006</v>
      </c>
      <c r="D38" s="13">
        <v>3784918.4604000002</v>
      </c>
      <c r="E38" s="13">
        <v>2992768.6791999997</v>
      </c>
      <c r="F38" s="14">
        <v>47662.21</v>
      </c>
      <c r="H38" s="2">
        <v>37</v>
      </c>
      <c r="I38" s="2" t="s">
        <v>283</v>
      </c>
      <c r="J38" s="2" t="str">
        <f t="shared" si="0"/>
        <v>SPS21XXX</v>
      </c>
      <c r="K38" s="2" t="s">
        <v>80</v>
      </c>
      <c r="L38" s="2" t="s">
        <v>42</v>
      </c>
      <c r="M38" s="2">
        <v>39742</v>
      </c>
      <c r="N38" s="2">
        <v>18206</v>
      </c>
      <c r="O38" s="2">
        <v>0</v>
      </c>
      <c r="P38" s="2">
        <v>0</v>
      </c>
      <c r="Q38" s="2">
        <v>0</v>
      </c>
    </row>
    <row r="39" spans="1:17" x14ac:dyDescent="0.35">
      <c r="A39" s="11" t="s">
        <v>265</v>
      </c>
      <c r="B39" s="12">
        <v>992779.67</v>
      </c>
      <c r="C39" s="13">
        <v>849518.30999999982</v>
      </c>
      <c r="D39" s="13">
        <v>566346.1</v>
      </c>
      <c r="E39" s="13">
        <v>491552.15999999992</v>
      </c>
      <c r="F39" s="14">
        <v>155044.29999999999</v>
      </c>
      <c r="H39" s="2">
        <v>38</v>
      </c>
      <c r="I39" s="2" t="s">
        <v>284</v>
      </c>
      <c r="J39" s="2" t="str">
        <f t="shared" si="0"/>
        <v>SPS21XXX</v>
      </c>
      <c r="K39" s="2" t="s">
        <v>81</v>
      </c>
      <c r="L39" s="2" t="s">
        <v>42</v>
      </c>
      <c r="M39" s="2">
        <v>148848</v>
      </c>
      <c r="N39" s="2">
        <v>114423</v>
      </c>
      <c r="O39" s="2">
        <v>53332</v>
      </c>
      <c r="P39" s="2">
        <v>13333</v>
      </c>
      <c r="Q39" s="2">
        <v>13333</v>
      </c>
    </row>
    <row r="40" spans="1:17" x14ac:dyDescent="0.35">
      <c r="A40" s="11" t="s">
        <v>266</v>
      </c>
      <c r="B40" s="12">
        <v>19392.5</v>
      </c>
      <c r="C40" s="13">
        <v>19392.5</v>
      </c>
      <c r="D40" s="13">
        <v>0</v>
      </c>
      <c r="E40" s="13">
        <v>5347</v>
      </c>
      <c r="F40" s="14">
        <v>0</v>
      </c>
      <c r="H40" s="2">
        <v>39</v>
      </c>
      <c r="I40" s="2" t="s">
        <v>285</v>
      </c>
      <c r="J40" s="2" t="str">
        <f t="shared" si="0"/>
        <v>SPS21XXX</v>
      </c>
      <c r="K40" s="2" t="s">
        <v>82</v>
      </c>
      <c r="L40" s="2" t="s">
        <v>42</v>
      </c>
      <c r="M40" s="2">
        <v>352800</v>
      </c>
      <c r="N40" s="2">
        <v>305800</v>
      </c>
      <c r="O40" s="2">
        <v>34000</v>
      </c>
      <c r="P40" s="2">
        <v>73500</v>
      </c>
      <c r="Q40" s="2">
        <v>0</v>
      </c>
    </row>
    <row r="41" spans="1:17" x14ac:dyDescent="0.35">
      <c r="A41" s="11" t="s">
        <v>415</v>
      </c>
      <c r="B41" s="12">
        <v>25000</v>
      </c>
      <c r="C41" s="13">
        <v>25000</v>
      </c>
      <c r="D41" s="13">
        <v>0</v>
      </c>
      <c r="E41" s="13">
        <v>0</v>
      </c>
      <c r="F41" s="14">
        <v>0</v>
      </c>
      <c r="H41" s="2">
        <v>40</v>
      </c>
      <c r="I41" s="2" t="s">
        <v>286</v>
      </c>
      <c r="J41" s="2" t="str">
        <f t="shared" si="0"/>
        <v>SPS21XXX</v>
      </c>
      <c r="K41" s="2" t="s">
        <v>83</v>
      </c>
      <c r="L41" s="2" t="s">
        <v>42</v>
      </c>
      <c r="M41" s="2">
        <v>60000</v>
      </c>
      <c r="N41" s="2">
        <v>45000</v>
      </c>
      <c r="O41" s="2">
        <v>30000</v>
      </c>
      <c r="P41" s="2">
        <v>0</v>
      </c>
      <c r="Q41" s="2">
        <v>0</v>
      </c>
    </row>
    <row r="42" spans="1:17" x14ac:dyDescent="0.35">
      <c r="A42" s="11" t="s">
        <v>267</v>
      </c>
      <c r="B42" s="12">
        <v>322000</v>
      </c>
      <c r="C42" s="13">
        <v>233100</v>
      </c>
      <c r="D42" s="13">
        <v>47200</v>
      </c>
      <c r="E42" s="13">
        <v>61200</v>
      </c>
      <c r="F42" s="14">
        <v>0</v>
      </c>
      <c r="H42" s="2">
        <v>41</v>
      </c>
      <c r="I42" s="2" t="s">
        <v>287</v>
      </c>
      <c r="J42" s="2" t="str">
        <f t="shared" si="0"/>
        <v>SPS21XXX</v>
      </c>
      <c r="K42" s="2" t="s">
        <v>84</v>
      </c>
      <c r="L42" s="2" t="s">
        <v>42</v>
      </c>
      <c r="M42" s="2">
        <v>65911.39</v>
      </c>
      <c r="N42" s="2">
        <v>65911.39</v>
      </c>
      <c r="O42" s="2">
        <v>15076</v>
      </c>
      <c r="P42" s="2">
        <v>20969</v>
      </c>
      <c r="Q42" s="2">
        <v>0</v>
      </c>
    </row>
    <row r="43" spans="1:17" x14ac:dyDescent="0.35">
      <c r="A43" s="11" t="s">
        <v>268</v>
      </c>
      <c r="B43" s="12">
        <v>24114182.885800004</v>
      </c>
      <c r="C43" s="13">
        <v>19686834.715799998</v>
      </c>
      <c r="D43" s="13">
        <v>7271876.926</v>
      </c>
      <c r="E43" s="13">
        <v>4088395.7091999999</v>
      </c>
      <c r="F43" s="14">
        <v>308710.93</v>
      </c>
      <c r="H43" s="2">
        <v>42</v>
      </c>
      <c r="I43" s="2" t="s">
        <v>288</v>
      </c>
      <c r="J43" s="2" t="str">
        <f t="shared" si="0"/>
        <v>SPS21XXX</v>
      </c>
      <c r="K43" s="2" t="s">
        <v>85</v>
      </c>
      <c r="L43" s="2" t="s">
        <v>42</v>
      </c>
      <c r="M43" s="2">
        <v>330750</v>
      </c>
      <c r="N43" s="2">
        <v>133750</v>
      </c>
      <c r="O43" s="2">
        <v>30875</v>
      </c>
      <c r="P43" s="2">
        <v>3000</v>
      </c>
      <c r="Q43" s="2">
        <v>9875</v>
      </c>
    </row>
    <row r="44" spans="1:17" x14ac:dyDescent="0.35">
      <c r="A44" s="11" t="s">
        <v>269</v>
      </c>
      <c r="B44" s="12">
        <v>4934700</v>
      </c>
      <c r="C44" s="13">
        <v>1472000</v>
      </c>
      <c r="D44" s="13">
        <v>0</v>
      </c>
      <c r="E44" s="13">
        <v>0</v>
      </c>
      <c r="F44" s="14">
        <v>0</v>
      </c>
      <c r="H44" s="2">
        <v>43</v>
      </c>
      <c r="I44" s="2" t="s">
        <v>289</v>
      </c>
      <c r="J44" s="2" t="str">
        <f t="shared" si="0"/>
        <v>SPS21XXX</v>
      </c>
      <c r="K44" s="2" t="s">
        <v>86</v>
      </c>
      <c r="L44" s="2" t="s">
        <v>42</v>
      </c>
      <c r="M44" s="2">
        <v>19952</v>
      </c>
      <c r="N44" s="2">
        <v>19952</v>
      </c>
      <c r="O44" s="2">
        <v>0</v>
      </c>
      <c r="P44" s="2">
        <v>0</v>
      </c>
      <c r="Q44" s="2">
        <v>0</v>
      </c>
    </row>
    <row r="45" spans="1:17" x14ac:dyDescent="0.35">
      <c r="A45" s="11" t="s">
        <v>339</v>
      </c>
      <c r="B45" s="12">
        <v>15800</v>
      </c>
      <c r="C45" s="13">
        <v>15800</v>
      </c>
      <c r="D45" s="13">
        <v>0</v>
      </c>
      <c r="E45" s="13">
        <v>0</v>
      </c>
      <c r="F45" s="14">
        <v>0</v>
      </c>
      <c r="H45" s="2">
        <v>44</v>
      </c>
      <c r="I45" s="2" t="s">
        <v>290</v>
      </c>
      <c r="J45" s="2" t="str">
        <f t="shared" si="0"/>
        <v>SPS21XXX</v>
      </c>
      <c r="K45" s="2" t="s">
        <v>87</v>
      </c>
      <c r="L45" s="2" t="s">
        <v>42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x14ac:dyDescent="0.35">
      <c r="A46" s="11" t="s">
        <v>270</v>
      </c>
      <c r="B46" s="12">
        <v>1604282</v>
      </c>
      <c r="C46" s="13">
        <v>850449</v>
      </c>
      <c r="D46" s="13">
        <v>139716</v>
      </c>
      <c r="E46" s="13">
        <v>0</v>
      </c>
      <c r="F46" s="14">
        <v>98138</v>
      </c>
      <c r="H46" s="2">
        <v>45</v>
      </c>
      <c r="I46" s="2" t="s">
        <v>291</v>
      </c>
      <c r="J46" s="2" t="str">
        <f t="shared" si="0"/>
        <v>SPS21XXX</v>
      </c>
      <c r="K46" s="2" t="s">
        <v>88</v>
      </c>
      <c r="L46" s="2" t="s">
        <v>42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x14ac:dyDescent="0.35">
      <c r="A47" s="11" t="s">
        <v>271</v>
      </c>
      <c r="B47" s="12">
        <v>476367</v>
      </c>
      <c r="C47" s="13">
        <v>253812</v>
      </c>
      <c r="D47" s="13">
        <v>0</v>
      </c>
      <c r="E47" s="13">
        <v>56068</v>
      </c>
      <c r="F47" s="14">
        <v>56068</v>
      </c>
      <c r="H47" s="2">
        <v>46</v>
      </c>
      <c r="I47" s="2" t="s">
        <v>292</v>
      </c>
      <c r="J47" s="2" t="str">
        <f t="shared" si="0"/>
        <v>SPS21XXX</v>
      </c>
      <c r="K47" s="2" t="s">
        <v>89</v>
      </c>
      <c r="L47" s="2" t="s">
        <v>42</v>
      </c>
      <c r="M47" s="2">
        <v>704655.61699999985</v>
      </c>
      <c r="N47" s="2">
        <v>564910.65399999998</v>
      </c>
      <c r="O47" s="2">
        <v>308075.21799999999</v>
      </c>
      <c r="P47" s="2">
        <v>222556.08200000002</v>
      </c>
      <c r="Q47" s="2">
        <v>0</v>
      </c>
    </row>
    <row r="48" spans="1:17" x14ac:dyDescent="0.35">
      <c r="A48" s="11" t="s">
        <v>340</v>
      </c>
      <c r="B48" s="12">
        <v>62500</v>
      </c>
      <c r="C48" s="13">
        <v>47500</v>
      </c>
      <c r="D48" s="13">
        <v>10000</v>
      </c>
      <c r="E48" s="13">
        <v>0</v>
      </c>
      <c r="F48" s="14">
        <v>5000</v>
      </c>
      <c r="H48" s="2">
        <v>47</v>
      </c>
      <c r="I48" s="2" t="s">
        <v>293</v>
      </c>
      <c r="J48" s="2" t="str">
        <f t="shared" si="0"/>
        <v>SPS21XXX</v>
      </c>
      <c r="K48" s="2" t="s">
        <v>90</v>
      </c>
      <c r="L48" s="2" t="s">
        <v>42</v>
      </c>
      <c r="M48" s="2">
        <v>104007.13</v>
      </c>
      <c r="N48" s="2">
        <v>101193.98</v>
      </c>
      <c r="O48" s="2">
        <v>2813.15</v>
      </c>
      <c r="P48" s="2">
        <v>0</v>
      </c>
      <c r="Q48" s="2">
        <v>0</v>
      </c>
    </row>
    <row r="49" spans="1:17" x14ac:dyDescent="0.35">
      <c r="A49" s="11" t="s">
        <v>272</v>
      </c>
      <c r="B49" s="12">
        <v>0</v>
      </c>
      <c r="C49" s="13">
        <v>0</v>
      </c>
      <c r="D49" s="13">
        <v>0</v>
      </c>
      <c r="E49" s="13">
        <v>0</v>
      </c>
      <c r="F49" s="14">
        <v>0</v>
      </c>
      <c r="H49" s="2">
        <v>48</v>
      </c>
      <c r="I49" s="2" t="s">
        <v>294</v>
      </c>
      <c r="J49" s="2" t="str">
        <f t="shared" si="0"/>
        <v>SPS21XXX</v>
      </c>
      <c r="K49" s="2" t="s">
        <v>91</v>
      </c>
      <c r="L49" s="2" t="s">
        <v>42</v>
      </c>
      <c r="M49" s="2">
        <v>12936.86</v>
      </c>
      <c r="N49" s="2">
        <v>11966.06</v>
      </c>
      <c r="O49" s="2">
        <v>10024.459999999999</v>
      </c>
      <c r="P49" s="2">
        <v>0</v>
      </c>
      <c r="Q49" s="2">
        <v>0</v>
      </c>
    </row>
    <row r="50" spans="1:17" x14ac:dyDescent="0.35">
      <c r="A50" s="11" t="s">
        <v>273</v>
      </c>
      <c r="B50" s="12">
        <v>132756</v>
      </c>
      <c r="C50" s="13">
        <v>132756</v>
      </c>
      <c r="D50" s="13">
        <v>7104</v>
      </c>
      <c r="E50" s="13">
        <v>5629</v>
      </c>
      <c r="F50" s="14">
        <v>0</v>
      </c>
      <c r="H50" s="2">
        <v>49</v>
      </c>
      <c r="I50" s="2" t="s">
        <v>295</v>
      </c>
      <c r="J50" s="2" t="str">
        <f t="shared" si="0"/>
        <v>SPS21XXX</v>
      </c>
      <c r="K50" s="2" t="s">
        <v>92</v>
      </c>
      <c r="L50" s="2" t="s">
        <v>42</v>
      </c>
      <c r="M50" s="2">
        <v>229033.54</v>
      </c>
      <c r="N50" s="2">
        <v>154162.85</v>
      </c>
      <c r="O50" s="2">
        <v>18867.37</v>
      </c>
      <c r="P50" s="2">
        <v>27100.36</v>
      </c>
      <c r="Q50" s="2">
        <v>0</v>
      </c>
    </row>
    <row r="51" spans="1:17" x14ac:dyDescent="0.35">
      <c r="A51" s="11" t="s">
        <v>274</v>
      </c>
      <c r="B51" s="12">
        <v>1249265.28</v>
      </c>
      <c r="C51" s="13">
        <v>1026708.68</v>
      </c>
      <c r="D51" s="13">
        <v>269940.23</v>
      </c>
      <c r="E51" s="13">
        <v>56068.5</v>
      </c>
      <c r="F51" s="14">
        <v>0</v>
      </c>
      <c r="H51" s="2">
        <v>50</v>
      </c>
      <c r="I51" s="2" t="s">
        <v>296</v>
      </c>
      <c r="J51" s="2" t="str">
        <f t="shared" si="0"/>
        <v>SPS21XXX</v>
      </c>
      <c r="K51" s="2" t="s">
        <v>93</v>
      </c>
      <c r="L51" s="2" t="s">
        <v>42</v>
      </c>
      <c r="M51" s="2">
        <v>1081576</v>
      </c>
      <c r="N51" s="2">
        <v>815985</v>
      </c>
      <c r="O51" s="2">
        <v>73703</v>
      </c>
      <c r="P51" s="2">
        <v>219993</v>
      </c>
      <c r="Q51" s="2">
        <v>0</v>
      </c>
    </row>
    <row r="52" spans="1:17" x14ac:dyDescent="0.35">
      <c r="A52" s="11" t="s">
        <v>416</v>
      </c>
      <c r="B52" s="12">
        <v>1248509.8</v>
      </c>
      <c r="C52" s="13">
        <v>1081983</v>
      </c>
      <c r="D52" s="13">
        <v>534866.19999999995</v>
      </c>
      <c r="E52" s="13">
        <v>335268.80000000005</v>
      </c>
      <c r="F52" s="14">
        <v>31169.300000000003</v>
      </c>
      <c r="H52" s="2">
        <v>51</v>
      </c>
      <c r="I52" s="2" t="s">
        <v>297</v>
      </c>
      <c r="J52" s="2" t="str">
        <f t="shared" si="0"/>
        <v>SPS21XXX</v>
      </c>
      <c r="K52" s="2" t="s">
        <v>94</v>
      </c>
      <c r="L52" s="2" t="s">
        <v>42</v>
      </c>
      <c r="M52" s="2">
        <v>1049051.56</v>
      </c>
      <c r="N52" s="2">
        <v>1049051.56</v>
      </c>
      <c r="O52" s="2">
        <v>306571.04000000004</v>
      </c>
      <c r="P52" s="2">
        <v>178448.31</v>
      </c>
      <c r="Q52" s="2">
        <v>22996.32</v>
      </c>
    </row>
    <row r="53" spans="1:17" x14ac:dyDescent="0.35">
      <c r="A53" s="11" t="s">
        <v>275</v>
      </c>
      <c r="B53" s="12">
        <v>672335</v>
      </c>
      <c r="C53" s="13">
        <v>498974</v>
      </c>
      <c r="D53" s="13">
        <v>148437</v>
      </c>
      <c r="E53" s="13">
        <v>200103</v>
      </c>
      <c r="F53" s="14">
        <v>7348</v>
      </c>
      <c r="H53" s="2">
        <v>52</v>
      </c>
      <c r="I53" s="2" t="s">
        <v>298</v>
      </c>
      <c r="J53" s="2" t="str">
        <f t="shared" si="0"/>
        <v>SPS21XXX</v>
      </c>
      <c r="K53" s="2" t="s">
        <v>95</v>
      </c>
      <c r="L53" s="2" t="s">
        <v>42</v>
      </c>
      <c r="M53" s="2">
        <v>114909</v>
      </c>
      <c r="N53" s="2">
        <v>5617</v>
      </c>
      <c r="O53" s="2">
        <v>42211</v>
      </c>
      <c r="P53" s="2">
        <v>0</v>
      </c>
      <c r="Q53" s="2">
        <v>0</v>
      </c>
    </row>
    <row r="54" spans="1:17" x14ac:dyDescent="0.35">
      <c r="A54" s="11" t="s">
        <v>417</v>
      </c>
      <c r="B54" s="12">
        <v>0</v>
      </c>
      <c r="C54" s="13">
        <v>0</v>
      </c>
      <c r="D54" s="13">
        <v>0</v>
      </c>
      <c r="E54" s="13">
        <v>0</v>
      </c>
      <c r="F54" s="14">
        <v>0</v>
      </c>
      <c r="H54" s="2">
        <v>53</v>
      </c>
      <c r="I54" s="2" t="s">
        <v>299</v>
      </c>
      <c r="J54" s="2" t="str">
        <f t="shared" si="0"/>
        <v>SPS21XXX</v>
      </c>
      <c r="K54" s="2" t="s">
        <v>96</v>
      </c>
      <c r="L54" s="2" t="s">
        <v>42</v>
      </c>
      <c r="M54" s="2">
        <v>1024326</v>
      </c>
      <c r="N54" s="2">
        <v>1024326</v>
      </c>
      <c r="O54" s="2">
        <v>91982</v>
      </c>
      <c r="P54" s="2">
        <v>0</v>
      </c>
      <c r="Q54" s="2">
        <v>213088</v>
      </c>
    </row>
    <row r="55" spans="1:17" x14ac:dyDescent="0.35">
      <c r="A55" s="11" t="s">
        <v>418</v>
      </c>
      <c r="B55" s="12">
        <v>0</v>
      </c>
      <c r="C55" s="13">
        <v>0</v>
      </c>
      <c r="D55" s="13">
        <v>0</v>
      </c>
      <c r="E55" s="13">
        <v>0</v>
      </c>
      <c r="F55" s="14">
        <v>0</v>
      </c>
      <c r="H55" s="2">
        <v>54</v>
      </c>
      <c r="I55" s="2" t="s">
        <v>300</v>
      </c>
      <c r="J55" s="2" t="str">
        <f t="shared" si="0"/>
        <v>SPS21XXX</v>
      </c>
      <c r="K55" s="2" t="s">
        <v>97</v>
      </c>
      <c r="L55" s="2" t="s">
        <v>42</v>
      </c>
      <c r="M55" s="2">
        <v>152664.79999999999</v>
      </c>
      <c r="N55" s="2">
        <v>152664.79999999999</v>
      </c>
      <c r="O55" s="2">
        <v>85340.19</v>
      </c>
      <c r="P55" s="2">
        <v>55743.39</v>
      </c>
      <c r="Q55" s="2">
        <v>24252.670000000002</v>
      </c>
    </row>
    <row r="56" spans="1:17" x14ac:dyDescent="0.35">
      <c r="A56" s="11" t="s">
        <v>276</v>
      </c>
      <c r="B56" s="12">
        <v>9095586</v>
      </c>
      <c r="C56" s="13">
        <v>8635864</v>
      </c>
      <c r="D56" s="13">
        <v>2634823</v>
      </c>
      <c r="E56" s="13">
        <v>3571845</v>
      </c>
      <c r="F56" s="14">
        <v>581871</v>
      </c>
      <c r="H56" s="2">
        <v>55</v>
      </c>
      <c r="I56" s="2" t="s">
        <v>301</v>
      </c>
      <c r="J56" s="2" t="str">
        <f t="shared" si="0"/>
        <v>SPS21XXX</v>
      </c>
      <c r="K56" s="2" t="s">
        <v>98</v>
      </c>
      <c r="L56" s="2" t="s">
        <v>42</v>
      </c>
      <c r="M56" s="2">
        <v>2489090.5300000003</v>
      </c>
      <c r="N56" s="2">
        <v>1234255.3199999998</v>
      </c>
      <c r="O56" s="2">
        <v>52800.429999999993</v>
      </c>
      <c r="P56" s="2">
        <v>447090.04</v>
      </c>
      <c r="Q56" s="2">
        <v>0</v>
      </c>
    </row>
    <row r="57" spans="1:17" x14ac:dyDescent="0.35">
      <c r="A57" s="11" t="s">
        <v>341</v>
      </c>
      <c r="B57" s="12">
        <v>859498</v>
      </c>
      <c r="C57" s="13">
        <v>859498</v>
      </c>
      <c r="D57" s="13">
        <v>267866</v>
      </c>
      <c r="E57" s="13">
        <v>160286</v>
      </c>
      <c r="F57" s="14">
        <v>16588</v>
      </c>
      <c r="H57" s="2">
        <v>56</v>
      </c>
      <c r="I57" s="2" t="s">
        <v>302</v>
      </c>
      <c r="J57" s="2" t="str">
        <f t="shared" si="0"/>
        <v>SPS21XXX</v>
      </c>
      <c r="K57" s="2" t="s">
        <v>99</v>
      </c>
      <c r="L57" s="2" t="s">
        <v>42</v>
      </c>
      <c r="M57" s="2">
        <v>146324.75000000003</v>
      </c>
      <c r="N57" s="2">
        <v>146324.75000000003</v>
      </c>
      <c r="O57" s="2">
        <v>77864.740000000005</v>
      </c>
      <c r="P57" s="2">
        <v>46891.89</v>
      </c>
      <c r="Q57" s="2">
        <v>24359.62</v>
      </c>
    </row>
    <row r="58" spans="1:17" x14ac:dyDescent="0.35">
      <c r="A58" s="11" t="s">
        <v>278</v>
      </c>
      <c r="B58" s="12">
        <v>611340</v>
      </c>
      <c r="C58" s="13">
        <v>530381</v>
      </c>
      <c r="D58" s="13">
        <v>218206</v>
      </c>
      <c r="E58" s="13">
        <v>168826</v>
      </c>
      <c r="F58" s="14">
        <v>4021</v>
      </c>
      <c r="H58" s="2">
        <v>57</v>
      </c>
      <c r="I58" s="2" t="s">
        <v>303</v>
      </c>
      <c r="J58" s="2" t="str">
        <f t="shared" si="0"/>
        <v>SPS21XXX</v>
      </c>
      <c r="K58" s="2" t="s">
        <v>100</v>
      </c>
      <c r="L58" s="2" t="s">
        <v>42</v>
      </c>
      <c r="M58" s="2">
        <v>143846.65000000002</v>
      </c>
      <c r="N58" s="2">
        <v>143846.65000000002</v>
      </c>
      <c r="O58" s="2">
        <v>77622.94</v>
      </c>
      <c r="P58" s="2">
        <v>42272.1</v>
      </c>
      <c r="Q58" s="2">
        <v>24238.720000000001</v>
      </c>
    </row>
    <row r="59" spans="1:17" x14ac:dyDescent="0.35">
      <c r="A59" s="11" t="s">
        <v>419</v>
      </c>
      <c r="B59" s="12">
        <v>0</v>
      </c>
      <c r="C59" s="13">
        <v>0</v>
      </c>
      <c r="D59" s="13">
        <v>0</v>
      </c>
      <c r="E59" s="13">
        <v>0</v>
      </c>
      <c r="F59" s="14">
        <v>0</v>
      </c>
      <c r="H59" s="2">
        <v>58</v>
      </c>
      <c r="I59" s="2" t="s">
        <v>304</v>
      </c>
      <c r="J59" s="2" t="str">
        <f t="shared" si="0"/>
        <v>SPS21XXX</v>
      </c>
      <c r="K59" s="2" t="s">
        <v>101</v>
      </c>
      <c r="L59" s="2" t="s">
        <v>42</v>
      </c>
      <c r="M59" s="2">
        <v>7274107.7800000003</v>
      </c>
      <c r="N59" s="2">
        <v>5471959.3500000006</v>
      </c>
      <c r="O59" s="2">
        <v>1944664.68</v>
      </c>
      <c r="P59" s="2">
        <v>1538101.75</v>
      </c>
      <c r="Q59" s="2">
        <v>112072.48000000001</v>
      </c>
    </row>
    <row r="60" spans="1:17" x14ac:dyDescent="0.35">
      <c r="A60" s="11" t="s">
        <v>279</v>
      </c>
      <c r="B60" s="12">
        <v>1804627</v>
      </c>
      <c r="C60" s="13">
        <v>1105409</v>
      </c>
      <c r="D60" s="13">
        <v>16739</v>
      </c>
      <c r="E60" s="13">
        <v>284997</v>
      </c>
      <c r="F60" s="14">
        <v>0</v>
      </c>
      <c r="H60" s="2">
        <v>59</v>
      </c>
      <c r="I60" s="2" t="s">
        <v>305</v>
      </c>
      <c r="J60" s="2" t="str">
        <f t="shared" si="0"/>
        <v>SPS21XXX</v>
      </c>
      <c r="K60" s="2" t="s">
        <v>102</v>
      </c>
      <c r="L60" s="2" t="s">
        <v>42</v>
      </c>
      <c r="M60" s="2">
        <v>455483</v>
      </c>
      <c r="N60" s="2">
        <v>455483</v>
      </c>
      <c r="O60" s="2">
        <v>0</v>
      </c>
      <c r="P60" s="2">
        <v>0</v>
      </c>
      <c r="Q60" s="2">
        <v>0</v>
      </c>
    </row>
    <row r="61" spans="1:17" x14ac:dyDescent="0.35">
      <c r="A61" s="11" t="s">
        <v>421</v>
      </c>
      <c r="B61" s="12">
        <v>0</v>
      </c>
      <c r="C61" s="13">
        <v>0</v>
      </c>
      <c r="D61" s="13">
        <v>0</v>
      </c>
      <c r="E61" s="13">
        <v>0</v>
      </c>
      <c r="F61" s="14">
        <v>0</v>
      </c>
      <c r="H61" s="2">
        <v>60</v>
      </c>
      <c r="I61" s="2" t="s">
        <v>306</v>
      </c>
      <c r="J61" s="2" t="str">
        <f t="shared" si="0"/>
        <v>SPS21XXX</v>
      </c>
      <c r="K61" s="2" t="s">
        <v>103</v>
      </c>
      <c r="L61" s="2" t="s">
        <v>42</v>
      </c>
      <c r="M61" s="2">
        <v>899209.0199999999</v>
      </c>
      <c r="N61" s="2">
        <v>764988.96</v>
      </c>
      <c r="O61" s="2">
        <v>0</v>
      </c>
      <c r="P61" s="2">
        <v>0</v>
      </c>
      <c r="Q61" s="2">
        <v>0</v>
      </c>
    </row>
    <row r="62" spans="1:17" x14ac:dyDescent="0.35">
      <c r="A62" s="11" t="s">
        <v>280</v>
      </c>
      <c r="B62" s="12">
        <v>1129166.0766</v>
      </c>
      <c r="C62" s="13">
        <v>315800.66440000001</v>
      </c>
      <c r="D62" s="13">
        <v>40074.86</v>
      </c>
      <c r="E62" s="13">
        <v>14427.570800000001</v>
      </c>
      <c r="F62" s="14">
        <v>12330.24</v>
      </c>
      <c r="H62" s="2">
        <v>61</v>
      </c>
      <c r="I62" s="2" t="s">
        <v>307</v>
      </c>
      <c r="J62" s="2" t="str">
        <f t="shared" si="0"/>
        <v>SPS21XXX</v>
      </c>
      <c r="K62" s="2" t="s">
        <v>104</v>
      </c>
      <c r="L62" s="2" t="s">
        <v>42</v>
      </c>
      <c r="M62" s="2">
        <v>1857577</v>
      </c>
      <c r="N62" s="2">
        <v>1522884</v>
      </c>
      <c r="O62" s="2">
        <v>0</v>
      </c>
      <c r="P62" s="2">
        <v>112137</v>
      </c>
      <c r="Q62" s="2">
        <v>0</v>
      </c>
    </row>
    <row r="63" spans="1:17" x14ac:dyDescent="0.35">
      <c r="A63" s="11" t="s">
        <v>422</v>
      </c>
      <c r="B63" s="12">
        <v>0</v>
      </c>
      <c r="C63" s="13">
        <v>0</v>
      </c>
      <c r="D63" s="13">
        <v>0</v>
      </c>
      <c r="E63" s="13">
        <v>0</v>
      </c>
      <c r="F63" s="14">
        <v>0</v>
      </c>
      <c r="H63" s="2">
        <v>62</v>
      </c>
      <c r="I63" s="2" t="s">
        <v>308</v>
      </c>
      <c r="J63" s="2" t="str">
        <f t="shared" si="0"/>
        <v>SPS21XXX</v>
      </c>
      <c r="K63" s="2" t="s">
        <v>105</v>
      </c>
      <c r="L63" s="2" t="s">
        <v>42</v>
      </c>
      <c r="M63" s="2">
        <v>105500</v>
      </c>
      <c r="N63" s="2">
        <v>83500</v>
      </c>
      <c r="O63" s="2">
        <v>18500</v>
      </c>
      <c r="P63" s="2">
        <v>3500</v>
      </c>
      <c r="Q63" s="2">
        <v>0</v>
      </c>
    </row>
    <row r="64" spans="1:17" x14ac:dyDescent="0.35">
      <c r="A64" s="11" t="s">
        <v>281</v>
      </c>
      <c r="B64" s="12">
        <v>372036</v>
      </c>
      <c r="C64" s="13">
        <v>372036</v>
      </c>
      <c r="D64" s="13">
        <v>23077</v>
      </c>
      <c r="E64" s="13">
        <v>76392</v>
      </c>
      <c r="F64" s="14">
        <v>0</v>
      </c>
      <c r="H64" s="2">
        <v>63</v>
      </c>
      <c r="I64" s="2" t="s">
        <v>309</v>
      </c>
      <c r="J64" s="2" t="str">
        <f t="shared" si="0"/>
        <v>SPS21XXX</v>
      </c>
      <c r="K64" s="2" t="s">
        <v>106</v>
      </c>
      <c r="L64" s="2" t="s">
        <v>42</v>
      </c>
      <c r="M64" s="2">
        <v>535600</v>
      </c>
      <c r="N64" s="2">
        <v>552600</v>
      </c>
      <c r="O64" s="2">
        <v>107600</v>
      </c>
      <c r="P64" s="2">
        <v>140000</v>
      </c>
      <c r="Q64" s="2">
        <v>35000</v>
      </c>
    </row>
    <row r="65" spans="1:17" x14ac:dyDescent="0.35">
      <c r="A65" s="11" t="s">
        <v>282</v>
      </c>
      <c r="B65" s="12">
        <v>2939173</v>
      </c>
      <c r="C65" s="13">
        <v>2801913</v>
      </c>
      <c r="D65" s="13">
        <v>986960</v>
      </c>
      <c r="E65" s="13">
        <v>902477</v>
      </c>
      <c r="F65" s="14">
        <v>25999</v>
      </c>
      <c r="H65" s="2">
        <v>64</v>
      </c>
      <c r="I65" s="2" t="s">
        <v>310</v>
      </c>
      <c r="J65" s="2" t="str">
        <f t="shared" si="0"/>
        <v>SPS21XXX</v>
      </c>
      <c r="K65" s="2" t="s">
        <v>107</v>
      </c>
      <c r="L65" s="2" t="s">
        <v>42</v>
      </c>
      <c r="M65" s="2">
        <v>972700</v>
      </c>
      <c r="N65" s="2">
        <v>280000</v>
      </c>
      <c r="O65" s="2">
        <v>0</v>
      </c>
      <c r="P65" s="2">
        <v>0</v>
      </c>
      <c r="Q65" s="2">
        <v>0</v>
      </c>
    </row>
    <row r="66" spans="1:17" x14ac:dyDescent="0.35">
      <c r="A66" s="11" t="s">
        <v>342</v>
      </c>
      <c r="B66" s="12">
        <v>1264812</v>
      </c>
      <c r="C66" s="13">
        <v>1046196</v>
      </c>
      <c r="D66" s="13">
        <v>176999</v>
      </c>
      <c r="E66" s="13">
        <v>196996</v>
      </c>
      <c r="F66" s="14">
        <v>65154</v>
      </c>
      <c r="H66" s="2">
        <v>65</v>
      </c>
      <c r="I66" s="2" t="s">
        <v>311</v>
      </c>
      <c r="J66" s="2" t="str">
        <f t="shared" si="0"/>
        <v>SPS21XXX</v>
      </c>
      <c r="K66" s="2" t="s">
        <v>108</v>
      </c>
      <c r="L66" s="2" t="s">
        <v>42</v>
      </c>
      <c r="M66" s="2">
        <v>43367.397000000004</v>
      </c>
      <c r="N66" s="2">
        <v>18013.493999999999</v>
      </c>
      <c r="O66" s="2">
        <v>0</v>
      </c>
      <c r="P66" s="2">
        <v>2367.0740000000001</v>
      </c>
      <c r="Q66" s="2">
        <v>0</v>
      </c>
    </row>
    <row r="67" spans="1:17" x14ac:dyDescent="0.35">
      <c r="A67" s="11" t="s">
        <v>343</v>
      </c>
      <c r="B67" s="12">
        <v>16000</v>
      </c>
      <c r="C67" s="13">
        <v>16000</v>
      </c>
      <c r="D67" s="13">
        <v>6000</v>
      </c>
      <c r="E67" s="13">
        <v>8000</v>
      </c>
      <c r="F67" s="14">
        <v>2000</v>
      </c>
      <c r="H67" s="2">
        <v>66</v>
      </c>
      <c r="I67" s="2" t="s">
        <v>312</v>
      </c>
      <c r="J67" s="2" t="str">
        <f t="shared" ref="J67:J130" si="1">REPLACE(I67,6,3,"XXX")</f>
        <v>SPS21XXX</v>
      </c>
      <c r="K67" s="2" t="s">
        <v>109</v>
      </c>
      <c r="L67" s="2" t="s">
        <v>42</v>
      </c>
      <c r="M67" s="2">
        <v>476370.76</v>
      </c>
      <c r="N67" s="2">
        <v>253814.16</v>
      </c>
      <c r="O67" s="2">
        <v>0</v>
      </c>
      <c r="P67" s="2">
        <v>56068.5</v>
      </c>
      <c r="Q67" s="2">
        <v>0</v>
      </c>
    </row>
    <row r="68" spans="1:17" x14ac:dyDescent="0.35">
      <c r="A68" s="11" t="s">
        <v>423</v>
      </c>
      <c r="B68" s="12">
        <v>252469.81</v>
      </c>
      <c r="C68" s="13">
        <v>301013.76999999996</v>
      </c>
      <c r="D68" s="13">
        <v>0</v>
      </c>
      <c r="E68" s="13">
        <v>18558.18</v>
      </c>
      <c r="F68" s="14">
        <v>0</v>
      </c>
      <c r="H68" s="2">
        <v>67</v>
      </c>
      <c r="I68" s="2" t="s">
        <v>313</v>
      </c>
      <c r="J68" s="2" t="str">
        <f t="shared" si="1"/>
        <v>SPS21XXX</v>
      </c>
      <c r="K68" s="2" t="s">
        <v>110</v>
      </c>
      <c r="L68" s="2" t="s">
        <v>42</v>
      </c>
      <c r="M68" s="2">
        <v>407766.85</v>
      </c>
      <c r="N68" s="2">
        <v>99882</v>
      </c>
      <c r="O68" s="2">
        <v>12000</v>
      </c>
      <c r="P68" s="2">
        <v>60432</v>
      </c>
      <c r="Q68" s="2">
        <v>0</v>
      </c>
    </row>
    <row r="69" spans="1:17" x14ac:dyDescent="0.35">
      <c r="A69" s="11" t="s">
        <v>424</v>
      </c>
      <c r="B69" s="12">
        <v>0</v>
      </c>
      <c r="C69" s="13">
        <v>0</v>
      </c>
      <c r="D69" s="13">
        <v>0</v>
      </c>
      <c r="E69" s="13">
        <v>0</v>
      </c>
      <c r="F69" s="14">
        <v>0</v>
      </c>
      <c r="H69" s="2">
        <v>68</v>
      </c>
      <c r="I69" s="2" t="s">
        <v>314</v>
      </c>
      <c r="J69" s="2" t="str">
        <f t="shared" si="1"/>
        <v>SPS21XXX</v>
      </c>
      <c r="K69" s="2" t="s">
        <v>111</v>
      </c>
      <c r="L69" s="2" t="s">
        <v>42</v>
      </c>
      <c r="M69" s="2">
        <v>168000</v>
      </c>
      <c r="N69" s="2">
        <v>168000</v>
      </c>
      <c r="O69" s="2">
        <v>85800</v>
      </c>
      <c r="P69" s="2">
        <v>0</v>
      </c>
      <c r="Q69" s="2">
        <v>0</v>
      </c>
    </row>
    <row r="70" spans="1:17" x14ac:dyDescent="0.35">
      <c r="A70" s="11" t="s">
        <v>283</v>
      </c>
      <c r="B70" s="12">
        <v>39742</v>
      </c>
      <c r="C70" s="13">
        <v>18206</v>
      </c>
      <c r="D70" s="13">
        <v>0</v>
      </c>
      <c r="E70" s="13">
        <v>0</v>
      </c>
      <c r="F70" s="14">
        <v>0</v>
      </c>
      <c r="H70" s="2">
        <v>69</v>
      </c>
      <c r="I70" s="2" t="s">
        <v>315</v>
      </c>
      <c r="J70" s="2" t="str">
        <f t="shared" si="1"/>
        <v>SPS21XXX</v>
      </c>
      <c r="K70" s="2" t="s">
        <v>112</v>
      </c>
      <c r="L70" s="2" t="s">
        <v>42</v>
      </c>
      <c r="M70" s="2">
        <v>9000</v>
      </c>
      <c r="N70" s="2">
        <v>9000</v>
      </c>
      <c r="O70" s="2">
        <v>9000</v>
      </c>
      <c r="P70" s="2">
        <v>0</v>
      </c>
      <c r="Q70" s="2">
        <v>0</v>
      </c>
    </row>
    <row r="71" spans="1:17" x14ac:dyDescent="0.35">
      <c r="A71" s="11" t="s">
        <v>284</v>
      </c>
      <c r="B71" s="12">
        <v>148848</v>
      </c>
      <c r="C71" s="13">
        <v>114423</v>
      </c>
      <c r="D71" s="13">
        <v>53332</v>
      </c>
      <c r="E71" s="13">
        <v>13333</v>
      </c>
      <c r="F71" s="14">
        <v>13333</v>
      </c>
      <c r="H71" s="2">
        <v>70</v>
      </c>
      <c r="I71" s="2" t="s">
        <v>316</v>
      </c>
      <c r="J71" s="2" t="str">
        <f t="shared" si="1"/>
        <v>SPS21XXX</v>
      </c>
      <c r="K71" s="2" t="s">
        <v>113</v>
      </c>
      <c r="L71" s="2" t="s">
        <v>42</v>
      </c>
      <c r="M71" s="2">
        <v>45223</v>
      </c>
      <c r="N71" s="2">
        <v>27812</v>
      </c>
      <c r="O71" s="2">
        <v>2261</v>
      </c>
      <c r="P71" s="2">
        <v>0</v>
      </c>
      <c r="Q71" s="2">
        <v>0</v>
      </c>
    </row>
    <row r="72" spans="1:17" x14ac:dyDescent="0.35">
      <c r="A72" s="11" t="s">
        <v>425</v>
      </c>
      <c r="B72" s="12" t="e">
        <v>#VALUE!</v>
      </c>
      <c r="C72" s="13" t="e">
        <v>#VALUE!</v>
      </c>
      <c r="D72" s="13" t="e">
        <v>#VALUE!</v>
      </c>
      <c r="E72" s="13" t="e">
        <v>#VALUE!</v>
      </c>
      <c r="F72" s="14" t="e">
        <v>#VALUE!</v>
      </c>
      <c r="H72" s="2">
        <v>71</v>
      </c>
      <c r="I72" s="2" t="s">
        <v>317</v>
      </c>
      <c r="J72" s="2" t="str">
        <f t="shared" si="1"/>
        <v>SPS21XXX</v>
      </c>
      <c r="K72" s="2" t="s">
        <v>114</v>
      </c>
      <c r="L72" s="2" t="s">
        <v>42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 x14ac:dyDescent="0.35">
      <c r="A73" s="11" t="s">
        <v>427</v>
      </c>
      <c r="B73" s="12">
        <v>485238</v>
      </c>
      <c r="C73" s="13">
        <v>201032</v>
      </c>
      <c r="D73" s="13">
        <v>133771</v>
      </c>
      <c r="E73" s="13">
        <v>19179</v>
      </c>
      <c r="F73" s="14">
        <v>61321</v>
      </c>
      <c r="H73" s="2">
        <v>72</v>
      </c>
      <c r="I73" s="2" t="s">
        <v>318</v>
      </c>
      <c r="J73" s="2" t="str">
        <f t="shared" si="1"/>
        <v>SPS21XXX</v>
      </c>
      <c r="K73" s="2" t="s">
        <v>115</v>
      </c>
      <c r="L73" s="2" t="s">
        <v>42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x14ac:dyDescent="0.35">
      <c r="A74" s="11" t="s">
        <v>428</v>
      </c>
      <c r="B74" s="12">
        <v>0</v>
      </c>
      <c r="C74" s="13">
        <v>0</v>
      </c>
      <c r="D74" s="13">
        <v>0</v>
      </c>
      <c r="E74" s="13">
        <v>0</v>
      </c>
      <c r="F74" s="14">
        <v>0</v>
      </c>
      <c r="H74" s="2">
        <v>73</v>
      </c>
      <c r="I74" s="2" t="s">
        <v>319</v>
      </c>
      <c r="J74" s="2" t="str">
        <f t="shared" si="1"/>
        <v>SPS21XXX</v>
      </c>
      <c r="K74" s="2" t="s">
        <v>116</v>
      </c>
      <c r="L74" s="2" t="s">
        <v>42</v>
      </c>
      <c r="M74" s="2">
        <v>41587.75</v>
      </c>
      <c r="N74" s="2">
        <v>41587.75</v>
      </c>
      <c r="O74" s="2">
        <v>0</v>
      </c>
      <c r="P74" s="2">
        <v>0</v>
      </c>
      <c r="Q74" s="2">
        <v>0</v>
      </c>
    </row>
    <row r="75" spans="1:17" x14ac:dyDescent="0.35">
      <c r="A75" s="11" t="s">
        <v>344</v>
      </c>
      <c r="B75" s="12">
        <v>1731554.61</v>
      </c>
      <c r="C75" s="13">
        <v>1341558.3499999999</v>
      </c>
      <c r="D75" s="13">
        <v>1049785.6199999999</v>
      </c>
      <c r="E75" s="13">
        <v>924698.11</v>
      </c>
      <c r="F75" s="14">
        <v>0</v>
      </c>
      <c r="H75" s="2">
        <v>74</v>
      </c>
      <c r="I75" s="2" t="s">
        <v>320</v>
      </c>
      <c r="J75" s="2" t="str">
        <f t="shared" si="1"/>
        <v>SPS21XXX</v>
      </c>
      <c r="K75" s="2" t="s">
        <v>117</v>
      </c>
      <c r="L75" s="2" t="s">
        <v>42</v>
      </c>
      <c r="M75" s="2">
        <v>1915372</v>
      </c>
      <c r="N75" s="2">
        <v>653263</v>
      </c>
      <c r="O75" s="2">
        <v>0</v>
      </c>
      <c r="P75" s="2">
        <v>168936</v>
      </c>
      <c r="Q75" s="2">
        <v>0</v>
      </c>
    </row>
    <row r="76" spans="1:17" x14ac:dyDescent="0.35">
      <c r="A76" s="11" t="s">
        <v>429</v>
      </c>
      <c r="B76" s="12">
        <v>0</v>
      </c>
      <c r="C76" s="13">
        <v>0</v>
      </c>
      <c r="D76" s="13">
        <v>0</v>
      </c>
      <c r="E76" s="13">
        <v>0</v>
      </c>
      <c r="F76" s="14">
        <v>0</v>
      </c>
      <c r="H76" s="2">
        <v>75</v>
      </c>
      <c r="I76" s="2" t="s">
        <v>321</v>
      </c>
      <c r="J76" s="2" t="str">
        <f t="shared" si="1"/>
        <v>SPS21XXX</v>
      </c>
      <c r="K76" s="2" t="s">
        <v>118</v>
      </c>
      <c r="L76" s="2" t="s">
        <v>42</v>
      </c>
      <c r="M76" s="2">
        <v>50000</v>
      </c>
      <c r="N76" s="2">
        <v>50000</v>
      </c>
      <c r="O76" s="2">
        <v>0</v>
      </c>
      <c r="P76" s="2">
        <v>0</v>
      </c>
      <c r="Q76" s="2">
        <v>0</v>
      </c>
    </row>
    <row r="77" spans="1:17" x14ac:dyDescent="0.35">
      <c r="A77" s="11" t="s">
        <v>345</v>
      </c>
      <c r="B77" s="12">
        <v>10000</v>
      </c>
      <c r="C77" s="13">
        <v>10000</v>
      </c>
      <c r="D77" s="13">
        <v>0</v>
      </c>
      <c r="E77" s="13">
        <v>0</v>
      </c>
      <c r="F77" s="14">
        <v>0</v>
      </c>
      <c r="H77" s="2">
        <v>76</v>
      </c>
      <c r="I77" s="2" t="s">
        <v>322</v>
      </c>
      <c r="J77" s="2" t="str">
        <f t="shared" si="1"/>
        <v>SPS21XXX</v>
      </c>
      <c r="K77" s="2" t="s">
        <v>119</v>
      </c>
      <c r="L77" s="2" t="s">
        <v>42</v>
      </c>
      <c r="M77" s="2">
        <v>297900</v>
      </c>
      <c r="N77" s="2">
        <v>200730</v>
      </c>
      <c r="O77" s="2">
        <v>19810</v>
      </c>
      <c r="P77" s="2">
        <v>23550</v>
      </c>
      <c r="Q77" s="2">
        <v>0</v>
      </c>
    </row>
    <row r="78" spans="1:17" x14ac:dyDescent="0.35">
      <c r="A78" s="11" t="s">
        <v>285</v>
      </c>
      <c r="B78" s="12">
        <v>352800</v>
      </c>
      <c r="C78" s="13">
        <v>305800</v>
      </c>
      <c r="D78" s="13">
        <v>34000</v>
      </c>
      <c r="E78" s="13">
        <v>73500</v>
      </c>
      <c r="F78" s="14">
        <v>0</v>
      </c>
      <c r="H78" s="2">
        <v>77</v>
      </c>
      <c r="I78" s="2" t="s">
        <v>323</v>
      </c>
      <c r="J78" s="2" t="str">
        <f t="shared" si="1"/>
        <v>SPS21XXX</v>
      </c>
      <c r="K78" s="2" t="s">
        <v>120</v>
      </c>
      <c r="L78" s="2" t="s">
        <v>42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35">
      <c r="A79" s="11" t="s">
        <v>430</v>
      </c>
      <c r="B79" s="12">
        <v>361567.49</v>
      </c>
      <c r="C79" s="13">
        <v>361567.49</v>
      </c>
      <c r="D79" s="13">
        <v>274175.43</v>
      </c>
      <c r="E79" s="13">
        <v>218624.28</v>
      </c>
      <c r="F79" s="14">
        <v>0</v>
      </c>
      <c r="H79" s="2">
        <v>78</v>
      </c>
      <c r="I79" s="2" t="s">
        <v>324</v>
      </c>
      <c r="J79" s="2" t="str">
        <f t="shared" si="1"/>
        <v>SPS21XXX</v>
      </c>
      <c r="K79" s="2" t="s">
        <v>121</v>
      </c>
      <c r="L79" s="2" t="s">
        <v>42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17" x14ac:dyDescent="0.35">
      <c r="A80" s="11" t="s">
        <v>286</v>
      </c>
      <c r="B80" s="12">
        <v>60000</v>
      </c>
      <c r="C80" s="13">
        <v>45000</v>
      </c>
      <c r="D80" s="13">
        <v>30000</v>
      </c>
      <c r="E80" s="13">
        <v>0</v>
      </c>
      <c r="F80" s="14">
        <v>0</v>
      </c>
      <c r="H80" s="2">
        <v>79</v>
      </c>
      <c r="I80" s="2" t="s">
        <v>325</v>
      </c>
      <c r="J80" s="2" t="str">
        <f t="shared" si="1"/>
        <v>SPS21XXX</v>
      </c>
      <c r="K80" s="2" t="s">
        <v>122</v>
      </c>
      <c r="L80" s="2" t="s">
        <v>42</v>
      </c>
      <c r="M80" s="2">
        <v>10</v>
      </c>
      <c r="N80" s="2">
        <v>10</v>
      </c>
      <c r="O80" s="2">
        <v>1</v>
      </c>
      <c r="P80" s="2">
        <v>0</v>
      </c>
      <c r="Q80" s="2">
        <v>0</v>
      </c>
    </row>
    <row r="81" spans="1:17" x14ac:dyDescent="0.35">
      <c r="A81" s="11" t="s">
        <v>347</v>
      </c>
      <c r="B81" s="12">
        <v>0</v>
      </c>
      <c r="C81" s="13">
        <v>0</v>
      </c>
      <c r="D81" s="13">
        <v>0</v>
      </c>
      <c r="E81" s="13">
        <v>0</v>
      </c>
      <c r="F81" s="14">
        <v>0</v>
      </c>
      <c r="H81" s="2">
        <v>80</v>
      </c>
      <c r="I81" s="2" t="s">
        <v>326</v>
      </c>
      <c r="J81" s="2" t="str">
        <f t="shared" si="1"/>
        <v>SPS21XXX</v>
      </c>
      <c r="K81" s="2" t="s">
        <v>123</v>
      </c>
      <c r="L81" s="2" t="s">
        <v>42</v>
      </c>
      <c r="M81" s="2">
        <v>21847.26</v>
      </c>
      <c r="N81" s="2">
        <v>21847.26</v>
      </c>
      <c r="O81" s="2">
        <v>0</v>
      </c>
      <c r="P81" s="2">
        <v>0</v>
      </c>
      <c r="Q81" s="2">
        <v>0</v>
      </c>
    </row>
    <row r="82" spans="1:17" x14ac:dyDescent="0.35">
      <c r="A82" s="11" t="s">
        <v>287</v>
      </c>
      <c r="B82" s="12">
        <v>65911.39</v>
      </c>
      <c r="C82" s="13">
        <v>65911.39</v>
      </c>
      <c r="D82" s="13">
        <v>15076</v>
      </c>
      <c r="E82" s="13">
        <v>20969</v>
      </c>
      <c r="F82" s="14">
        <v>0</v>
      </c>
      <c r="H82" s="2">
        <v>81</v>
      </c>
      <c r="I82" s="2" t="s">
        <v>327</v>
      </c>
      <c r="J82" s="2" t="str">
        <f t="shared" si="1"/>
        <v>SPS21XXX</v>
      </c>
      <c r="K82" s="2" t="s">
        <v>328</v>
      </c>
      <c r="L82" s="2" t="s">
        <v>43</v>
      </c>
      <c r="M82" s="2">
        <v>167797.75520000001</v>
      </c>
      <c r="N82" s="2">
        <v>146252.7064</v>
      </c>
      <c r="O82" s="2">
        <v>2555.8200000000002</v>
      </c>
      <c r="P82" s="2">
        <v>42123.812999999995</v>
      </c>
      <c r="Q82" s="2">
        <v>0</v>
      </c>
    </row>
    <row r="83" spans="1:17" x14ac:dyDescent="0.35">
      <c r="A83" s="11" t="s">
        <v>288</v>
      </c>
      <c r="B83" s="12">
        <v>330750</v>
      </c>
      <c r="C83" s="13">
        <v>133750</v>
      </c>
      <c r="D83" s="13">
        <v>30875</v>
      </c>
      <c r="E83" s="13">
        <v>3000</v>
      </c>
      <c r="F83" s="14">
        <v>9875</v>
      </c>
      <c r="H83" s="2">
        <v>82</v>
      </c>
      <c r="I83" s="2" t="s">
        <v>329</v>
      </c>
      <c r="J83" s="2" t="str">
        <f t="shared" si="1"/>
        <v>SPS21XXX</v>
      </c>
      <c r="K83" s="2" t="s">
        <v>330</v>
      </c>
      <c r="L83" s="2" t="s">
        <v>43</v>
      </c>
      <c r="M83" s="2">
        <v>1381258</v>
      </c>
      <c r="N83" s="2">
        <v>1167454</v>
      </c>
      <c r="O83" s="2">
        <v>47207</v>
      </c>
      <c r="P83" s="2">
        <v>422213</v>
      </c>
      <c r="Q83" s="2">
        <v>0</v>
      </c>
    </row>
    <row r="84" spans="1:17" x14ac:dyDescent="0.35">
      <c r="A84" s="11" t="s">
        <v>431</v>
      </c>
      <c r="B84" s="12">
        <v>10000</v>
      </c>
      <c r="C84" s="13">
        <v>10000</v>
      </c>
      <c r="D84" s="13">
        <v>10000</v>
      </c>
      <c r="E84" s="13">
        <v>4500</v>
      </c>
      <c r="F84" s="14">
        <v>1500</v>
      </c>
      <c r="H84" s="2">
        <v>83</v>
      </c>
      <c r="I84" s="2" t="s">
        <v>331</v>
      </c>
      <c r="J84" s="2" t="str">
        <f t="shared" si="1"/>
        <v>SPS21XXX</v>
      </c>
      <c r="K84" s="2" t="s">
        <v>332</v>
      </c>
      <c r="L84" s="2" t="s">
        <v>43</v>
      </c>
      <c r="M84" s="2">
        <v>533540</v>
      </c>
      <c r="N84" s="2">
        <v>470157</v>
      </c>
      <c r="O84" s="2">
        <v>4300</v>
      </c>
      <c r="P84" s="2">
        <v>140094</v>
      </c>
      <c r="Q84" s="2">
        <v>0</v>
      </c>
    </row>
    <row r="85" spans="1:17" x14ac:dyDescent="0.35">
      <c r="A85" s="11" t="s">
        <v>432</v>
      </c>
      <c r="B85" s="12">
        <v>0</v>
      </c>
      <c r="C85" s="13">
        <v>0</v>
      </c>
      <c r="D85" s="13">
        <v>0</v>
      </c>
      <c r="E85" s="13">
        <v>0</v>
      </c>
      <c r="F85" s="14">
        <v>0</v>
      </c>
      <c r="H85" s="2">
        <v>84</v>
      </c>
      <c r="I85" s="2" t="s">
        <v>333</v>
      </c>
      <c r="J85" s="2" t="str">
        <f t="shared" si="1"/>
        <v>SPS21XXX</v>
      </c>
      <c r="K85" s="2" t="s">
        <v>334</v>
      </c>
      <c r="L85" s="2" t="s">
        <v>43</v>
      </c>
      <c r="M85" s="2">
        <v>61493</v>
      </c>
      <c r="N85" s="2">
        <v>61493</v>
      </c>
      <c r="O85" s="2">
        <v>10249</v>
      </c>
      <c r="P85" s="2">
        <v>13111</v>
      </c>
      <c r="Q85" s="2">
        <v>0</v>
      </c>
    </row>
    <row r="86" spans="1:17" x14ac:dyDescent="0.35">
      <c r="A86" s="11" t="s">
        <v>433</v>
      </c>
      <c r="B86" s="12">
        <v>0</v>
      </c>
      <c r="C86" s="13">
        <v>0</v>
      </c>
      <c r="D86" s="13">
        <v>0</v>
      </c>
      <c r="E86" s="13">
        <v>0</v>
      </c>
      <c r="F86" s="14">
        <v>0</v>
      </c>
      <c r="H86" s="2">
        <v>85</v>
      </c>
      <c r="I86" s="2" t="s">
        <v>335</v>
      </c>
      <c r="J86" s="2" t="str">
        <f t="shared" si="1"/>
        <v>SPS21XXX</v>
      </c>
      <c r="K86" s="2" t="s">
        <v>124</v>
      </c>
      <c r="L86" s="2" t="s">
        <v>43</v>
      </c>
      <c r="M86" s="2">
        <v>251852.68000000002</v>
      </c>
      <c r="N86" s="2">
        <v>213021.97</v>
      </c>
      <c r="O86" s="2">
        <v>47120.01999999999</v>
      </c>
      <c r="P86" s="2">
        <v>66409.06</v>
      </c>
      <c r="Q86" s="2">
        <v>0</v>
      </c>
    </row>
    <row r="87" spans="1:17" x14ac:dyDescent="0.35">
      <c r="A87" s="11" t="s">
        <v>289</v>
      </c>
      <c r="B87" s="12">
        <v>19952</v>
      </c>
      <c r="C87" s="13">
        <v>19952</v>
      </c>
      <c r="D87" s="13">
        <v>0</v>
      </c>
      <c r="E87" s="13">
        <v>0</v>
      </c>
      <c r="F87" s="14">
        <v>0</v>
      </c>
      <c r="H87" s="2">
        <v>86</v>
      </c>
      <c r="I87" s="2" t="s">
        <v>336</v>
      </c>
      <c r="J87" s="2" t="str">
        <f t="shared" si="1"/>
        <v>SPS21XXX</v>
      </c>
      <c r="K87" s="2" t="s">
        <v>125</v>
      </c>
      <c r="L87" s="2" t="s">
        <v>43</v>
      </c>
      <c r="M87" s="2">
        <v>173675.1</v>
      </c>
      <c r="N87" s="2">
        <v>140877.4</v>
      </c>
      <c r="O87" s="2">
        <v>0</v>
      </c>
      <c r="P87" s="2">
        <v>30852.38</v>
      </c>
      <c r="Q87" s="2">
        <v>0</v>
      </c>
    </row>
    <row r="88" spans="1:17" x14ac:dyDescent="0.35">
      <c r="A88" s="11" t="s">
        <v>349</v>
      </c>
      <c r="B88" s="12">
        <v>267813.34000000003</v>
      </c>
      <c r="C88" s="13">
        <v>256104.76</v>
      </c>
      <c r="D88" s="13">
        <v>55970.71</v>
      </c>
      <c r="E88" s="13">
        <v>43602.43</v>
      </c>
      <c r="F88" s="14">
        <v>0</v>
      </c>
      <c r="H88" s="2">
        <v>87</v>
      </c>
      <c r="I88" s="2" t="s">
        <v>337</v>
      </c>
      <c r="J88" s="2" t="str">
        <f t="shared" si="1"/>
        <v>SPS21XXX</v>
      </c>
      <c r="K88" s="2" t="s">
        <v>126</v>
      </c>
      <c r="L88" s="2" t="s">
        <v>43</v>
      </c>
      <c r="M88" s="2">
        <v>50268.05</v>
      </c>
      <c r="N88" s="2">
        <v>38872.01</v>
      </c>
      <c r="O88" s="2">
        <v>3934.83</v>
      </c>
      <c r="P88" s="2">
        <v>0</v>
      </c>
      <c r="Q88" s="2">
        <v>0</v>
      </c>
    </row>
    <row r="89" spans="1:17" x14ac:dyDescent="0.35">
      <c r="A89" s="11" t="s">
        <v>435</v>
      </c>
      <c r="B89" s="12">
        <v>0</v>
      </c>
      <c r="C89" s="13">
        <v>0</v>
      </c>
      <c r="D89" s="13">
        <v>0</v>
      </c>
      <c r="E89" s="13">
        <v>0</v>
      </c>
      <c r="F89" s="14">
        <v>0</v>
      </c>
      <c r="H89" s="2">
        <v>88</v>
      </c>
      <c r="I89" s="2" t="s">
        <v>338</v>
      </c>
      <c r="J89" s="2" t="str">
        <f t="shared" si="1"/>
        <v>SPS21XXX</v>
      </c>
      <c r="K89" s="2" t="s">
        <v>127</v>
      </c>
      <c r="L89" s="2" t="s">
        <v>43</v>
      </c>
      <c r="M89" s="2">
        <v>30166</v>
      </c>
      <c r="N89" s="2">
        <v>30166</v>
      </c>
      <c r="O89" s="2">
        <v>15083</v>
      </c>
      <c r="P89" s="2">
        <v>0</v>
      </c>
      <c r="Q89" s="2">
        <v>0</v>
      </c>
    </row>
    <row r="90" spans="1:17" x14ac:dyDescent="0.35">
      <c r="A90" s="11" t="s">
        <v>436</v>
      </c>
      <c r="B90" s="12">
        <v>0</v>
      </c>
      <c r="C90" s="13">
        <v>0</v>
      </c>
      <c r="D90" s="13">
        <v>0</v>
      </c>
      <c r="E90" s="13">
        <v>0</v>
      </c>
      <c r="F90" s="14">
        <v>0</v>
      </c>
      <c r="H90" s="2">
        <v>89</v>
      </c>
      <c r="I90" s="2" t="s">
        <v>339</v>
      </c>
      <c r="J90" s="2" t="str">
        <f t="shared" si="1"/>
        <v>SPS21XXX</v>
      </c>
      <c r="K90" s="2" t="s">
        <v>128</v>
      </c>
      <c r="L90" s="2" t="s">
        <v>43</v>
      </c>
      <c r="M90" s="2">
        <v>15800</v>
      </c>
      <c r="N90" s="2">
        <v>15800</v>
      </c>
      <c r="O90" s="2">
        <v>0</v>
      </c>
      <c r="P90" s="2">
        <v>0</v>
      </c>
      <c r="Q90" s="2">
        <v>0</v>
      </c>
    </row>
    <row r="91" spans="1:17" x14ac:dyDescent="0.35">
      <c r="A91" s="11" t="s">
        <v>437</v>
      </c>
      <c r="B91" s="12">
        <v>0</v>
      </c>
      <c r="C91" s="13">
        <v>0</v>
      </c>
      <c r="D91" s="13">
        <v>0</v>
      </c>
      <c r="E91" s="13">
        <v>0</v>
      </c>
      <c r="F91" s="14">
        <v>0</v>
      </c>
      <c r="H91" s="2">
        <v>90</v>
      </c>
      <c r="I91" s="2" t="s">
        <v>340</v>
      </c>
      <c r="J91" s="2" t="str">
        <f t="shared" si="1"/>
        <v>SPS21XXX</v>
      </c>
      <c r="K91" s="2" t="s">
        <v>129</v>
      </c>
      <c r="L91" s="2" t="s">
        <v>43</v>
      </c>
      <c r="M91" s="2">
        <v>62500</v>
      </c>
      <c r="N91" s="2">
        <v>47500</v>
      </c>
      <c r="O91" s="2">
        <v>10000</v>
      </c>
      <c r="P91" s="2">
        <v>0</v>
      </c>
      <c r="Q91" s="2">
        <v>5000</v>
      </c>
    </row>
    <row r="92" spans="1:17" x14ac:dyDescent="0.35">
      <c r="A92" s="11" t="s">
        <v>350</v>
      </c>
      <c r="B92" s="12">
        <v>128</v>
      </c>
      <c r="C92" s="13">
        <v>76</v>
      </c>
      <c r="D92" s="13">
        <v>31</v>
      </c>
      <c r="E92" s="13">
        <v>0</v>
      </c>
      <c r="F92" s="14">
        <v>7</v>
      </c>
      <c r="H92" s="2">
        <v>91</v>
      </c>
      <c r="I92" s="2" t="s">
        <v>341</v>
      </c>
      <c r="J92" s="2" t="str">
        <f t="shared" si="1"/>
        <v>SPS21XXX</v>
      </c>
      <c r="K92" s="2" t="s">
        <v>130</v>
      </c>
      <c r="L92" s="2" t="s">
        <v>43</v>
      </c>
      <c r="M92" s="2">
        <v>859498</v>
      </c>
      <c r="N92" s="2">
        <v>859498</v>
      </c>
      <c r="O92" s="2">
        <v>267866</v>
      </c>
      <c r="P92" s="2">
        <v>160286</v>
      </c>
      <c r="Q92" s="2">
        <v>16588</v>
      </c>
    </row>
    <row r="93" spans="1:17" x14ac:dyDescent="0.35">
      <c r="A93" s="11" t="s">
        <v>438</v>
      </c>
      <c r="B93" s="12">
        <v>26400</v>
      </c>
      <c r="C93" s="13">
        <v>26400</v>
      </c>
      <c r="D93" s="13">
        <v>26400</v>
      </c>
      <c r="E93" s="13">
        <v>19200</v>
      </c>
      <c r="F93" s="14">
        <v>0</v>
      </c>
      <c r="H93" s="2">
        <v>92</v>
      </c>
      <c r="I93" s="2" t="s">
        <v>342</v>
      </c>
      <c r="J93" s="2" t="str">
        <f t="shared" si="1"/>
        <v>SPS21XXX</v>
      </c>
      <c r="K93" s="2" t="s">
        <v>132</v>
      </c>
      <c r="L93" s="2" t="s">
        <v>43</v>
      </c>
      <c r="M93" s="2">
        <v>1264812</v>
      </c>
      <c r="N93" s="2">
        <v>1046196</v>
      </c>
      <c r="O93" s="2">
        <v>176999</v>
      </c>
      <c r="P93" s="2">
        <v>196996</v>
      </c>
      <c r="Q93" s="2">
        <v>65154</v>
      </c>
    </row>
    <row r="94" spans="1:17" x14ac:dyDescent="0.35">
      <c r="A94" s="11" t="s">
        <v>439</v>
      </c>
      <c r="B94" s="12">
        <v>0</v>
      </c>
      <c r="C94" s="13">
        <v>0</v>
      </c>
      <c r="D94" s="13">
        <v>0</v>
      </c>
      <c r="E94" s="13">
        <v>0</v>
      </c>
      <c r="F94" s="14">
        <v>0</v>
      </c>
      <c r="H94" s="2">
        <v>93</v>
      </c>
      <c r="I94" s="2" t="s">
        <v>343</v>
      </c>
      <c r="J94" s="2" t="str">
        <f t="shared" si="1"/>
        <v>SPS21XXX</v>
      </c>
      <c r="K94" s="2" t="s">
        <v>133</v>
      </c>
      <c r="L94" s="2" t="s">
        <v>43</v>
      </c>
      <c r="M94" s="2">
        <v>16000</v>
      </c>
      <c r="N94" s="2">
        <v>16000</v>
      </c>
      <c r="O94" s="2">
        <v>6000</v>
      </c>
      <c r="P94" s="2">
        <v>8000</v>
      </c>
      <c r="Q94" s="2">
        <v>2000</v>
      </c>
    </row>
    <row r="95" spans="1:17" x14ac:dyDescent="0.35">
      <c r="A95" s="11" t="s">
        <v>290</v>
      </c>
      <c r="B95" s="12">
        <v>0</v>
      </c>
      <c r="C95" s="13">
        <v>0</v>
      </c>
      <c r="D95" s="13">
        <v>0</v>
      </c>
      <c r="E95" s="13">
        <v>0</v>
      </c>
      <c r="F95" s="14">
        <v>0</v>
      </c>
      <c r="H95" s="2">
        <v>94</v>
      </c>
      <c r="I95" s="2" t="s">
        <v>344</v>
      </c>
      <c r="J95" s="2" t="str">
        <f t="shared" si="1"/>
        <v>SPS21XXX</v>
      </c>
      <c r="K95" s="2" t="s">
        <v>134</v>
      </c>
      <c r="L95" s="2" t="s">
        <v>43</v>
      </c>
      <c r="M95" s="2">
        <v>1731554.61</v>
      </c>
      <c r="N95" s="2">
        <v>1341558.3499999999</v>
      </c>
      <c r="O95" s="2">
        <v>1049785.6199999999</v>
      </c>
      <c r="P95" s="2">
        <v>924698.11</v>
      </c>
      <c r="Q95" s="2">
        <v>0</v>
      </c>
    </row>
    <row r="96" spans="1:17" x14ac:dyDescent="0.35">
      <c r="A96" s="11" t="s">
        <v>440</v>
      </c>
      <c r="B96" s="12">
        <v>0</v>
      </c>
      <c r="C96" s="13">
        <v>0</v>
      </c>
      <c r="D96" s="13">
        <v>0</v>
      </c>
      <c r="E96" s="13">
        <v>0</v>
      </c>
      <c r="F96" s="14">
        <v>0</v>
      </c>
      <c r="H96" s="2">
        <v>95</v>
      </c>
      <c r="I96" s="2" t="s">
        <v>345</v>
      </c>
      <c r="J96" s="2" t="str">
        <f t="shared" si="1"/>
        <v>SPS21XXX</v>
      </c>
      <c r="K96" s="2" t="s">
        <v>346</v>
      </c>
      <c r="L96" s="2" t="s">
        <v>43</v>
      </c>
      <c r="M96" s="2">
        <v>10000</v>
      </c>
      <c r="N96" s="2">
        <v>10000</v>
      </c>
      <c r="O96" s="2">
        <v>0</v>
      </c>
      <c r="P96" s="2">
        <v>0</v>
      </c>
      <c r="Q96" s="2">
        <v>0</v>
      </c>
    </row>
    <row r="97" spans="1:17" x14ac:dyDescent="0.35">
      <c r="A97" s="11" t="s">
        <v>291</v>
      </c>
      <c r="B97" s="12">
        <v>0</v>
      </c>
      <c r="C97" s="13">
        <v>0</v>
      </c>
      <c r="D97" s="13">
        <v>0</v>
      </c>
      <c r="E97" s="13">
        <v>0</v>
      </c>
      <c r="F97" s="14">
        <v>0</v>
      </c>
      <c r="H97" s="2">
        <v>96</v>
      </c>
      <c r="I97" s="2" t="s">
        <v>347</v>
      </c>
      <c r="J97" s="2" t="str">
        <f t="shared" si="1"/>
        <v>SPS21XXX</v>
      </c>
      <c r="K97" s="2" t="s">
        <v>348</v>
      </c>
      <c r="L97" s="2" t="s">
        <v>43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x14ac:dyDescent="0.35">
      <c r="A98" s="11" t="s">
        <v>441</v>
      </c>
      <c r="B98" s="12">
        <v>0</v>
      </c>
      <c r="C98" s="13">
        <v>0</v>
      </c>
      <c r="D98" s="13">
        <v>0</v>
      </c>
      <c r="E98" s="13">
        <v>0</v>
      </c>
      <c r="F98" s="14">
        <v>0</v>
      </c>
      <c r="H98" s="2">
        <v>97</v>
      </c>
      <c r="I98" s="2" t="s">
        <v>349</v>
      </c>
      <c r="J98" s="2" t="str">
        <f t="shared" si="1"/>
        <v>SPS21XXX</v>
      </c>
      <c r="K98" s="2" t="s">
        <v>135</v>
      </c>
      <c r="L98" s="2" t="s">
        <v>43</v>
      </c>
      <c r="M98" s="2">
        <v>267813.34000000003</v>
      </c>
      <c r="N98" s="2">
        <v>256104.76</v>
      </c>
      <c r="O98" s="2">
        <v>55970.71</v>
      </c>
      <c r="P98" s="2">
        <v>43602.43</v>
      </c>
      <c r="Q98" s="2">
        <v>0</v>
      </c>
    </row>
    <row r="99" spans="1:17" x14ac:dyDescent="0.35">
      <c r="A99" s="11" t="s">
        <v>351</v>
      </c>
      <c r="B99" s="12">
        <v>560836.91</v>
      </c>
      <c r="C99" s="13">
        <v>560836.91</v>
      </c>
      <c r="D99" s="13">
        <v>72914.930000000008</v>
      </c>
      <c r="E99" s="13">
        <v>103958.25</v>
      </c>
      <c r="F99" s="14">
        <v>6628.63</v>
      </c>
      <c r="H99" s="2">
        <v>98</v>
      </c>
      <c r="I99" s="2" t="s">
        <v>350</v>
      </c>
      <c r="J99" s="2" t="str">
        <f t="shared" si="1"/>
        <v>SPS21XXX</v>
      </c>
      <c r="K99" s="2" t="s">
        <v>136</v>
      </c>
      <c r="L99" s="2" t="s">
        <v>43</v>
      </c>
      <c r="M99" s="2">
        <v>128</v>
      </c>
      <c r="N99" s="2">
        <v>76</v>
      </c>
      <c r="O99" s="2">
        <v>31</v>
      </c>
      <c r="P99" s="2">
        <v>0</v>
      </c>
      <c r="Q99" s="2">
        <v>7</v>
      </c>
    </row>
    <row r="100" spans="1:17" x14ac:dyDescent="0.35">
      <c r="A100" s="11" t="s">
        <v>292</v>
      </c>
      <c r="B100" s="12">
        <v>704655.61699999985</v>
      </c>
      <c r="C100" s="13">
        <v>564910.65399999998</v>
      </c>
      <c r="D100" s="13">
        <v>308075.21799999999</v>
      </c>
      <c r="E100" s="13">
        <v>222556.08200000002</v>
      </c>
      <c r="F100" s="14">
        <v>0</v>
      </c>
      <c r="H100" s="2">
        <v>99</v>
      </c>
      <c r="I100" s="2" t="s">
        <v>351</v>
      </c>
      <c r="J100" s="2" t="str">
        <f t="shared" si="1"/>
        <v>SPS21XXX</v>
      </c>
      <c r="K100" s="2" t="s">
        <v>137</v>
      </c>
      <c r="L100" s="2" t="s">
        <v>43</v>
      </c>
      <c r="M100" s="2">
        <v>560836.91</v>
      </c>
      <c r="N100" s="2">
        <v>560836.91</v>
      </c>
      <c r="O100" s="2">
        <v>72914.930000000008</v>
      </c>
      <c r="P100" s="2">
        <v>103958.25</v>
      </c>
      <c r="Q100" s="2">
        <v>6628.63</v>
      </c>
    </row>
    <row r="101" spans="1:17" x14ac:dyDescent="0.35">
      <c r="A101" s="11" t="s">
        <v>293</v>
      </c>
      <c r="B101" s="12">
        <v>104007.13</v>
      </c>
      <c r="C101" s="13">
        <v>101193.98</v>
      </c>
      <c r="D101" s="13">
        <v>2813.15</v>
      </c>
      <c r="E101" s="13">
        <v>0</v>
      </c>
      <c r="F101" s="14">
        <v>0</v>
      </c>
      <c r="H101" s="2">
        <v>100</v>
      </c>
      <c r="I101" s="2" t="s">
        <v>352</v>
      </c>
      <c r="J101" s="2" t="str">
        <f t="shared" si="1"/>
        <v>SPS21XXX</v>
      </c>
      <c r="K101" s="2" t="s">
        <v>138</v>
      </c>
      <c r="L101" s="2" t="s">
        <v>43</v>
      </c>
      <c r="M101" s="2">
        <v>539200</v>
      </c>
      <c r="N101" s="2">
        <v>487100</v>
      </c>
      <c r="O101" s="2">
        <v>16500</v>
      </c>
      <c r="P101" s="2">
        <v>0</v>
      </c>
      <c r="Q101" s="2">
        <v>0</v>
      </c>
    </row>
    <row r="102" spans="1:17" x14ac:dyDescent="0.35">
      <c r="A102" s="11" t="s">
        <v>352</v>
      </c>
      <c r="B102" s="12">
        <v>539200</v>
      </c>
      <c r="C102" s="13">
        <v>487100</v>
      </c>
      <c r="D102" s="13">
        <v>16500</v>
      </c>
      <c r="E102" s="13">
        <v>0</v>
      </c>
      <c r="F102" s="14">
        <v>0</v>
      </c>
      <c r="H102" s="2">
        <v>101</v>
      </c>
      <c r="I102" s="2" t="s">
        <v>353</v>
      </c>
      <c r="J102" s="2" t="str">
        <f t="shared" si="1"/>
        <v>SPS21XXX</v>
      </c>
      <c r="K102" s="2" t="s">
        <v>139</v>
      </c>
      <c r="L102" s="2" t="s">
        <v>43</v>
      </c>
      <c r="M102" s="2">
        <v>146193</v>
      </c>
      <c r="N102" s="2">
        <v>99244</v>
      </c>
      <c r="O102" s="2">
        <v>41046</v>
      </c>
      <c r="P102" s="2">
        <v>0</v>
      </c>
      <c r="Q102" s="2">
        <v>0</v>
      </c>
    </row>
    <row r="103" spans="1:17" x14ac:dyDescent="0.35">
      <c r="A103" s="11" t="s">
        <v>353</v>
      </c>
      <c r="B103" s="12">
        <v>146193</v>
      </c>
      <c r="C103" s="13">
        <v>99244</v>
      </c>
      <c r="D103" s="13">
        <v>41046</v>
      </c>
      <c r="E103" s="13">
        <v>0</v>
      </c>
      <c r="F103" s="14">
        <v>0</v>
      </c>
      <c r="H103" s="2">
        <v>102</v>
      </c>
      <c r="I103" s="2" t="s">
        <v>354</v>
      </c>
      <c r="J103" s="2" t="str">
        <f t="shared" si="1"/>
        <v>SPS21XXX</v>
      </c>
      <c r="K103" s="2" t="s">
        <v>140</v>
      </c>
      <c r="L103" s="2" t="s">
        <v>43</v>
      </c>
      <c r="M103" s="2">
        <v>9582.4600000000009</v>
      </c>
      <c r="N103" s="2">
        <v>9582.4600000000009</v>
      </c>
      <c r="O103" s="2">
        <v>1573.88</v>
      </c>
      <c r="P103" s="2">
        <v>3147.76</v>
      </c>
      <c r="Q103" s="2">
        <v>0</v>
      </c>
    </row>
    <row r="104" spans="1:17" x14ac:dyDescent="0.35">
      <c r="A104" s="11" t="s">
        <v>294</v>
      </c>
      <c r="B104" s="12">
        <v>12936.86</v>
      </c>
      <c r="C104" s="13">
        <v>11966.06</v>
      </c>
      <c r="D104" s="13">
        <v>10024.459999999999</v>
      </c>
      <c r="E104" s="13">
        <v>0</v>
      </c>
      <c r="F104" s="14">
        <v>0</v>
      </c>
      <c r="H104" s="2">
        <v>103</v>
      </c>
      <c r="I104" s="2" t="s">
        <v>355</v>
      </c>
      <c r="J104" s="2" t="str">
        <f t="shared" si="1"/>
        <v>SPS21XXX</v>
      </c>
      <c r="K104" s="2" t="s">
        <v>356</v>
      </c>
      <c r="L104" s="2" t="s">
        <v>43</v>
      </c>
      <c r="M104" s="2">
        <v>540033.76</v>
      </c>
      <c r="N104" s="2">
        <v>538716.49</v>
      </c>
      <c r="O104" s="2">
        <v>2634.54</v>
      </c>
      <c r="P104" s="2">
        <v>32731.120000000003</v>
      </c>
      <c r="Q104" s="2">
        <v>0</v>
      </c>
    </row>
    <row r="105" spans="1:17" x14ac:dyDescent="0.35">
      <c r="A105" s="11" t="s">
        <v>354</v>
      </c>
      <c r="B105" s="12">
        <v>9582.4600000000009</v>
      </c>
      <c r="C105" s="13">
        <v>9582.4600000000009</v>
      </c>
      <c r="D105" s="13">
        <v>1573.88</v>
      </c>
      <c r="E105" s="13">
        <v>3147.76</v>
      </c>
      <c r="F105" s="14">
        <v>0</v>
      </c>
      <c r="H105" s="2">
        <v>104</v>
      </c>
      <c r="I105" s="2" t="s">
        <v>357</v>
      </c>
      <c r="J105" s="2" t="str">
        <f t="shared" si="1"/>
        <v>SPS21XXX</v>
      </c>
      <c r="K105" s="2" t="s">
        <v>358</v>
      </c>
      <c r="L105" s="2" t="s">
        <v>43</v>
      </c>
      <c r="M105" s="2">
        <v>329149.80000000005</v>
      </c>
      <c r="N105" s="2">
        <v>194725.56999999998</v>
      </c>
      <c r="O105" s="2">
        <v>3118.9</v>
      </c>
      <c r="P105" s="2">
        <v>26531.899999999998</v>
      </c>
      <c r="Q105" s="2">
        <v>0</v>
      </c>
    </row>
    <row r="106" spans="1:17" x14ac:dyDescent="0.35">
      <c r="A106" s="11" t="s">
        <v>442</v>
      </c>
      <c r="B106" s="12">
        <v>1028587</v>
      </c>
      <c r="C106" s="13">
        <v>848840</v>
      </c>
      <c r="D106" s="13">
        <v>353326</v>
      </c>
      <c r="E106" s="13">
        <v>0</v>
      </c>
      <c r="F106" s="14">
        <v>0</v>
      </c>
      <c r="H106" s="2">
        <v>105</v>
      </c>
      <c r="I106" s="2" t="s">
        <v>359</v>
      </c>
      <c r="J106" s="2" t="str">
        <f t="shared" si="1"/>
        <v>SPS21XXX</v>
      </c>
      <c r="K106" s="2" t="s">
        <v>360</v>
      </c>
      <c r="L106" s="2" t="s">
        <v>43</v>
      </c>
      <c r="M106" s="2">
        <v>96752.37999999999</v>
      </c>
      <c r="N106" s="2">
        <v>96752.37999999999</v>
      </c>
      <c r="O106" s="2">
        <v>31868.13</v>
      </c>
      <c r="P106" s="2">
        <v>13657.77</v>
      </c>
      <c r="Q106" s="2">
        <v>0</v>
      </c>
    </row>
    <row r="107" spans="1:17" x14ac:dyDescent="0.35">
      <c r="A107" s="11" t="s">
        <v>444</v>
      </c>
      <c r="B107" s="12">
        <v>109634.29999999999</v>
      </c>
      <c r="C107" s="13">
        <v>75798.63</v>
      </c>
      <c r="D107" s="13">
        <v>11180.89</v>
      </c>
      <c r="E107" s="13">
        <v>1155.74</v>
      </c>
      <c r="F107" s="14">
        <v>0</v>
      </c>
      <c r="H107" s="2">
        <v>106</v>
      </c>
      <c r="I107" s="2" t="s">
        <v>361</v>
      </c>
      <c r="J107" s="2" t="str">
        <f t="shared" si="1"/>
        <v>SPS21XXX</v>
      </c>
      <c r="K107" s="2" t="s">
        <v>141</v>
      </c>
      <c r="L107" s="2" t="s">
        <v>43</v>
      </c>
      <c r="M107" s="2">
        <v>540033.76</v>
      </c>
      <c r="N107" s="2">
        <v>538716.49</v>
      </c>
      <c r="O107" s="2">
        <v>2634.54</v>
      </c>
      <c r="P107" s="2">
        <v>32731.120000000003</v>
      </c>
      <c r="Q107" s="2">
        <v>0</v>
      </c>
    </row>
    <row r="108" spans="1:17" x14ac:dyDescent="0.35">
      <c r="A108" s="11" t="s">
        <v>445</v>
      </c>
      <c r="B108" s="12">
        <v>0</v>
      </c>
      <c r="C108" s="13">
        <v>0</v>
      </c>
      <c r="D108" s="13">
        <v>0</v>
      </c>
      <c r="E108" s="13">
        <v>0</v>
      </c>
      <c r="F108" s="14">
        <v>0</v>
      </c>
      <c r="H108" s="2">
        <v>107</v>
      </c>
      <c r="I108" s="2" t="s">
        <v>362</v>
      </c>
      <c r="J108" s="2" t="str">
        <f t="shared" si="1"/>
        <v>SPS21XXX</v>
      </c>
      <c r="K108" s="2" t="s">
        <v>142</v>
      </c>
      <c r="L108" s="2" t="s">
        <v>43</v>
      </c>
      <c r="M108" s="2">
        <v>120000</v>
      </c>
      <c r="N108" s="2">
        <v>120000</v>
      </c>
      <c r="O108" s="2">
        <v>80000</v>
      </c>
      <c r="P108" s="2">
        <v>0</v>
      </c>
      <c r="Q108" s="2">
        <v>0</v>
      </c>
    </row>
    <row r="109" spans="1:17" x14ac:dyDescent="0.35">
      <c r="A109" s="11" t="s">
        <v>295</v>
      </c>
      <c r="B109" s="12">
        <v>229033.54</v>
      </c>
      <c r="C109" s="13">
        <v>154162.85</v>
      </c>
      <c r="D109" s="13">
        <v>18867.37</v>
      </c>
      <c r="E109" s="13">
        <v>27100.36</v>
      </c>
      <c r="F109" s="14">
        <v>0</v>
      </c>
      <c r="H109" s="2">
        <v>108</v>
      </c>
      <c r="I109" s="2" t="s">
        <v>363</v>
      </c>
      <c r="J109" s="2" t="str">
        <f t="shared" si="1"/>
        <v>SPS21XXX</v>
      </c>
      <c r="K109" s="2" t="s">
        <v>143</v>
      </c>
      <c r="L109" s="2" t="s">
        <v>43</v>
      </c>
      <c r="M109" s="2">
        <v>37748</v>
      </c>
      <c r="N109" s="2">
        <v>37748</v>
      </c>
      <c r="O109" s="2">
        <v>15425</v>
      </c>
      <c r="P109" s="2">
        <v>0</v>
      </c>
      <c r="Q109" s="2">
        <v>0</v>
      </c>
    </row>
    <row r="110" spans="1:17" x14ac:dyDescent="0.35">
      <c r="A110" s="11" t="s">
        <v>296</v>
      </c>
      <c r="B110" s="12">
        <v>1081576</v>
      </c>
      <c r="C110" s="13">
        <v>815985</v>
      </c>
      <c r="D110" s="13">
        <v>73703</v>
      </c>
      <c r="E110" s="13">
        <v>219993</v>
      </c>
      <c r="F110" s="14">
        <v>0</v>
      </c>
      <c r="H110" s="2">
        <v>109</v>
      </c>
      <c r="I110" s="2" t="s">
        <v>364</v>
      </c>
      <c r="J110" s="2" t="str">
        <f t="shared" si="1"/>
        <v>SPS21XXX</v>
      </c>
      <c r="K110" s="2" t="s">
        <v>144</v>
      </c>
      <c r="L110" s="2" t="s">
        <v>43</v>
      </c>
      <c r="M110" s="2">
        <v>19200</v>
      </c>
      <c r="N110" s="2">
        <v>19200</v>
      </c>
      <c r="O110" s="2">
        <v>0</v>
      </c>
      <c r="P110" s="2">
        <v>0</v>
      </c>
      <c r="Q110" s="2">
        <v>0</v>
      </c>
    </row>
    <row r="111" spans="1:17" x14ac:dyDescent="0.35">
      <c r="A111" s="11" t="s">
        <v>446</v>
      </c>
      <c r="B111" s="12">
        <v>0</v>
      </c>
      <c r="C111" s="13">
        <v>0</v>
      </c>
      <c r="D111" s="13" t="e">
        <v>#VALUE!</v>
      </c>
      <c r="E111" s="13" t="e">
        <v>#VALUE!</v>
      </c>
      <c r="F111" s="14" t="e">
        <v>#VALUE!</v>
      </c>
      <c r="H111" s="2">
        <v>110</v>
      </c>
      <c r="I111" s="2" t="s">
        <v>365</v>
      </c>
      <c r="J111" s="2" t="str">
        <f t="shared" si="1"/>
        <v>SPS21XXX</v>
      </c>
      <c r="K111" s="2" t="s">
        <v>145</v>
      </c>
      <c r="L111" s="2" t="s">
        <v>43</v>
      </c>
      <c r="M111" s="2">
        <v>75346.899999999994</v>
      </c>
      <c r="N111" s="2">
        <v>75346.899999999994</v>
      </c>
      <c r="O111" s="2">
        <v>10965.46</v>
      </c>
      <c r="P111" s="2">
        <v>4328.9799999999996</v>
      </c>
      <c r="Q111" s="2">
        <v>0</v>
      </c>
    </row>
    <row r="112" spans="1:17" x14ac:dyDescent="0.35">
      <c r="A112" s="11" t="s">
        <v>448</v>
      </c>
      <c r="B112" s="12">
        <v>144920</v>
      </c>
      <c r="C112" s="13">
        <v>144920</v>
      </c>
      <c r="D112" s="13">
        <v>32510</v>
      </c>
      <c r="E112" s="13">
        <v>26660</v>
      </c>
      <c r="F112" s="14">
        <v>7160</v>
      </c>
      <c r="H112" s="2">
        <v>111</v>
      </c>
      <c r="I112" s="2" t="s">
        <v>366</v>
      </c>
      <c r="J112" s="2" t="str">
        <f t="shared" si="1"/>
        <v>SPS21XXX</v>
      </c>
      <c r="K112" s="2" t="s">
        <v>367</v>
      </c>
      <c r="L112" s="2" t="s">
        <v>43</v>
      </c>
      <c r="M112" s="2">
        <v>170842</v>
      </c>
      <c r="N112" s="2">
        <v>73504</v>
      </c>
      <c r="O112" s="2">
        <v>6103</v>
      </c>
      <c r="P112" s="2">
        <v>4690</v>
      </c>
      <c r="Q112" s="2">
        <v>0</v>
      </c>
    </row>
    <row r="113" spans="1:17" x14ac:dyDescent="0.35">
      <c r="A113" s="11" t="s">
        <v>355</v>
      </c>
      <c r="B113" s="12">
        <v>540033.76</v>
      </c>
      <c r="C113" s="13">
        <v>538716.49</v>
      </c>
      <c r="D113" s="13">
        <v>2634.54</v>
      </c>
      <c r="E113" s="13">
        <v>32731.120000000003</v>
      </c>
      <c r="F113" s="14">
        <v>0</v>
      </c>
      <c r="H113" s="2">
        <v>112</v>
      </c>
      <c r="I113" s="2" t="s">
        <v>368</v>
      </c>
      <c r="J113" s="2" t="str">
        <f t="shared" si="1"/>
        <v>SPS21XXX</v>
      </c>
      <c r="K113" s="2" t="s">
        <v>146</v>
      </c>
      <c r="L113" s="2" t="s">
        <v>43</v>
      </c>
      <c r="M113" s="2">
        <v>24000</v>
      </c>
      <c r="N113" s="2">
        <v>24000</v>
      </c>
      <c r="O113" s="2">
        <v>4000</v>
      </c>
      <c r="P113" s="2">
        <v>3000</v>
      </c>
      <c r="Q113" s="2">
        <v>1000</v>
      </c>
    </row>
    <row r="114" spans="1:17" x14ac:dyDescent="0.35">
      <c r="A114" s="11" t="s">
        <v>357</v>
      </c>
      <c r="B114" s="12">
        <v>329149.80000000005</v>
      </c>
      <c r="C114" s="13">
        <v>194725.56999999998</v>
      </c>
      <c r="D114" s="13">
        <v>3118.9</v>
      </c>
      <c r="E114" s="13">
        <v>26531.899999999998</v>
      </c>
      <c r="F114" s="14">
        <v>0</v>
      </c>
      <c r="H114" s="2">
        <v>113</v>
      </c>
      <c r="I114" s="2" t="s">
        <v>369</v>
      </c>
      <c r="J114" s="2" t="str">
        <f t="shared" si="1"/>
        <v>SPS21XXX</v>
      </c>
      <c r="K114" s="2" t="s">
        <v>131</v>
      </c>
      <c r="L114" s="2" t="s">
        <v>43</v>
      </c>
      <c r="M114" s="2">
        <v>1557</v>
      </c>
      <c r="N114" s="2">
        <v>1557</v>
      </c>
      <c r="O114" s="2">
        <v>519</v>
      </c>
      <c r="P114" s="2">
        <v>0</v>
      </c>
      <c r="Q114" s="2">
        <v>1038</v>
      </c>
    </row>
    <row r="115" spans="1:17" x14ac:dyDescent="0.35">
      <c r="A115" s="11" t="s">
        <v>359</v>
      </c>
      <c r="B115" s="12">
        <v>96752.37999999999</v>
      </c>
      <c r="C115" s="13">
        <v>96752.37999999999</v>
      </c>
      <c r="D115" s="13">
        <v>31868.13</v>
      </c>
      <c r="E115" s="13">
        <v>13657.77</v>
      </c>
      <c r="F115" s="14">
        <v>0</v>
      </c>
      <c r="H115" s="2">
        <v>114</v>
      </c>
      <c r="I115" s="2" t="s">
        <v>370</v>
      </c>
      <c r="J115" s="2" t="str">
        <f t="shared" si="1"/>
        <v>SPS21XXX</v>
      </c>
      <c r="K115" s="2" t="s">
        <v>371</v>
      </c>
      <c r="L115" s="2" t="s">
        <v>43</v>
      </c>
      <c r="M115" s="2">
        <v>2000</v>
      </c>
      <c r="N115" s="2">
        <v>2000</v>
      </c>
      <c r="O115" s="2">
        <v>0</v>
      </c>
      <c r="P115" s="2">
        <v>0</v>
      </c>
      <c r="Q115" s="2">
        <v>0</v>
      </c>
    </row>
    <row r="116" spans="1:17" x14ac:dyDescent="0.35">
      <c r="A116" s="11" t="s">
        <v>297</v>
      </c>
      <c r="B116" s="12">
        <v>1049051.56</v>
      </c>
      <c r="C116" s="13">
        <v>1049051.56</v>
      </c>
      <c r="D116" s="13">
        <v>306571.04000000004</v>
      </c>
      <c r="E116" s="13">
        <v>178448.31</v>
      </c>
      <c r="F116" s="14">
        <v>22996.32</v>
      </c>
      <c r="H116" s="2">
        <v>115</v>
      </c>
      <c r="I116" s="2" t="s">
        <v>372</v>
      </c>
      <c r="J116" s="2" t="str">
        <f t="shared" si="1"/>
        <v>SPS21XXX</v>
      </c>
      <c r="K116" s="2" t="s">
        <v>147</v>
      </c>
      <c r="L116" s="2" t="s">
        <v>43</v>
      </c>
      <c r="M116" s="2">
        <v>10500</v>
      </c>
      <c r="N116" s="2">
        <v>10500</v>
      </c>
      <c r="O116" s="2">
        <v>3500</v>
      </c>
      <c r="P116" s="2">
        <v>0</v>
      </c>
      <c r="Q116" s="2">
        <v>0</v>
      </c>
    </row>
    <row r="117" spans="1:17" x14ac:dyDescent="0.35">
      <c r="A117" s="11" t="s">
        <v>361</v>
      </c>
      <c r="B117" s="12">
        <v>540033.76</v>
      </c>
      <c r="C117" s="13">
        <v>538716.49</v>
      </c>
      <c r="D117" s="13">
        <v>2634.54</v>
      </c>
      <c r="E117" s="13">
        <v>32731.120000000003</v>
      </c>
      <c r="F117" s="14">
        <v>0</v>
      </c>
      <c r="H117" s="2">
        <v>116</v>
      </c>
      <c r="I117" s="2" t="s">
        <v>373</v>
      </c>
      <c r="J117" s="2" t="str">
        <f t="shared" si="1"/>
        <v>SPS21XXX</v>
      </c>
      <c r="K117" s="2" t="s">
        <v>149</v>
      </c>
      <c r="L117" s="2" t="s">
        <v>43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</row>
    <row r="118" spans="1:17" x14ac:dyDescent="0.35">
      <c r="A118" s="11" t="s">
        <v>449</v>
      </c>
      <c r="B118" s="12">
        <v>6000</v>
      </c>
      <c r="C118" s="13">
        <v>6000</v>
      </c>
      <c r="D118" s="13">
        <v>6000</v>
      </c>
      <c r="E118" s="13">
        <v>0</v>
      </c>
      <c r="F118" s="14">
        <v>0</v>
      </c>
      <c r="H118" s="2">
        <v>117</v>
      </c>
      <c r="I118" s="2" t="s">
        <v>374</v>
      </c>
      <c r="J118" s="2" t="str">
        <f t="shared" si="1"/>
        <v>SPS21XXX</v>
      </c>
      <c r="K118" s="2" t="s">
        <v>151</v>
      </c>
      <c r="L118" s="2" t="s">
        <v>43</v>
      </c>
      <c r="M118" s="2">
        <v>9</v>
      </c>
      <c r="N118" s="2">
        <v>9</v>
      </c>
      <c r="O118" s="2">
        <v>9</v>
      </c>
      <c r="P118" s="2">
        <v>3</v>
      </c>
      <c r="Q118" s="2">
        <v>0</v>
      </c>
    </row>
    <row r="119" spans="1:17" x14ac:dyDescent="0.35">
      <c r="A119" s="11" t="s">
        <v>362</v>
      </c>
      <c r="B119" s="12">
        <v>120000</v>
      </c>
      <c r="C119" s="13">
        <v>120000</v>
      </c>
      <c r="D119" s="13">
        <v>80000</v>
      </c>
      <c r="E119" s="13">
        <v>0</v>
      </c>
      <c r="F119" s="14">
        <v>0</v>
      </c>
      <c r="H119" s="2">
        <v>118</v>
      </c>
      <c r="I119" s="2" t="s">
        <v>375</v>
      </c>
      <c r="J119" s="2" t="str">
        <f t="shared" si="1"/>
        <v>SPS21XXX</v>
      </c>
      <c r="K119" s="2" t="s">
        <v>152</v>
      </c>
      <c r="L119" s="2" t="s">
        <v>43</v>
      </c>
      <c r="M119" s="2">
        <v>136474.728</v>
      </c>
      <c r="N119" s="2">
        <v>84702.48599999999</v>
      </c>
      <c r="O119" s="2">
        <v>0</v>
      </c>
      <c r="P119" s="2">
        <v>17768.106</v>
      </c>
      <c r="Q119" s="2">
        <v>0</v>
      </c>
    </row>
    <row r="120" spans="1:17" x14ac:dyDescent="0.35">
      <c r="A120" s="11" t="s">
        <v>363</v>
      </c>
      <c r="B120" s="12">
        <v>37748</v>
      </c>
      <c r="C120" s="13">
        <v>37748</v>
      </c>
      <c r="D120" s="13">
        <v>15425</v>
      </c>
      <c r="E120" s="13">
        <v>0</v>
      </c>
      <c r="F120" s="14">
        <v>0</v>
      </c>
      <c r="H120" s="2">
        <v>119</v>
      </c>
      <c r="I120" s="2" t="s">
        <v>376</v>
      </c>
      <c r="J120" s="2" t="str">
        <f t="shared" si="1"/>
        <v>SPS21XXX</v>
      </c>
      <c r="K120" s="2" t="s">
        <v>153</v>
      </c>
      <c r="L120" s="2" t="s">
        <v>43</v>
      </c>
      <c r="M120" s="2">
        <v>53639.11</v>
      </c>
      <c r="N120" s="2">
        <v>32733.249</v>
      </c>
      <c r="O120" s="2">
        <v>0</v>
      </c>
      <c r="P120" s="2">
        <v>6663.2009999999991</v>
      </c>
      <c r="Q120" s="2">
        <v>0</v>
      </c>
    </row>
    <row r="121" spans="1:17" x14ac:dyDescent="0.35">
      <c r="A121" s="11" t="s">
        <v>451</v>
      </c>
      <c r="B121" s="12">
        <v>0</v>
      </c>
      <c r="C121" s="13">
        <v>0</v>
      </c>
      <c r="D121" s="13">
        <v>0</v>
      </c>
      <c r="E121" s="13">
        <v>0</v>
      </c>
      <c r="F121" s="14">
        <v>0</v>
      </c>
      <c r="H121" s="2">
        <v>120</v>
      </c>
      <c r="I121" s="2" t="s">
        <v>377</v>
      </c>
      <c r="J121" s="2" t="str">
        <f t="shared" si="1"/>
        <v>SPS21XXX</v>
      </c>
      <c r="K121" s="2" t="s">
        <v>154</v>
      </c>
      <c r="L121" s="2" t="s">
        <v>43</v>
      </c>
      <c r="M121" s="2">
        <v>52159.597999999998</v>
      </c>
      <c r="N121" s="2">
        <v>23367.074000000001</v>
      </c>
      <c r="O121" s="2">
        <v>3500</v>
      </c>
      <c r="P121" s="2">
        <v>2367.0740000000001</v>
      </c>
      <c r="Q121" s="2">
        <v>0</v>
      </c>
    </row>
    <row r="122" spans="1:17" x14ac:dyDescent="0.35">
      <c r="A122" s="11" t="s">
        <v>298</v>
      </c>
      <c r="B122" s="12">
        <v>114909</v>
      </c>
      <c r="C122" s="13">
        <v>5617</v>
      </c>
      <c r="D122" s="13">
        <v>42211</v>
      </c>
      <c r="E122" s="13">
        <v>0</v>
      </c>
      <c r="F122" s="14">
        <v>0</v>
      </c>
      <c r="H122" s="2">
        <v>121</v>
      </c>
      <c r="I122" s="2" t="s">
        <v>378</v>
      </c>
      <c r="J122" s="2" t="str">
        <f t="shared" si="1"/>
        <v>SPS21XXX</v>
      </c>
      <c r="K122" s="2" t="s">
        <v>379</v>
      </c>
      <c r="L122" s="2" t="s">
        <v>43</v>
      </c>
      <c r="M122" s="2">
        <v>9</v>
      </c>
      <c r="N122" s="2">
        <v>9</v>
      </c>
      <c r="O122" s="2">
        <v>9</v>
      </c>
      <c r="P122" s="2">
        <v>3</v>
      </c>
      <c r="Q122" s="2">
        <v>0</v>
      </c>
    </row>
    <row r="123" spans="1:17" x14ac:dyDescent="0.35">
      <c r="A123" s="11" t="s">
        <v>364</v>
      </c>
      <c r="B123" s="12">
        <v>19200</v>
      </c>
      <c r="C123" s="13">
        <v>19200</v>
      </c>
      <c r="D123" s="13">
        <v>0</v>
      </c>
      <c r="E123" s="13">
        <v>0</v>
      </c>
      <c r="F123" s="14">
        <v>0</v>
      </c>
      <c r="H123" s="2">
        <v>122</v>
      </c>
      <c r="I123" s="2" t="s">
        <v>380</v>
      </c>
      <c r="J123" s="2" t="str">
        <f t="shared" si="1"/>
        <v>SPS21XXX</v>
      </c>
      <c r="K123" s="2" t="s">
        <v>150</v>
      </c>
      <c r="L123" s="2" t="s">
        <v>43</v>
      </c>
      <c r="M123" s="2">
        <v>256607</v>
      </c>
      <c r="N123" s="2">
        <v>101909</v>
      </c>
      <c r="O123" s="2">
        <v>0</v>
      </c>
      <c r="P123" s="2">
        <v>0</v>
      </c>
      <c r="Q123" s="2">
        <v>0</v>
      </c>
    </row>
    <row r="124" spans="1:17" x14ac:dyDescent="0.35">
      <c r="A124" s="11" t="s">
        <v>452</v>
      </c>
      <c r="B124" s="12">
        <v>86555</v>
      </c>
      <c r="C124" s="13">
        <v>25306</v>
      </c>
      <c r="D124" s="13">
        <v>0</v>
      </c>
      <c r="E124" s="13">
        <v>45917</v>
      </c>
      <c r="F124" s="14">
        <v>0</v>
      </c>
      <c r="H124" s="2">
        <v>123</v>
      </c>
      <c r="I124" s="2" t="s">
        <v>381</v>
      </c>
      <c r="J124" s="2" t="str">
        <f t="shared" si="1"/>
        <v>SPS21XXX</v>
      </c>
      <c r="K124" s="2" t="s">
        <v>155</v>
      </c>
      <c r="L124" s="2" t="s">
        <v>43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35">
      <c r="A125" s="11" t="s">
        <v>299</v>
      </c>
      <c r="B125" s="12">
        <v>1024326</v>
      </c>
      <c r="C125" s="13">
        <v>1024326</v>
      </c>
      <c r="D125" s="13">
        <v>91982</v>
      </c>
      <c r="E125" s="13">
        <v>0</v>
      </c>
      <c r="F125" s="14">
        <v>213088</v>
      </c>
      <c r="H125" s="2">
        <v>124</v>
      </c>
      <c r="I125" s="2" t="s">
        <v>382</v>
      </c>
      <c r="J125" s="2" t="str">
        <f t="shared" si="1"/>
        <v>SPS21XXX</v>
      </c>
      <c r="K125" s="2" t="s">
        <v>383</v>
      </c>
      <c r="L125" s="2" t="s">
        <v>43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35">
      <c r="A126" s="11" t="s">
        <v>365</v>
      </c>
      <c r="B126" s="12">
        <v>75346.899999999994</v>
      </c>
      <c r="C126" s="13">
        <v>75346.899999999994</v>
      </c>
      <c r="D126" s="13">
        <v>10965.46</v>
      </c>
      <c r="E126" s="13">
        <v>4328.9799999999996</v>
      </c>
      <c r="F126" s="14">
        <v>0</v>
      </c>
      <c r="H126" s="2">
        <v>125</v>
      </c>
      <c r="I126" s="2" t="s">
        <v>384</v>
      </c>
      <c r="J126" s="2" t="str">
        <f t="shared" si="1"/>
        <v>SPS21XXX</v>
      </c>
      <c r="K126" s="2" t="s">
        <v>156</v>
      </c>
      <c r="L126" s="2" t="s">
        <v>43</v>
      </c>
      <c r="M126" s="2">
        <v>30000</v>
      </c>
      <c r="N126" s="2">
        <v>30000</v>
      </c>
      <c r="O126" s="2">
        <v>0</v>
      </c>
      <c r="P126" s="2">
        <v>0</v>
      </c>
      <c r="Q126" s="2">
        <v>0</v>
      </c>
    </row>
    <row r="127" spans="1:17" x14ac:dyDescent="0.35">
      <c r="A127" s="11" t="s">
        <v>366</v>
      </c>
      <c r="B127" s="12">
        <v>170842</v>
      </c>
      <c r="C127" s="13">
        <v>73504</v>
      </c>
      <c r="D127" s="13">
        <v>6103</v>
      </c>
      <c r="E127" s="13">
        <v>4690</v>
      </c>
      <c r="F127" s="14">
        <v>0</v>
      </c>
      <c r="H127" s="2">
        <v>126</v>
      </c>
      <c r="I127" s="2" t="s">
        <v>385</v>
      </c>
      <c r="J127" s="2" t="str">
        <f t="shared" si="1"/>
        <v>SPS21XXX</v>
      </c>
      <c r="K127" s="2" t="s">
        <v>157</v>
      </c>
      <c r="L127" s="2" t="s">
        <v>43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35">
      <c r="A128" s="11" t="s">
        <v>453</v>
      </c>
      <c r="B128" s="12">
        <v>0</v>
      </c>
      <c r="C128" s="13">
        <v>0</v>
      </c>
      <c r="D128" s="13">
        <v>0</v>
      </c>
      <c r="E128" s="13">
        <v>0</v>
      </c>
      <c r="F128" s="14">
        <v>0</v>
      </c>
      <c r="H128" s="2">
        <v>127</v>
      </c>
      <c r="I128" s="2" t="s">
        <v>386</v>
      </c>
      <c r="J128" s="2" t="str">
        <f t="shared" si="1"/>
        <v>SPS21XXX</v>
      </c>
      <c r="K128" s="2" t="s">
        <v>158</v>
      </c>
      <c r="L128" s="2" t="s">
        <v>43</v>
      </c>
      <c r="M128" s="2">
        <v>64800</v>
      </c>
      <c r="N128" s="2">
        <v>64800</v>
      </c>
      <c r="O128" s="2">
        <v>0</v>
      </c>
      <c r="P128" s="2">
        <v>0</v>
      </c>
      <c r="Q128" s="2">
        <v>0</v>
      </c>
    </row>
    <row r="129" spans="1:17" x14ac:dyDescent="0.35">
      <c r="A129" s="11" t="s">
        <v>454</v>
      </c>
      <c r="B129" s="12">
        <v>86555</v>
      </c>
      <c r="C129" s="13">
        <v>25306</v>
      </c>
      <c r="D129" s="13">
        <v>0</v>
      </c>
      <c r="E129" s="13">
        <v>45917</v>
      </c>
      <c r="F129" s="14">
        <v>0</v>
      </c>
      <c r="H129" s="2">
        <v>128</v>
      </c>
      <c r="I129" s="2" t="s">
        <v>387</v>
      </c>
      <c r="J129" s="2" t="str">
        <f t="shared" si="1"/>
        <v>SPS21XXX</v>
      </c>
      <c r="K129" s="2" t="s">
        <v>159</v>
      </c>
      <c r="L129" s="2" t="s">
        <v>43</v>
      </c>
      <c r="M129" s="2">
        <v>26920</v>
      </c>
      <c r="N129" s="2">
        <v>26920</v>
      </c>
      <c r="O129" s="2">
        <v>10358</v>
      </c>
      <c r="P129" s="2">
        <v>0</v>
      </c>
      <c r="Q129" s="2">
        <v>1810</v>
      </c>
    </row>
    <row r="130" spans="1:17" x14ac:dyDescent="0.35">
      <c r="A130" s="11" t="s">
        <v>455</v>
      </c>
      <c r="B130" s="12">
        <v>0</v>
      </c>
      <c r="C130" s="13">
        <v>0</v>
      </c>
      <c r="D130" s="13">
        <v>0</v>
      </c>
      <c r="E130" s="13">
        <v>0</v>
      </c>
      <c r="F130" s="14">
        <v>0</v>
      </c>
      <c r="H130" s="2">
        <v>129</v>
      </c>
      <c r="I130" s="2" t="s">
        <v>388</v>
      </c>
      <c r="J130" s="2" t="str">
        <f t="shared" si="1"/>
        <v>SPS21XXX</v>
      </c>
      <c r="K130" s="2" t="s">
        <v>389</v>
      </c>
      <c r="L130" s="2" t="s">
        <v>43</v>
      </c>
      <c r="M130" s="2">
        <v>12000</v>
      </c>
      <c r="N130" s="2">
        <v>12000</v>
      </c>
      <c r="O130" s="2">
        <v>0</v>
      </c>
      <c r="P130" s="2">
        <v>0</v>
      </c>
      <c r="Q130" s="2">
        <v>0</v>
      </c>
    </row>
    <row r="131" spans="1:17" x14ac:dyDescent="0.35">
      <c r="A131" s="11" t="s">
        <v>457</v>
      </c>
      <c r="B131" s="12">
        <v>576750</v>
      </c>
      <c r="C131" s="13">
        <v>3948750</v>
      </c>
      <c r="D131" s="13">
        <v>0</v>
      </c>
      <c r="E131" s="13">
        <v>0</v>
      </c>
      <c r="F131" s="14">
        <v>0</v>
      </c>
      <c r="H131" s="2">
        <v>130</v>
      </c>
      <c r="I131" s="2" t="s">
        <v>390</v>
      </c>
      <c r="J131" s="2" t="str">
        <f t="shared" ref="J131:J194" si="2">REPLACE(I131,6,3,"XXX")</f>
        <v>SPS21XXX</v>
      </c>
      <c r="K131" s="2" t="s">
        <v>148</v>
      </c>
      <c r="L131" s="2" t="s">
        <v>43</v>
      </c>
      <c r="M131" s="2">
        <v>36</v>
      </c>
      <c r="N131" s="2">
        <v>36</v>
      </c>
      <c r="O131" s="2">
        <v>30</v>
      </c>
      <c r="P131" s="2">
        <v>6</v>
      </c>
      <c r="Q131" s="2">
        <v>0</v>
      </c>
    </row>
    <row r="132" spans="1:17" x14ac:dyDescent="0.35">
      <c r="A132" s="11" t="s">
        <v>458</v>
      </c>
      <c r="B132" s="12">
        <v>0</v>
      </c>
      <c r="C132" s="13">
        <v>0</v>
      </c>
      <c r="D132" s="13">
        <v>0</v>
      </c>
      <c r="E132" s="13">
        <v>0</v>
      </c>
      <c r="F132" s="14">
        <v>0</v>
      </c>
      <c r="H132" s="2">
        <v>131</v>
      </c>
      <c r="I132" s="2" t="s">
        <v>391</v>
      </c>
      <c r="J132" s="2" t="str">
        <f t="shared" si="2"/>
        <v>SPS21XXX</v>
      </c>
      <c r="K132" s="2" t="s">
        <v>160</v>
      </c>
      <c r="L132" s="2" t="s">
        <v>43</v>
      </c>
      <c r="M132" s="2">
        <v>526021.4</v>
      </c>
      <c r="N132" s="2">
        <v>404984.26</v>
      </c>
      <c r="O132" s="2">
        <v>0</v>
      </c>
      <c r="P132" s="2">
        <v>125066.26000000001</v>
      </c>
      <c r="Q132" s="2">
        <v>0</v>
      </c>
    </row>
    <row r="133" spans="1:17" x14ac:dyDescent="0.35">
      <c r="A133" s="11" t="s">
        <v>459</v>
      </c>
      <c r="B133" s="12">
        <v>24000</v>
      </c>
      <c r="C133" s="13">
        <v>24000</v>
      </c>
      <c r="D133" s="13">
        <v>20000</v>
      </c>
      <c r="E133" s="13">
        <v>8000</v>
      </c>
      <c r="F133" s="14">
        <v>0</v>
      </c>
      <c r="H133" s="2">
        <v>132</v>
      </c>
      <c r="I133" s="2" t="s">
        <v>392</v>
      </c>
      <c r="J133" s="2" t="str">
        <f t="shared" si="2"/>
        <v>SPS21XXX</v>
      </c>
      <c r="K133" s="2" t="s">
        <v>393</v>
      </c>
      <c r="L133" s="2" t="s">
        <v>43</v>
      </c>
      <c r="M133" s="2">
        <v>1136682.58</v>
      </c>
      <c r="N133" s="2">
        <v>233984.3</v>
      </c>
      <c r="O133" s="2">
        <v>0</v>
      </c>
      <c r="P133" s="2">
        <v>0</v>
      </c>
      <c r="Q133" s="2">
        <v>0</v>
      </c>
    </row>
    <row r="134" spans="1:17" x14ac:dyDescent="0.35">
      <c r="A134" s="11" t="s">
        <v>460</v>
      </c>
      <c r="B134" s="12">
        <v>3600</v>
      </c>
      <c r="C134" s="13">
        <v>3600</v>
      </c>
      <c r="D134" s="13">
        <v>0</v>
      </c>
      <c r="E134" s="13">
        <v>1800</v>
      </c>
      <c r="F134" s="14">
        <v>1800</v>
      </c>
      <c r="H134" s="2">
        <v>133</v>
      </c>
      <c r="I134" s="2" t="s">
        <v>394</v>
      </c>
      <c r="J134" s="2" t="str">
        <f t="shared" si="2"/>
        <v>SPS21XXX</v>
      </c>
      <c r="K134" s="2" t="s">
        <v>395</v>
      </c>
      <c r="L134" s="2" t="s">
        <v>43</v>
      </c>
      <c r="M134" s="2">
        <v>43974</v>
      </c>
      <c r="N134" s="2">
        <v>43974</v>
      </c>
      <c r="O134" s="2">
        <v>0</v>
      </c>
      <c r="P134" s="2">
        <v>0</v>
      </c>
      <c r="Q134" s="2">
        <v>0</v>
      </c>
    </row>
    <row r="135" spans="1:17" x14ac:dyDescent="0.35">
      <c r="A135" s="11" t="s">
        <v>368</v>
      </c>
      <c r="B135" s="12">
        <v>24000</v>
      </c>
      <c r="C135" s="13">
        <v>24000</v>
      </c>
      <c r="D135" s="13">
        <v>4000</v>
      </c>
      <c r="E135" s="13">
        <v>3000</v>
      </c>
      <c r="F135" s="14">
        <v>1000</v>
      </c>
      <c r="H135" s="2">
        <v>134</v>
      </c>
      <c r="I135" s="2" t="s">
        <v>396</v>
      </c>
      <c r="J135" s="2" t="str">
        <f t="shared" si="2"/>
        <v>SPS21XXX</v>
      </c>
      <c r="K135" s="2" t="s">
        <v>397</v>
      </c>
      <c r="L135" s="2" t="s">
        <v>43</v>
      </c>
      <c r="M135" s="2">
        <v>6360</v>
      </c>
      <c r="N135" s="2">
        <v>3180</v>
      </c>
      <c r="O135" s="2">
        <v>2120</v>
      </c>
      <c r="P135" s="2">
        <v>0</v>
      </c>
      <c r="Q135" s="2">
        <v>0</v>
      </c>
    </row>
    <row r="136" spans="1:17" x14ac:dyDescent="0.35">
      <c r="A136" s="11" t="s">
        <v>461</v>
      </c>
      <c r="B136" s="12">
        <v>0</v>
      </c>
      <c r="C136" s="13">
        <v>0</v>
      </c>
      <c r="D136" s="13">
        <v>0</v>
      </c>
      <c r="E136" s="13">
        <v>0</v>
      </c>
      <c r="F136" s="14">
        <v>0</v>
      </c>
      <c r="H136" s="2">
        <v>135</v>
      </c>
      <c r="I136" s="2" t="s">
        <v>398</v>
      </c>
      <c r="J136" s="2" t="str">
        <f t="shared" si="2"/>
        <v>SPS21XXX</v>
      </c>
      <c r="K136" s="2" t="s">
        <v>161</v>
      </c>
      <c r="L136" s="2" t="s">
        <v>43</v>
      </c>
      <c r="M136" s="2">
        <v>185588</v>
      </c>
      <c r="N136" s="2">
        <v>91588</v>
      </c>
      <c r="O136" s="2">
        <v>53479</v>
      </c>
      <c r="P136" s="2">
        <v>65497</v>
      </c>
      <c r="Q136" s="2">
        <v>0</v>
      </c>
    </row>
    <row r="137" spans="1:17" x14ac:dyDescent="0.35">
      <c r="A137" s="11" t="s">
        <v>369</v>
      </c>
      <c r="B137" s="12">
        <v>1557</v>
      </c>
      <c r="C137" s="13">
        <v>1557</v>
      </c>
      <c r="D137" s="13">
        <v>519</v>
      </c>
      <c r="E137" s="13">
        <v>0</v>
      </c>
      <c r="F137" s="14">
        <v>1038</v>
      </c>
      <c r="H137" s="2">
        <v>136</v>
      </c>
      <c r="I137" s="2" t="s">
        <v>399</v>
      </c>
      <c r="J137" s="2" t="str">
        <f t="shared" si="2"/>
        <v>SPS21XXX</v>
      </c>
      <c r="K137" s="2" t="s">
        <v>400</v>
      </c>
      <c r="L137" s="2" t="s">
        <v>43</v>
      </c>
      <c r="M137" s="2">
        <v>199729</v>
      </c>
      <c r="N137" s="2">
        <v>78276</v>
      </c>
      <c r="O137" s="2">
        <v>0</v>
      </c>
      <c r="P137" s="2">
        <v>0</v>
      </c>
      <c r="Q137" s="2">
        <v>0</v>
      </c>
    </row>
    <row r="138" spans="1:17" x14ac:dyDescent="0.35">
      <c r="A138" s="11" t="s">
        <v>370</v>
      </c>
      <c r="B138" s="12">
        <v>2000</v>
      </c>
      <c r="C138" s="13">
        <v>2000</v>
      </c>
      <c r="D138" s="13">
        <v>0</v>
      </c>
      <c r="E138" s="13">
        <v>0</v>
      </c>
      <c r="F138" s="14">
        <v>0</v>
      </c>
      <c r="H138" s="2">
        <v>137</v>
      </c>
      <c r="I138" s="2" t="s">
        <v>401</v>
      </c>
      <c r="J138" s="2" t="str">
        <f t="shared" si="2"/>
        <v>SPS21XXX</v>
      </c>
      <c r="K138" s="2" t="s">
        <v>162</v>
      </c>
      <c r="L138" s="2" t="s">
        <v>43</v>
      </c>
      <c r="M138" s="2">
        <v>1964787</v>
      </c>
      <c r="N138" s="2">
        <v>1840387</v>
      </c>
      <c r="O138" s="2">
        <v>1356671</v>
      </c>
      <c r="P138" s="2">
        <v>0</v>
      </c>
      <c r="Q138" s="2">
        <v>0</v>
      </c>
    </row>
    <row r="139" spans="1:17" x14ac:dyDescent="0.35">
      <c r="A139" s="11" t="s">
        <v>372</v>
      </c>
      <c r="B139" s="12">
        <v>10500</v>
      </c>
      <c r="C139" s="13">
        <v>10500</v>
      </c>
      <c r="D139" s="13">
        <v>3500</v>
      </c>
      <c r="E139" s="13">
        <v>0</v>
      </c>
      <c r="F139" s="14">
        <v>0</v>
      </c>
      <c r="H139" s="2">
        <v>138</v>
      </c>
      <c r="I139" s="2" t="s">
        <v>402</v>
      </c>
      <c r="J139" s="2" t="str">
        <f t="shared" si="2"/>
        <v>SPS21XXX</v>
      </c>
      <c r="K139" s="2" t="s">
        <v>163</v>
      </c>
      <c r="L139" s="2" t="s">
        <v>43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</row>
    <row r="140" spans="1:17" x14ac:dyDescent="0.35">
      <c r="A140" s="11" t="s">
        <v>300</v>
      </c>
      <c r="B140" s="12">
        <v>152664.79999999999</v>
      </c>
      <c r="C140" s="13">
        <v>152664.79999999999</v>
      </c>
      <c r="D140" s="13">
        <v>85340.19</v>
      </c>
      <c r="E140" s="13">
        <v>55743.39</v>
      </c>
      <c r="F140" s="14">
        <v>24252.670000000002</v>
      </c>
      <c r="H140" s="2">
        <v>139</v>
      </c>
      <c r="I140" s="2" t="s">
        <v>403</v>
      </c>
      <c r="J140" s="2" t="str">
        <f t="shared" si="2"/>
        <v>SPS21XXX</v>
      </c>
      <c r="K140" s="2" t="s">
        <v>164</v>
      </c>
      <c r="L140" s="2" t="s">
        <v>43</v>
      </c>
      <c r="M140" s="2">
        <v>160800</v>
      </c>
      <c r="N140" s="2">
        <v>98500</v>
      </c>
      <c r="O140" s="2">
        <v>24000</v>
      </c>
      <c r="P140" s="2">
        <v>0</v>
      </c>
      <c r="Q140" s="2">
        <v>0</v>
      </c>
    </row>
    <row r="141" spans="1:17" x14ac:dyDescent="0.35">
      <c r="A141" s="11" t="s">
        <v>301</v>
      </c>
      <c r="B141" s="12">
        <v>2489090.5300000003</v>
      </c>
      <c r="C141" s="13">
        <v>1234255.3199999998</v>
      </c>
      <c r="D141" s="13">
        <v>52800.429999999993</v>
      </c>
      <c r="E141" s="13">
        <v>447090.04</v>
      </c>
      <c r="F141" s="14">
        <v>0</v>
      </c>
      <c r="H141" s="2">
        <v>140</v>
      </c>
      <c r="I141" s="2" t="s">
        <v>404</v>
      </c>
      <c r="J141" s="2" t="str">
        <f t="shared" si="2"/>
        <v>SPS21XXX</v>
      </c>
      <c r="K141" s="2" t="s">
        <v>165</v>
      </c>
      <c r="L141" s="2" t="s">
        <v>44</v>
      </c>
      <c r="M141" s="2">
        <v>17633.099999999999</v>
      </c>
      <c r="N141" s="2">
        <v>17624.27</v>
      </c>
      <c r="O141" s="2">
        <v>17624.27</v>
      </c>
      <c r="P141" s="2">
        <v>11066.14</v>
      </c>
      <c r="Q141" s="2">
        <v>0</v>
      </c>
    </row>
    <row r="142" spans="1:17" x14ac:dyDescent="0.35">
      <c r="A142" s="11" t="s">
        <v>302</v>
      </c>
      <c r="B142" s="12">
        <v>146324.75000000003</v>
      </c>
      <c r="C142" s="13">
        <v>146324.75000000003</v>
      </c>
      <c r="D142" s="13">
        <v>77864.740000000005</v>
      </c>
      <c r="E142" s="13">
        <v>46891.89</v>
      </c>
      <c r="F142" s="14">
        <v>24359.62</v>
      </c>
      <c r="H142" s="2">
        <v>141</v>
      </c>
      <c r="I142" s="2" t="s">
        <v>405</v>
      </c>
      <c r="J142" s="2" t="str">
        <f t="shared" si="2"/>
        <v>SPS21XXX</v>
      </c>
      <c r="K142" s="2" t="s">
        <v>166</v>
      </c>
      <c r="L142" s="2" t="s">
        <v>44</v>
      </c>
      <c r="M142" s="2">
        <v>17633.099999999999</v>
      </c>
      <c r="N142" s="2">
        <v>17624.27</v>
      </c>
      <c r="O142" s="2">
        <v>17624.27</v>
      </c>
      <c r="P142" s="2">
        <v>11066.14</v>
      </c>
      <c r="Q142" s="2">
        <v>0</v>
      </c>
    </row>
    <row r="143" spans="1:17" x14ac:dyDescent="0.35">
      <c r="A143" s="11" t="s">
        <v>303</v>
      </c>
      <c r="B143" s="12">
        <v>143846.65000000002</v>
      </c>
      <c r="C143" s="13">
        <v>143846.65000000002</v>
      </c>
      <c r="D143" s="13">
        <v>77622.94</v>
      </c>
      <c r="E143" s="13">
        <v>42272.1</v>
      </c>
      <c r="F143" s="14">
        <v>24238.720000000001</v>
      </c>
      <c r="H143" s="2">
        <v>142</v>
      </c>
      <c r="I143" s="2" t="s">
        <v>406</v>
      </c>
      <c r="J143" s="2" t="str">
        <f t="shared" si="2"/>
        <v>SPS21XXX</v>
      </c>
      <c r="K143" s="2" t="s">
        <v>167</v>
      </c>
      <c r="L143" s="2" t="s">
        <v>44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</row>
    <row r="144" spans="1:17" x14ac:dyDescent="0.35">
      <c r="A144" s="11" t="s">
        <v>304</v>
      </c>
      <c r="B144" s="12">
        <v>7274107.7800000003</v>
      </c>
      <c r="C144" s="13">
        <v>5471959.3500000006</v>
      </c>
      <c r="D144" s="13">
        <v>1944664.68</v>
      </c>
      <c r="E144" s="13">
        <v>1538101.75</v>
      </c>
      <c r="F144" s="14">
        <v>112072.48000000001</v>
      </c>
      <c r="H144" s="2">
        <v>143</v>
      </c>
      <c r="I144" s="2" t="s">
        <v>407</v>
      </c>
      <c r="J144" s="2" t="str">
        <f t="shared" si="2"/>
        <v>SPS21XXX</v>
      </c>
      <c r="K144" s="2" t="s">
        <v>173</v>
      </c>
      <c r="L144" s="2" t="s">
        <v>44</v>
      </c>
      <c r="M144" s="2">
        <v>289567</v>
      </c>
      <c r="N144" s="2">
        <v>282883</v>
      </c>
      <c r="O144" s="2">
        <v>172507</v>
      </c>
      <c r="P144" s="2">
        <v>185875</v>
      </c>
      <c r="Q144" s="2">
        <v>0</v>
      </c>
    </row>
    <row r="145" spans="1:17" x14ac:dyDescent="0.35">
      <c r="A145" s="11" t="s">
        <v>305</v>
      </c>
      <c r="B145" s="12">
        <v>455483</v>
      </c>
      <c r="C145" s="13">
        <v>455483</v>
      </c>
      <c r="D145" s="13">
        <v>0</v>
      </c>
      <c r="E145" s="13">
        <v>0</v>
      </c>
      <c r="F145" s="14">
        <v>0</v>
      </c>
      <c r="H145" s="2">
        <v>144</v>
      </c>
      <c r="I145" s="2" t="s">
        <v>408</v>
      </c>
      <c r="J145" s="2" t="str">
        <f t="shared" si="2"/>
        <v>SPS21XXX</v>
      </c>
      <c r="K145" s="2" t="s">
        <v>168</v>
      </c>
      <c r="L145" s="2" t="s">
        <v>44</v>
      </c>
      <c r="M145" s="2">
        <v>8474</v>
      </c>
      <c r="N145" s="2">
        <v>8474</v>
      </c>
      <c r="O145" s="2">
        <v>0</v>
      </c>
      <c r="P145" s="2">
        <v>0</v>
      </c>
      <c r="Q145" s="2">
        <v>0</v>
      </c>
    </row>
    <row r="146" spans="1:17" x14ac:dyDescent="0.35">
      <c r="A146" s="11" t="s">
        <v>373</v>
      </c>
      <c r="B146" s="12">
        <v>0</v>
      </c>
      <c r="C146" s="13">
        <v>0</v>
      </c>
      <c r="D146" s="13">
        <v>0</v>
      </c>
      <c r="E146" s="13">
        <v>0</v>
      </c>
      <c r="F146" s="14">
        <v>0</v>
      </c>
      <c r="H146" s="2">
        <v>145</v>
      </c>
      <c r="I146" s="2" t="s">
        <v>409</v>
      </c>
      <c r="J146" s="2" t="str">
        <f t="shared" si="2"/>
        <v>SPS21XXX</v>
      </c>
      <c r="K146" s="2" t="s">
        <v>169</v>
      </c>
      <c r="L146" s="2" t="s">
        <v>44</v>
      </c>
      <c r="M146" s="2">
        <v>120435</v>
      </c>
      <c r="N146" s="2">
        <v>120435</v>
      </c>
      <c r="O146" s="2">
        <v>91437</v>
      </c>
      <c r="P146" s="2">
        <v>14220</v>
      </c>
      <c r="Q146" s="2">
        <v>0</v>
      </c>
    </row>
    <row r="147" spans="1:17" x14ac:dyDescent="0.35">
      <c r="A147" s="11" t="s">
        <v>306</v>
      </c>
      <c r="B147" s="12">
        <v>899209.0199999999</v>
      </c>
      <c r="C147" s="13">
        <v>764988.96</v>
      </c>
      <c r="D147" s="13">
        <v>0</v>
      </c>
      <c r="E147" s="13">
        <v>0</v>
      </c>
      <c r="F147" s="14">
        <v>0</v>
      </c>
      <c r="H147" s="2">
        <v>146</v>
      </c>
      <c r="I147" s="2" t="s">
        <v>410</v>
      </c>
      <c r="J147" s="2" t="str">
        <f t="shared" si="2"/>
        <v>SPS21XXX</v>
      </c>
      <c r="K147" s="2" t="s">
        <v>170</v>
      </c>
      <c r="L147" s="2" t="s">
        <v>44</v>
      </c>
      <c r="M147" s="2">
        <v>230400</v>
      </c>
      <c r="N147" s="2">
        <v>170300</v>
      </c>
      <c r="O147" s="2">
        <v>0</v>
      </c>
      <c r="P147" s="2">
        <v>17600</v>
      </c>
      <c r="Q147" s="2">
        <v>0</v>
      </c>
    </row>
    <row r="148" spans="1:17" x14ac:dyDescent="0.35">
      <c r="A148" s="11" t="s">
        <v>307</v>
      </c>
      <c r="B148" s="12">
        <v>1857577</v>
      </c>
      <c r="C148" s="13">
        <v>1522884</v>
      </c>
      <c r="D148" s="13">
        <v>0</v>
      </c>
      <c r="E148" s="13">
        <v>112137</v>
      </c>
      <c r="F148" s="14">
        <v>0</v>
      </c>
      <c r="H148" s="2">
        <v>147</v>
      </c>
      <c r="I148" s="2" t="s">
        <v>411</v>
      </c>
      <c r="J148" s="2" t="str">
        <f t="shared" si="2"/>
        <v>SPS21XXX</v>
      </c>
      <c r="K148" s="2" t="s">
        <v>172</v>
      </c>
      <c r="L148" s="2" t="s">
        <v>44</v>
      </c>
      <c r="M148" s="2">
        <v>107620</v>
      </c>
      <c r="N148" s="2">
        <v>107620</v>
      </c>
      <c r="O148" s="2">
        <v>5381</v>
      </c>
      <c r="P148" s="2">
        <v>107620</v>
      </c>
      <c r="Q148" s="2">
        <v>0</v>
      </c>
    </row>
    <row r="149" spans="1:17" x14ac:dyDescent="0.35">
      <c r="A149" s="11" t="s">
        <v>462</v>
      </c>
      <c r="B149" s="12">
        <v>0</v>
      </c>
      <c r="C149" s="13">
        <v>0</v>
      </c>
      <c r="D149" s="13">
        <v>0</v>
      </c>
      <c r="E149" s="13">
        <v>0</v>
      </c>
      <c r="F149" s="14">
        <v>0</v>
      </c>
      <c r="H149" s="2">
        <v>148</v>
      </c>
      <c r="I149" s="2" t="s">
        <v>412</v>
      </c>
      <c r="J149" s="2" t="str">
        <f t="shared" si="2"/>
        <v>SPS21XXX</v>
      </c>
      <c r="K149" s="2" t="s">
        <v>413</v>
      </c>
      <c r="L149" s="2" t="s">
        <v>44</v>
      </c>
      <c r="M149" s="2">
        <v>19000</v>
      </c>
      <c r="N149" s="2">
        <v>19000</v>
      </c>
      <c r="O149" s="2">
        <v>6000</v>
      </c>
      <c r="P149" s="2">
        <v>12000</v>
      </c>
      <c r="Q149" s="2">
        <v>0</v>
      </c>
    </row>
    <row r="150" spans="1:17" x14ac:dyDescent="0.35">
      <c r="A150" s="11" t="s">
        <v>308</v>
      </c>
      <c r="B150" s="12">
        <v>105500</v>
      </c>
      <c r="C150" s="13">
        <v>83500</v>
      </c>
      <c r="D150" s="13">
        <v>18500</v>
      </c>
      <c r="E150" s="13">
        <v>3500</v>
      </c>
      <c r="F150" s="14">
        <v>0</v>
      </c>
      <c r="H150" s="2">
        <v>149</v>
      </c>
      <c r="I150" s="2" t="s">
        <v>414</v>
      </c>
      <c r="J150" s="2" t="str">
        <f t="shared" si="2"/>
        <v>SPS21XXX</v>
      </c>
      <c r="K150" s="2" t="s">
        <v>174</v>
      </c>
      <c r="L150" s="2" t="s">
        <v>44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x14ac:dyDescent="0.35">
      <c r="A151" s="11" t="s">
        <v>463</v>
      </c>
      <c r="B151" s="12">
        <v>1028519</v>
      </c>
      <c r="C151" s="13">
        <v>648623</v>
      </c>
      <c r="D151" s="13">
        <v>124864</v>
      </c>
      <c r="E151" s="13">
        <v>0</v>
      </c>
      <c r="F151" s="14">
        <v>0</v>
      </c>
      <c r="H151" s="2">
        <v>150</v>
      </c>
      <c r="I151" s="2" t="s">
        <v>415</v>
      </c>
      <c r="J151" s="2" t="str">
        <f t="shared" si="2"/>
        <v>SPS21XXX</v>
      </c>
      <c r="K151" s="2" t="s">
        <v>175</v>
      </c>
      <c r="L151" s="2" t="s">
        <v>44</v>
      </c>
      <c r="M151" s="2">
        <v>25000</v>
      </c>
      <c r="N151" s="2">
        <v>25000</v>
      </c>
      <c r="O151" s="2">
        <v>0</v>
      </c>
      <c r="P151" s="2">
        <v>0</v>
      </c>
      <c r="Q151" s="2">
        <v>0</v>
      </c>
    </row>
    <row r="152" spans="1:17" x14ac:dyDescent="0.35">
      <c r="A152" s="11" t="s">
        <v>309</v>
      </c>
      <c r="B152" s="12">
        <v>535600</v>
      </c>
      <c r="C152" s="13">
        <v>552600</v>
      </c>
      <c r="D152" s="13">
        <v>107600</v>
      </c>
      <c r="E152" s="13">
        <v>140000</v>
      </c>
      <c r="F152" s="14">
        <v>35000</v>
      </c>
      <c r="H152" s="2">
        <v>151</v>
      </c>
      <c r="I152" s="2" t="s">
        <v>416</v>
      </c>
      <c r="J152" s="2" t="str">
        <f t="shared" si="2"/>
        <v>SPS21XXX</v>
      </c>
      <c r="K152" s="2" t="s">
        <v>177</v>
      </c>
      <c r="L152" s="2" t="s">
        <v>44</v>
      </c>
      <c r="M152" s="2">
        <v>1248509.8</v>
      </c>
      <c r="N152" s="2">
        <v>1081983</v>
      </c>
      <c r="O152" s="2">
        <v>534866.19999999995</v>
      </c>
      <c r="P152" s="2">
        <v>335268.80000000005</v>
      </c>
      <c r="Q152" s="2">
        <v>31169.300000000003</v>
      </c>
    </row>
    <row r="153" spans="1:17" x14ac:dyDescent="0.35">
      <c r="A153" s="11" t="s">
        <v>464</v>
      </c>
      <c r="B153" s="12">
        <v>0</v>
      </c>
      <c r="C153" s="13">
        <v>0</v>
      </c>
      <c r="D153" s="13">
        <v>0</v>
      </c>
      <c r="E153" s="13">
        <v>0</v>
      </c>
      <c r="F153" s="14">
        <v>0</v>
      </c>
      <c r="H153" s="2">
        <v>152</v>
      </c>
      <c r="I153" s="2" t="s">
        <v>417</v>
      </c>
      <c r="J153" s="2" t="str">
        <f t="shared" si="2"/>
        <v>SPS21XXX</v>
      </c>
      <c r="K153" s="2" t="s">
        <v>178</v>
      </c>
      <c r="L153" s="2" t="s">
        <v>44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35">
      <c r="A154" s="11" t="s">
        <v>374</v>
      </c>
      <c r="B154" s="12">
        <v>9</v>
      </c>
      <c r="C154" s="13">
        <v>9</v>
      </c>
      <c r="D154" s="13">
        <v>9</v>
      </c>
      <c r="E154" s="13">
        <v>3</v>
      </c>
      <c r="F154" s="14">
        <v>0</v>
      </c>
      <c r="H154" s="2">
        <v>153</v>
      </c>
      <c r="I154" s="2" t="s">
        <v>418</v>
      </c>
      <c r="J154" s="2" t="str">
        <f t="shared" si="2"/>
        <v>SPS21XXX</v>
      </c>
      <c r="K154" s="2" t="s">
        <v>179</v>
      </c>
      <c r="L154" s="2" t="s">
        <v>44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35">
      <c r="A155" s="11" t="s">
        <v>466</v>
      </c>
      <c r="B155" s="12">
        <v>35000</v>
      </c>
      <c r="C155" s="13">
        <v>10000</v>
      </c>
      <c r="D155" s="13">
        <v>0</v>
      </c>
      <c r="E155" s="13">
        <v>0</v>
      </c>
      <c r="F155" s="14">
        <v>25000</v>
      </c>
      <c r="H155" s="2">
        <v>154</v>
      </c>
      <c r="I155" s="2" t="s">
        <v>419</v>
      </c>
      <c r="J155" s="2" t="str">
        <f t="shared" si="2"/>
        <v>SPS21XXX</v>
      </c>
      <c r="K155" s="2" t="s">
        <v>420</v>
      </c>
      <c r="L155" s="2" t="s">
        <v>44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35">
      <c r="A156" s="11" t="s">
        <v>310</v>
      </c>
      <c r="B156" s="12">
        <v>972700</v>
      </c>
      <c r="C156" s="13">
        <v>280000</v>
      </c>
      <c r="D156" s="13">
        <v>0</v>
      </c>
      <c r="E156" s="13">
        <v>0</v>
      </c>
      <c r="F156" s="14">
        <v>0</v>
      </c>
      <c r="H156" s="2">
        <v>155</v>
      </c>
      <c r="I156" s="2" t="s">
        <v>421</v>
      </c>
      <c r="J156" s="2" t="str">
        <f t="shared" si="2"/>
        <v>SPS21XXX</v>
      </c>
      <c r="K156" s="2" t="s">
        <v>180</v>
      </c>
      <c r="L156" s="2" t="s">
        <v>44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35">
      <c r="A157" s="11" t="s">
        <v>311</v>
      </c>
      <c r="B157" s="12">
        <v>43367.397000000004</v>
      </c>
      <c r="C157" s="13">
        <v>18013.493999999999</v>
      </c>
      <c r="D157" s="13">
        <v>0</v>
      </c>
      <c r="E157" s="13">
        <v>2367.0740000000001</v>
      </c>
      <c r="F157" s="14">
        <v>0</v>
      </c>
      <c r="H157" s="2">
        <v>156</v>
      </c>
      <c r="I157" s="2" t="s">
        <v>422</v>
      </c>
      <c r="J157" s="2" t="str">
        <f t="shared" si="2"/>
        <v>SPS21XXX</v>
      </c>
      <c r="K157" s="2" t="s">
        <v>181</v>
      </c>
      <c r="L157" s="2" t="s">
        <v>44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x14ac:dyDescent="0.35">
      <c r="A158" s="11" t="s">
        <v>467</v>
      </c>
      <c r="B158" s="12">
        <v>0</v>
      </c>
      <c r="C158" s="13">
        <v>0</v>
      </c>
      <c r="D158" s="13">
        <v>0</v>
      </c>
      <c r="E158" s="13">
        <v>0</v>
      </c>
      <c r="F158" s="14">
        <v>0</v>
      </c>
      <c r="H158" s="2">
        <v>157</v>
      </c>
      <c r="I158" s="2" t="s">
        <v>423</v>
      </c>
      <c r="J158" s="2" t="str">
        <f t="shared" si="2"/>
        <v>SPS21XXX</v>
      </c>
      <c r="K158" s="2" t="s">
        <v>182</v>
      </c>
      <c r="L158" s="2" t="s">
        <v>44</v>
      </c>
      <c r="M158" s="2">
        <v>252469.81</v>
      </c>
      <c r="N158" s="2">
        <v>301013.76999999996</v>
      </c>
      <c r="O158" s="2">
        <v>0</v>
      </c>
      <c r="P158" s="2">
        <v>18558.18</v>
      </c>
      <c r="Q158" s="2">
        <v>0</v>
      </c>
    </row>
    <row r="159" spans="1:17" x14ac:dyDescent="0.35">
      <c r="A159" s="11" t="s">
        <v>375</v>
      </c>
      <c r="B159" s="12">
        <v>136474.728</v>
      </c>
      <c r="C159" s="13">
        <v>84702.48599999999</v>
      </c>
      <c r="D159" s="13">
        <v>0</v>
      </c>
      <c r="E159" s="13">
        <v>17768.106</v>
      </c>
      <c r="F159" s="14">
        <v>0</v>
      </c>
      <c r="H159" s="2">
        <v>158</v>
      </c>
      <c r="I159" s="2" t="s">
        <v>424</v>
      </c>
      <c r="J159" s="2" t="str">
        <f t="shared" si="2"/>
        <v>SPS21XXX</v>
      </c>
      <c r="K159" s="2" t="s">
        <v>183</v>
      </c>
      <c r="L159" s="2" t="s">
        <v>44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</row>
    <row r="160" spans="1:17" x14ac:dyDescent="0.35">
      <c r="A160" s="11" t="s">
        <v>376</v>
      </c>
      <c r="B160" s="12">
        <v>53639.11</v>
      </c>
      <c r="C160" s="13">
        <v>32733.249</v>
      </c>
      <c r="D160" s="13">
        <v>0</v>
      </c>
      <c r="E160" s="13">
        <v>6663.2009999999991</v>
      </c>
      <c r="F160" s="14">
        <v>0</v>
      </c>
      <c r="H160" s="2">
        <v>159</v>
      </c>
      <c r="I160" s="2" t="s">
        <v>425</v>
      </c>
      <c r="J160" s="2" t="str">
        <f t="shared" si="2"/>
        <v>SPS21XXX</v>
      </c>
      <c r="K160" s="2" t="s">
        <v>426</v>
      </c>
      <c r="L160" s="2" t="s">
        <v>44</v>
      </c>
      <c r="M160" s="2" t="e">
        <v>#VALUE!</v>
      </c>
      <c r="N160" s="2" t="e">
        <v>#VALUE!</v>
      </c>
      <c r="O160" s="2" t="e">
        <v>#VALUE!</v>
      </c>
      <c r="P160" s="2" t="e">
        <v>#VALUE!</v>
      </c>
      <c r="Q160" s="2" t="e">
        <v>#VALUE!</v>
      </c>
    </row>
    <row r="161" spans="1:17" x14ac:dyDescent="0.35">
      <c r="A161" s="11" t="s">
        <v>468</v>
      </c>
      <c r="B161" s="12">
        <v>0</v>
      </c>
      <c r="C161" s="13">
        <v>0</v>
      </c>
      <c r="D161" s="13">
        <v>0</v>
      </c>
      <c r="E161" s="13">
        <v>0</v>
      </c>
      <c r="F161" s="14">
        <v>0</v>
      </c>
      <c r="H161" s="2">
        <v>160</v>
      </c>
      <c r="I161" s="2" t="s">
        <v>427</v>
      </c>
      <c r="J161" s="2" t="str">
        <f t="shared" si="2"/>
        <v>SPS21XXX</v>
      </c>
      <c r="K161" s="2" t="s">
        <v>184</v>
      </c>
      <c r="L161" s="2" t="s">
        <v>44</v>
      </c>
      <c r="M161" s="2">
        <v>485238</v>
      </c>
      <c r="N161" s="2">
        <v>201032</v>
      </c>
      <c r="O161" s="2">
        <v>133771</v>
      </c>
      <c r="P161" s="2">
        <v>19179</v>
      </c>
      <c r="Q161" s="2">
        <v>61321</v>
      </c>
    </row>
    <row r="162" spans="1:17" x14ac:dyDescent="0.35">
      <c r="A162" s="11" t="s">
        <v>469</v>
      </c>
      <c r="B162" s="12">
        <v>126927.26999999999</v>
      </c>
      <c r="C162" s="13">
        <v>105698.7</v>
      </c>
      <c r="D162" s="13">
        <v>61779.38</v>
      </c>
      <c r="E162" s="13">
        <v>61620.78</v>
      </c>
      <c r="F162" s="14">
        <v>0</v>
      </c>
      <c r="H162" s="2">
        <v>161</v>
      </c>
      <c r="I162" s="2" t="s">
        <v>428</v>
      </c>
      <c r="J162" s="2" t="str">
        <f t="shared" si="2"/>
        <v>SPS21XXX</v>
      </c>
      <c r="K162" s="2" t="s">
        <v>185</v>
      </c>
      <c r="L162" s="2" t="s">
        <v>44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</row>
    <row r="163" spans="1:17" x14ac:dyDescent="0.35">
      <c r="A163" s="11" t="s">
        <v>377</v>
      </c>
      <c r="B163" s="12">
        <v>52159.597999999998</v>
      </c>
      <c r="C163" s="13">
        <v>23367.074000000001</v>
      </c>
      <c r="D163" s="13">
        <v>3500</v>
      </c>
      <c r="E163" s="13">
        <v>2367.0740000000001</v>
      </c>
      <c r="F163" s="14">
        <v>0</v>
      </c>
      <c r="H163" s="2">
        <v>162</v>
      </c>
      <c r="I163" s="2" t="s">
        <v>429</v>
      </c>
      <c r="J163" s="2" t="str">
        <f t="shared" si="2"/>
        <v>SPS21XXX</v>
      </c>
      <c r="K163" s="2" t="s">
        <v>210</v>
      </c>
      <c r="L163" s="2" t="s">
        <v>44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</row>
    <row r="164" spans="1:17" x14ac:dyDescent="0.35">
      <c r="A164" s="11" t="s">
        <v>378</v>
      </c>
      <c r="B164" s="12">
        <v>9</v>
      </c>
      <c r="C164" s="13">
        <v>9</v>
      </c>
      <c r="D164" s="13">
        <v>9</v>
      </c>
      <c r="E164" s="13">
        <v>3</v>
      </c>
      <c r="F164" s="14">
        <v>0</v>
      </c>
      <c r="H164" s="2">
        <v>163</v>
      </c>
      <c r="I164" s="2" t="s">
        <v>430</v>
      </c>
      <c r="J164" s="2" t="str">
        <f t="shared" si="2"/>
        <v>SPS21XXX</v>
      </c>
      <c r="K164" s="2" t="s">
        <v>187</v>
      </c>
      <c r="L164" s="2" t="s">
        <v>44</v>
      </c>
      <c r="M164" s="2">
        <v>361567.49</v>
      </c>
      <c r="N164" s="2">
        <v>361567.49</v>
      </c>
      <c r="O164" s="2">
        <v>274175.43</v>
      </c>
      <c r="P164" s="2">
        <v>218624.28</v>
      </c>
      <c r="Q164" s="2">
        <v>0</v>
      </c>
    </row>
    <row r="165" spans="1:17" x14ac:dyDescent="0.35">
      <c r="A165" s="11" t="s">
        <v>312</v>
      </c>
      <c r="B165" s="12">
        <v>476370.76</v>
      </c>
      <c r="C165" s="13">
        <v>253814.16</v>
      </c>
      <c r="D165" s="13">
        <v>0</v>
      </c>
      <c r="E165" s="13">
        <v>56068.5</v>
      </c>
      <c r="F165" s="14">
        <v>0</v>
      </c>
      <c r="H165" s="2">
        <v>164</v>
      </c>
      <c r="I165" s="2" t="s">
        <v>431</v>
      </c>
      <c r="J165" s="2" t="str">
        <f t="shared" si="2"/>
        <v>SPS21XXX</v>
      </c>
      <c r="K165" s="2" t="s">
        <v>189</v>
      </c>
      <c r="L165" s="2" t="s">
        <v>44</v>
      </c>
      <c r="M165" s="2">
        <v>10000</v>
      </c>
      <c r="N165" s="2">
        <v>10000</v>
      </c>
      <c r="O165" s="2">
        <v>10000</v>
      </c>
      <c r="P165" s="2">
        <v>4500</v>
      </c>
      <c r="Q165" s="2">
        <v>1500</v>
      </c>
    </row>
    <row r="166" spans="1:17" x14ac:dyDescent="0.35">
      <c r="A166" s="11" t="s">
        <v>470</v>
      </c>
      <c r="B166" s="12">
        <v>0</v>
      </c>
      <c r="C166" s="13">
        <v>0</v>
      </c>
      <c r="D166" s="13">
        <v>0</v>
      </c>
      <c r="E166" s="13">
        <v>0</v>
      </c>
      <c r="F166" s="14">
        <v>0</v>
      </c>
      <c r="H166" s="2">
        <v>165</v>
      </c>
      <c r="I166" s="2" t="s">
        <v>432</v>
      </c>
      <c r="J166" s="2" t="str">
        <f t="shared" si="2"/>
        <v>SPS21XXX</v>
      </c>
      <c r="K166" s="2" t="s">
        <v>190</v>
      </c>
      <c r="L166" s="2" t="s">
        <v>44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x14ac:dyDescent="0.35">
      <c r="A167" s="11" t="s">
        <v>471</v>
      </c>
      <c r="B167" s="12">
        <v>0</v>
      </c>
      <c r="C167" s="13">
        <v>0</v>
      </c>
      <c r="D167" s="13">
        <v>0</v>
      </c>
      <c r="E167" s="13">
        <v>0</v>
      </c>
      <c r="F167" s="14">
        <v>0</v>
      </c>
      <c r="H167" s="2">
        <v>166</v>
      </c>
      <c r="I167" s="2" t="s">
        <v>433</v>
      </c>
      <c r="J167" s="2" t="str">
        <f t="shared" si="2"/>
        <v>SPS21XXX</v>
      </c>
      <c r="K167" s="2" t="s">
        <v>434</v>
      </c>
      <c r="L167" s="2" t="s">
        <v>44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</row>
    <row r="168" spans="1:17" x14ac:dyDescent="0.35">
      <c r="A168" s="11" t="s">
        <v>380</v>
      </c>
      <c r="B168" s="12">
        <v>256607</v>
      </c>
      <c r="C168" s="13">
        <v>101909</v>
      </c>
      <c r="D168" s="13">
        <v>0</v>
      </c>
      <c r="E168" s="13">
        <v>0</v>
      </c>
      <c r="F168" s="14">
        <v>0</v>
      </c>
      <c r="H168" s="2">
        <v>167</v>
      </c>
      <c r="I168" s="2" t="s">
        <v>435</v>
      </c>
      <c r="J168" s="2" t="str">
        <f t="shared" si="2"/>
        <v>SPS21XXX</v>
      </c>
      <c r="K168" s="2" t="s">
        <v>208</v>
      </c>
      <c r="L168" s="2" t="s">
        <v>44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</row>
    <row r="169" spans="1:17" x14ac:dyDescent="0.35">
      <c r="A169" s="11" t="s">
        <v>313</v>
      </c>
      <c r="B169" s="12">
        <v>407766.85</v>
      </c>
      <c r="C169" s="13">
        <v>99882</v>
      </c>
      <c r="D169" s="13">
        <v>12000</v>
      </c>
      <c r="E169" s="13">
        <v>60432</v>
      </c>
      <c r="F169" s="14">
        <v>0</v>
      </c>
      <c r="H169" s="2">
        <v>168</v>
      </c>
      <c r="I169" s="2" t="s">
        <v>436</v>
      </c>
      <c r="J169" s="2" t="str">
        <f t="shared" si="2"/>
        <v>SPS21XXX</v>
      </c>
      <c r="K169" s="2" t="s">
        <v>191</v>
      </c>
      <c r="L169" s="2" t="s">
        <v>44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</row>
    <row r="170" spans="1:17" x14ac:dyDescent="0.35">
      <c r="A170" s="11" t="s">
        <v>314</v>
      </c>
      <c r="B170" s="12">
        <v>168000</v>
      </c>
      <c r="C170" s="13">
        <v>168000</v>
      </c>
      <c r="D170" s="13">
        <v>85800</v>
      </c>
      <c r="E170" s="13">
        <v>0</v>
      </c>
      <c r="F170" s="14">
        <v>0</v>
      </c>
      <c r="H170" s="2">
        <v>169</v>
      </c>
      <c r="I170" s="2" t="s">
        <v>437</v>
      </c>
      <c r="J170" s="2" t="str">
        <f t="shared" si="2"/>
        <v>SPS21XXX</v>
      </c>
      <c r="K170" s="2" t="s">
        <v>192</v>
      </c>
      <c r="L170" s="2" t="s">
        <v>44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</row>
    <row r="171" spans="1:17" x14ac:dyDescent="0.35">
      <c r="A171" s="11" t="s">
        <v>472</v>
      </c>
      <c r="B171" s="12">
        <v>0</v>
      </c>
      <c r="C171" s="13">
        <v>0</v>
      </c>
      <c r="D171" s="13">
        <v>0</v>
      </c>
      <c r="E171" s="13">
        <v>0</v>
      </c>
      <c r="F171" s="14">
        <v>0</v>
      </c>
      <c r="H171" s="2">
        <v>170</v>
      </c>
      <c r="I171" s="2" t="s">
        <v>438</v>
      </c>
      <c r="J171" s="2" t="str">
        <f t="shared" si="2"/>
        <v>SPS21XXX</v>
      </c>
      <c r="K171" s="2" t="s">
        <v>193</v>
      </c>
      <c r="L171" s="2" t="s">
        <v>44</v>
      </c>
      <c r="M171" s="2">
        <v>26400</v>
      </c>
      <c r="N171" s="2">
        <v>26400</v>
      </c>
      <c r="O171" s="2">
        <v>26400</v>
      </c>
      <c r="P171" s="2">
        <v>19200</v>
      </c>
      <c r="Q171" s="2">
        <v>0</v>
      </c>
    </row>
    <row r="172" spans="1:17" x14ac:dyDescent="0.35">
      <c r="A172" s="11" t="s">
        <v>381</v>
      </c>
      <c r="B172" s="12">
        <v>0</v>
      </c>
      <c r="C172" s="13">
        <v>0</v>
      </c>
      <c r="D172" s="13">
        <v>0</v>
      </c>
      <c r="E172" s="13">
        <v>0</v>
      </c>
      <c r="F172" s="14">
        <v>0</v>
      </c>
      <c r="H172" s="2">
        <v>171</v>
      </c>
      <c r="I172" s="2" t="s">
        <v>439</v>
      </c>
      <c r="J172" s="2" t="str">
        <f t="shared" si="2"/>
        <v>SPS21XXX</v>
      </c>
      <c r="K172" s="2" t="s">
        <v>194</v>
      </c>
      <c r="L172" s="2" t="s">
        <v>44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</row>
    <row r="173" spans="1:17" x14ac:dyDescent="0.35">
      <c r="A173" s="11" t="s">
        <v>473</v>
      </c>
      <c r="B173" s="12">
        <v>0</v>
      </c>
      <c r="C173" s="13">
        <v>0</v>
      </c>
      <c r="D173" s="13">
        <v>0</v>
      </c>
      <c r="E173" s="13">
        <v>0</v>
      </c>
      <c r="F173" s="14">
        <v>0</v>
      </c>
      <c r="H173" s="2">
        <v>172</v>
      </c>
      <c r="I173" s="2" t="s">
        <v>440</v>
      </c>
      <c r="J173" s="2" t="str">
        <f t="shared" si="2"/>
        <v>SPS21XXX</v>
      </c>
      <c r="K173" s="2" t="s">
        <v>195</v>
      </c>
      <c r="L173" s="2" t="s">
        <v>44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x14ac:dyDescent="0.35">
      <c r="A174" s="11" t="s">
        <v>474</v>
      </c>
      <c r="B174" s="12">
        <v>344748.05000000005</v>
      </c>
      <c r="C174" s="13">
        <v>244719.76</v>
      </c>
      <c r="D174" s="13">
        <v>3584.53</v>
      </c>
      <c r="E174" s="13">
        <v>39881.69</v>
      </c>
      <c r="F174" s="14">
        <v>0</v>
      </c>
      <c r="H174" s="2">
        <v>173</v>
      </c>
      <c r="I174" s="2" t="s">
        <v>441</v>
      </c>
      <c r="J174" s="2" t="str">
        <f t="shared" si="2"/>
        <v>SPS21XXX</v>
      </c>
      <c r="K174" s="2" t="s">
        <v>196</v>
      </c>
      <c r="L174" s="2" t="s">
        <v>44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</row>
    <row r="175" spans="1:17" x14ac:dyDescent="0.35">
      <c r="A175" s="11" t="s">
        <v>315</v>
      </c>
      <c r="B175" s="12">
        <v>9000</v>
      </c>
      <c r="C175" s="13">
        <v>9000</v>
      </c>
      <c r="D175" s="13">
        <v>9000</v>
      </c>
      <c r="E175" s="13">
        <v>0</v>
      </c>
      <c r="F175" s="14">
        <v>0</v>
      </c>
      <c r="H175" s="2">
        <v>174</v>
      </c>
      <c r="I175" s="2" t="s">
        <v>442</v>
      </c>
      <c r="J175" s="2" t="str">
        <f t="shared" si="2"/>
        <v>SPS21XXX</v>
      </c>
      <c r="K175" s="2" t="s">
        <v>443</v>
      </c>
      <c r="L175" s="2" t="s">
        <v>44</v>
      </c>
      <c r="M175" s="2">
        <v>1028587</v>
      </c>
      <c r="N175" s="2">
        <v>848840</v>
      </c>
      <c r="O175" s="2">
        <v>353326</v>
      </c>
      <c r="P175" s="2">
        <v>0</v>
      </c>
      <c r="Q175" s="2">
        <v>0</v>
      </c>
    </row>
    <row r="176" spans="1:17" x14ac:dyDescent="0.35">
      <c r="A176" s="11" t="s">
        <v>382</v>
      </c>
      <c r="B176" s="12">
        <v>0</v>
      </c>
      <c r="C176" s="13">
        <v>0</v>
      </c>
      <c r="D176" s="13">
        <v>0</v>
      </c>
      <c r="E176" s="13">
        <v>0</v>
      </c>
      <c r="F176" s="14">
        <v>0</v>
      </c>
      <c r="H176" s="2">
        <v>175</v>
      </c>
      <c r="I176" s="2" t="s">
        <v>444</v>
      </c>
      <c r="J176" s="2" t="str">
        <f t="shared" si="2"/>
        <v>SPS21XXX</v>
      </c>
      <c r="K176" s="2" t="s">
        <v>198</v>
      </c>
      <c r="L176" s="2" t="s">
        <v>44</v>
      </c>
      <c r="M176" s="2">
        <v>109634.29999999999</v>
      </c>
      <c r="N176" s="2">
        <v>75798.63</v>
      </c>
      <c r="O176" s="2">
        <v>11180.89</v>
      </c>
      <c r="P176" s="2">
        <v>1155.74</v>
      </c>
      <c r="Q176" s="2">
        <v>0</v>
      </c>
    </row>
    <row r="177" spans="1:17" x14ac:dyDescent="0.35">
      <c r="A177" s="11" t="s">
        <v>475</v>
      </c>
      <c r="B177" s="12">
        <v>0</v>
      </c>
      <c r="C177" s="13">
        <v>0</v>
      </c>
      <c r="D177" s="13">
        <v>0</v>
      </c>
      <c r="E177" s="13">
        <v>0</v>
      </c>
      <c r="F177" s="14">
        <v>0</v>
      </c>
      <c r="H177" s="2">
        <v>176</v>
      </c>
      <c r="I177" s="2" t="s">
        <v>445</v>
      </c>
      <c r="J177" s="2" t="str">
        <f t="shared" si="2"/>
        <v>SPS21XXX</v>
      </c>
      <c r="K177" s="2" t="s">
        <v>197</v>
      </c>
      <c r="L177" s="2" t="s">
        <v>44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</row>
    <row r="178" spans="1:17" x14ac:dyDescent="0.35">
      <c r="A178" s="11" t="s">
        <v>476</v>
      </c>
      <c r="B178" s="12">
        <v>0</v>
      </c>
      <c r="C178" s="13">
        <v>0</v>
      </c>
      <c r="D178" s="13">
        <v>0</v>
      </c>
      <c r="E178" s="13">
        <v>0</v>
      </c>
      <c r="F178" s="14">
        <v>0</v>
      </c>
      <c r="H178" s="2">
        <v>177</v>
      </c>
      <c r="I178" s="2" t="s">
        <v>446</v>
      </c>
      <c r="J178" s="2" t="str">
        <f t="shared" si="2"/>
        <v>SPS21XXX</v>
      </c>
      <c r="K178" s="2" t="s">
        <v>447</v>
      </c>
      <c r="L178" s="2" t="s">
        <v>44</v>
      </c>
      <c r="M178" s="2">
        <v>0</v>
      </c>
      <c r="N178" s="2">
        <v>0</v>
      </c>
      <c r="O178" s="2" t="e">
        <v>#VALUE!</v>
      </c>
      <c r="P178" s="2" t="e">
        <v>#VALUE!</v>
      </c>
      <c r="Q178" s="2" t="e">
        <v>#VALUE!</v>
      </c>
    </row>
    <row r="179" spans="1:17" x14ac:dyDescent="0.35">
      <c r="A179" s="11" t="s">
        <v>477</v>
      </c>
      <c r="B179" s="12">
        <v>7500</v>
      </c>
      <c r="C179" s="13">
        <v>7500</v>
      </c>
      <c r="D179" s="13">
        <v>7500</v>
      </c>
      <c r="E179" s="13">
        <v>5000</v>
      </c>
      <c r="F179" s="14">
        <v>0</v>
      </c>
      <c r="H179" s="2">
        <v>178</v>
      </c>
      <c r="I179" s="2" t="s">
        <v>448</v>
      </c>
      <c r="J179" s="2" t="str">
        <f t="shared" si="2"/>
        <v>SPS21XXX</v>
      </c>
      <c r="K179" s="2" t="s">
        <v>199</v>
      </c>
      <c r="L179" s="2" t="s">
        <v>44</v>
      </c>
      <c r="M179" s="2">
        <v>144920</v>
      </c>
      <c r="N179" s="2">
        <v>144920</v>
      </c>
      <c r="O179" s="2">
        <v>32510</v>
      </c>
      <c r="P179" s="2">
        <v>26660</v>
      </c>
      <c r="Q179" s="2">
        <v>7160</v>
      </c>
    </row>
    <row r="180" spans="1:17" x14ac:dyDescent="0.35">
      <c r="A180" s="11" t="s">
        <v>478</v>
      </c>
      <c r="B180" s="12">
        <v>57000</v>
      </c>
      <c r="C180" s="13">
        <v>38000</v>
      </c>
      <c r="D180" s="13">
        <v>36500</v>
      </c>
      <c r="E180" s="13">
        <v>0</v>
      </c>
      <c r="F180" s="14">
        <v>0</v>
      </c>
      <c r="H180" s="2">
        <v>179</v>
      </c>
      <c r="I180" s="2" t="s">
        <v>449</v>
      </c>
      <c r="J180" s="2" t="str">
        <f t="shared" si="2"/>
        <v>SPS21XXX</v>
      </c>
      <c r="K180" s="2" t="s">
        <v>450</v>
      </c>
      <c r="L180" s="2" t="s">
        <v>44</v>
      </c>
      <c r="M180" s="2">
        <v>6000</v>
      </c>
      <c r="N180" s="2">
        <v>6000</v>
      </c>
      <c r="O180" s="2">
        <v>6000</v>
      </c>
      <c r="P180" s="2">
        <v>0</v>
      </c>
      <c r="Q180" s="2">
        <v>0</v>
      </c>
    </row>
    <row r="181" spans="1:17" x14ac:dyDescent="0.35">
      <c r="A181" s="11" t="s">
        <v>384</v>
      </c>
      <c r="B181" s="12">
        <v>30000</v>
      </c>
      <c r="C181" s="13">
        <v>30000</v>
      </c>
      <c r="D181" s="13">
        <v>0</v>
      </c>
      <c r="E181" s="13">
        <v>0</v>
      </c>
      <c r="F181" s="14">
        <v>0</v>
      </c>
      <c r="H181" s="2">
        <v>180</v>
      </c>
      <c r="I181" s="2" t="s">
        <v>451</v>
      </c>
      <c r="J181" s="2" t="str">
        <f t="shared" si="2"/>
        <v>SPS21XXX</v>
      </c>
      <c r="K181" s="2" t="s">
        <v>200</v>
      </c>
      <c r="L181" s="2" t="s">
        <v>44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</row>
    <row r="182" spans="1:17" x14ac:dyDescent="0.35">
      <c r="A182" s="11" t="s">
        <v>479</v>
      </c>
      <c r="B182" s="12">
        <v>12000</v>
      </c>
      <c r="C182" s="13">
        <v>12000</v>
      </c>
      <c r="D182" s="13">
        <v>12000</v>
      </c>
      <c r="E182" s="13">
        <v>7200</v>
      </c>
      <c r="F182" s="14">
        <v>0</v>
      </c>
      <c r="H182" s="2">
        <v>181</v>
      </c>
      <c r="I182" s="2" t="s">
        <v>452</v>
      </c>
      <c r="J182" s="2" t="str">
        <f t="shared" si="2"/>
        <v>SPS21XXX</v>
      </c>
      <c r="K182" s="2" t="s">
        <v>171</v>
      </c>
      <c r="L182" s="2" t="s">
        <v>44</v>
      </c>
      <c r="M182" s="2">
        <v>86555</v>
      </c>
      <c r="N182" s="2">
        <v>25306</v>
      </c>
      <c r="O182" s="2">
        <v>0</v>
      </c>
      <c r="P182" s="2">
        <v>45917</v>
      </c>
      <c r="Q182" s="2">
        <v>0</v>
      </c>
    </row>
    <row r="183" spans="1:17" x14ac:dyDescent="0.35">
      <c r="A183" s="11" t="s">
        <v>385</v>
      </c>
      <c r="B183" s="12">
        <v>0</v>
      </c>
      <c r="C183" s="13">
        <v>0</v>
      </c>
      <c r="D183" s="13">
        <v>0</v>
      </c>
      <c r="E183" s="13">
        <v>0</v>
      </c>
      <c r="F183" s="14">
        <v>0</v>
      </c>
      <c r="H183" s="2">
        <v>182</v>
      </c>
      <c r="I183" s="2" t="s">
        <v>453</v>
      </c>
      <c r="J183" s="2" t="str">
        <f t="shared" si="2"/>
        <v>SPS21XXX</v>
      </c>
      <c r="K183" s="2" t="s">
        <v>201</v>
      </c>
      <c r="L183" s="2" t="s">
        <v>44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</row>
    <row r="184" spans="1:17" x14ac:dyDescent="0.35">
      <c r="A184" s="11" t="s">
        <v>480</v>
      </c>
      <c r="B184" s="12">
        <v>0</v>
      </c>
      <c r="C184" s="13">
        <v>0</v>
      </c>
      <c r="D184" s="13">
        <v>0</v>
      </c>
      <c r="E184" s="13">
        <v>0</v>
      </c>
      <c r="F184" s="14">
        <v>0</v>
      </c>
      <c r="H184" s="2">
        <v>183</v>
      </c>
      <c r="I184" s="2" t="s">
        <v>454</v>
      </c>
      <c r="J184" s="2" t="str">
        <f t="shared" si="2"/>
        <v>SPS21XXX</v>
      </c>
      <c r="K184" s="2" t="s">
        <v>176</v>
      </c>
      <c r="L184" s="2" t="s">
        <v>44</v>
      </c>
      <c r="M184" s="2">
        <v>86555</v>
      </c>
      <c r="N184" s="2">
        <v>25306</v>
      </c>
      <c r="O184" s="2">
        <v>0</v>
      </c>
      <c r="P184" s="2">
        <v>45917</v>
      </c>
      <c r="Q184" s="2">
        <v>0</v>
      </c>
    </row>
    <row r="185" spans="1:17" x14ac:dyDescent="0.35">
      <c r="A185" s="11" t="s">
        <v>482</v>
      </c>
      <c r="B185" s="12">
        <v>0</v>
      </c>
      <c r="C185" s="13">
        <v>0</v>
      </c>
      <c r="D185" s="13">
        <v>0</v>
      </c>
      <c r="E185" s="13">
        <v>0</v>
      </c>
      <c r="F185" s="14">
        <v>0</v>
      </c>
      <c r="H185" s="2">
        <v>184</v>
      </c>
      <c r="I185" s="2" t="s">
        <v>455</v>
      </c>
      <c r="J185" s="2" t="str">
        <f t="shared" si="2"/>
        <v>SPS21XXX</v>
      </c>
      <c r="K185" s="2" t="s">
        <v>456</v>
      </c>
      <c r="L185" s="2" t="s">
        <v>44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</row>
    <row r="186" spans="1:17" x14ac:dyDescent="0.35">
      <c r="A186" s="11" t="s">
        <v>386</v>
      </c>
      <c r="B186" s="12">
        <v>64800</v>
      </c>
      <c r="C186" s="13">
        <v>64800</v>
      </c>
      <c r="D186" s="13">
        <v>0</v>
      </c>
      <c r="E186" s="13">
        <v>0</v>
      </c>
      <c r="F186" s="14">
        <v>0</v>
      </c>
      <c r="H186" s="2">
        <v>185</v>
      </c>
      <c r="I186" s="2" t="s">
        <v>457</v>
      </c>
      <c r="J186" s="2" t="str">
        <f t="shared" si="2"/>
        <v>SPS21XXX</v>
      </c>
      <c r="K186" s="2" t="s">
        <v>204</v>
      </c>
      <c r="L186" s="2" t="s">
        <v>44</v>
      </c>
      <c r="M186" s="2">
        <v>576750</v>
      </c>
      <c r="N186" s="2">
        <v>3948750</v>
      </c>
      <c r="O186" s="2">
        <v>0</v>
      </c>
      <c r="P186" s="2">
        <v>0</v>
      </c>
      <c r="Q186" s="2">
        <v>0</v>
      </c>
    </row>
    <row r="187" spans="1:17" x14ac:dyDescent="0.35">
      <c r="A187" s="11" t="s">
        <v>483</v>
      </c>
      <c r="B187" s="12">
        <v>0</v>
      </c>
      <c r="C187" s="13">
        <v>0</v>
      </c>
      <c r="D187" s="13">
        <v>0</v>
      </c>
      <c r="E187" s="13">
        <v>0</v>
      </c>
      <c r="F187" s="14">
        <v>0</v>
      </c>
      <c r="H187" s="2">
        <v>186</v>
      </c>
      <c r="I187" s="2" t="s">
        <v>458</v>
      </c>
      <c r="J187" s="2" t="str">
        <f t="shared" si="2"/>
        <v>SPS21XXX</v>
      </c>
      <c r="K187" s="2" t="s">
        <v>205</v>
      </c>
      <c r="L187" s="2" t="s">
        <v>44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</row>
    <row r="188" spans="1:17" x14ac:dyDescent="0.35">
      <c r="A188" s="11" t="s">
        <v>484</v>
      </c>
      <c r="B188" s="12">
        <v>47734.080000000002</v>
      </c>
      <c r="C188" s="13">
        <v>47734.080000000002</v>
      </c>
      <c r="D188" s="13">
        <v>0</v>
      </c>
      <c r="E188" s="13">
        <v>0</v>
      </c>
      <c r="F188" s="14">
        <v>0</v>
      </c>
      <c r="H188" s="2">
        <v>187</v>
      </c>
      <c r="I188" s="2" t="s">
        <v>459</v>
      </c>
      <c r="J188" s="2" t="str">
        <f t="shared" si="2"/>
        <v>SPS21XXX</v>
      </c>
      <c r="K188" s="2" t="s">
        <v>206</v>
      </c>
      <c r="L188" s="2" t="s">
        <v>44</v>
      </c>
      <c r="M188" s="2">
        <v>24000</v>
      </c>
      <c r="N188" s="2">
        <v>24000</v>
      </c>
      <c r="O188" s="2">
        <v>20000</v>
      </c>
      <c r="P188" s="2">
        <v>8000</v>
      </c>
      <c r="Q188" s="2">
        <v>0</v>
      </c>
    </row>
    <row r="189" spans="1:17" x14ac:dyDescent="0.35">
      <c r="A189" s="11" t="s">
        <v>486</v>
      </c>
      <c r="B189" s="12">
        <v>10000</v>
      </c>
      <c r="C189" s="13">
        <v>10000</v>
      </c>
      <c r="D189" s="13">
        <v>0</v>
      </c>
      <c r="E189" s="13">
        <v>0</v>
      </c>
      <c r="F189" s="14">
        <v>0</v>
      </c>
      <c r="H189" s="2">
        <v>188</v>
      </c>
      <c r="I189" s="2" t="s">
        <v>460</v>
      </c>
      <c r="J189" s="2" t="str">
        <f t="shared" si="2"/>
        <v>SPS21XXX</v>
      </c>
      <c r="K189" s="2" t="s">
        <v>203</v>
      </c>
      <c r="L189" s="2" t="s">
        <v>44</v>
      </c>
      <c r="M189" s="2">
        <v>3600</v>
      </c>
      <c r="N189" s="2">
        <v>3600</v>
      </c>
      <c r="O189" s="2">
        <v>0</v>
      </c>
      <c r="P189" s="2">
        <v>1800</v>
      </c>
      <c r="Q189" s="2">
        <v>1800</v>
      </c>
    </row>
    <row r="190" spans="1:17" x14ac:dyDescent="0.35">
      <c r="A190" s="11" t="s">
        <v>488</v>
      </c>
      <c r="B190" s="12">
        <v>0</v>
      </c>
      <c r="C190" s="13">
        <v>0</v>
      </c>
      <c r="D190" s="13">
        <v>0</v>
      </c>
      <c r="E190" s="13">
        <v>0</v>
      </c>
      <c r="F190" s="14">
        <v>0</v>
      </c>
      <c r="H190" s="2">
        <v>189</v>
      </c>
      <c r="I190" s="2" t="s">
        <v>461</v>
      </c>
      <c r="J190" s="2" t="str">
        <f t="shared" si="2"/>
        <v>SPS21XXX</v>
      </c>
      <c r="K190" s="2" t="s">
        <v>207</v>
      </c>
      <c r="L190" s="2" t="s">
        <v>44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</row>
    <row r="191" spans="1:17" x14ac:dyDescent="0.35">
      <c r="A191" s="11" t="s">
        <v>489</v>
      </c>
      <c r="B191" s="12">
        <v>0</v>
      </c>
      <c r="C191" s="13">
        <v>0</v>
      </c>
      <c r="D191" s="13">
        <v>0</v>
      </c>
      <c r="E191" s="13">
        <v>0</v>
      </c>
      <c r="F191" s="14">
        <v>0</v>
      </c>
      <c r="H191" s="2">
        <v>190</v>
      </c>
      <c r="I191" s="2" t="s">
        <v>462</v>
      </c>
      <c r="J191" s="2" t="str">
        <f t="shared" si="2"/>
        <v>SPS21XXX</v>
      </c>
      <c r="K191" s="2" t="s">
        <v>209</v>
      </c>
      <c r="L191" s="2" t="s">
        <v>44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</row>
    <row r="192" spans="1:17" x14ac:dyDescent="0.35">
      <c r="A192" s="11" t="s">
        <v>387</v>
      </c>
      <c r="B192" s="12">
        <v>26920</v>
      </c>
      <c r="C192" s="13">
        <v>26920</v>
      </c>
      <c r="D192" s="13">
        <v>10358</v>
      </c>
      <c r="E192" s="13">
        <v>0</v>
      </c>
      <c r="F192" s="14">
        <v>1810</v>
      </c>
      <c r="H192" s="2">
        <v>191</v>
      </c>
      <c r="I192" s="2" t="s">
        <v>463</v>
      </c>
      <c r="J192" s="2" t="str">
        <f t="shared" si="2"/>
        <v>SPS21XXX</v>
      </c>
      <c r="K192" s="2" t="s">
        <v>236</v>
      </c>
      <c r="L192" s="2" t="s">
        <v>44</v>
      </c>
      <c r="M192" s="2">
        <v>1028519</v>
      </c>
      <c r="N192" s="2">
        <v>648623</v>
      </c>
      <c r="O192" s="2">
        <v>124864</v>
      </c>
      <c r="P192" s="2">
        <v>0</v>
      </c>
      <c r="Q192" s="2">
        <v>0</v>
      </c>
    </row>
    <row r="193" spans="1:17" x14ac:dyDescent="0.35">
      <c r="A193" s="11" t="s">
        <v>388</v>
      </c>
      <c r="B193" s="12">
        <v>12000</v>
      </c>
      <c r="C193" s="13">
        <v>12000</v>
      </c>
      <c r="D193" s="13">
        <v>0</v>
      </c>
      <c r="E193" s="13">
        <v>0</v>
      </c>
      <c r="F193" s="14">
        <v>0</v>
      </c>
      <c r="H193" s="2">
        <v>192</v>
      </c>
      <c r="I193" s="2" t="s">
        <v>464</v>
      </c>
      <c r="J193" s="2" t="str">
        <f t="shared" si="2"/>
        <v>SPS21XXX</v>
      </c>
      <c r="K193" s="2" t="s">
        <v>465</v>
      </c>
      <c r="L193" s="2" t="s">
        <v>44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</row>
    <row r="194" spans="1:17" x14ac:dyDescent="0.35">
      <c r="A194" s="11" t="s">
        <v>316</v>
      </c>
      <c r="B194" s="12">
        <v>45223</v>
      </c>
      <c r="C194" s="13">
        <v>27812</v>
      </c>
      <c r="D194" s="13">
        <v>2261</v>
      </c>
      <c r="E194" s="13">
        <v>0</v>
      </c>
      <c r="F194" s="14">
        <v>0</v>
      </c>
      <c r="H194" s="2">
        <v>193</v>
      </c>
      <c r="I194" s="2" t="s">
        <v>466</v>
      </c>
      <c r="J194" s="2" t="str">
        <f t="shared" si="2"/>
        <v>SPS21XXX</v>
      </c>
      <c r="K194" s="2" t="s">
        <v>186</v>
      </c>
      <c r="L194" s="2" t="s">
        <v>44</v>
      </c>
      <c r="M194" s="2">
        <v>35000</v>
      </c>
      <c r="N194" s="2">
        <v>10000</v>
      </c>
      <c r="O194" s="2">
        <v>0</v>
      </c>
      <c r="P194" s="2">
        <v>0</v>
      </c>
      <c r="Q194" s="2">
        <v>25000</v>
      </c>
    </row>
    <row r="195" spans="1:17" x14ac:dyDescent="0.35">
      <c r="A195" s="11" t="s">
        <v>490</v>
      </c>
      <c r="B195" s="12">
        <v>0</v>
      </c>
      <c r="C195" s="13">
        <v>0</v>
      </c>
      <c r="D195" s="13">
        <v>0</v>
      </c>
      <c r="E195" s="13">
        <v>0</v>
      </c>
      <c r="F195" s="14">
        <v>0</v>
      </c>
      <c r="H195" s="2">
        <v>194</v>
      </c>
      <c r="I195" s="2" t="s">
        <v>467</v>
      </c>
      <c r="J195" s="2" t="str">
        <f t="shared" ref="J195:J245" si="3">REPLACE(I195,6,3,"XXX")</f>
        <v>SPS21XXX</v>
      </c>
      <c r="K195" s="2" t="s">
        <v>211</v>
      </c>
      <c r="L195" s="2" t="s">
        <v>44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</row>
    <row r="196" spans="1:17" x14ac:dyDescent="0.35">
      <c r="A196" s="11" t="s">
        <v>390</v>
      </c>
      <c r="B196" s="12">
        <v>36</v>
      </c>
      <c r="C196" s="13">
        <v>36</v>
      </c>
      <c r="D196" s="13">
        <v>30</v>
      </c>
      <c r="E196" s="13">
        <v>6</v>
      </c>
      <c r="F196" s="14">
        <v>0</v>
      </c>
      <c r="H196" s="2">
        <v>195</v>
      </c>
      <c r="I196" s="2" t="s">
        <v>468</v>
      </c>
      <c r="J196" s="2" t="str">
        <f t="shared" si="3"/>
        <v>SPS21XXX</v>
      </c>
      <c r="K196" s="2" t="s">
        <v>212</v>
      </c>
      <c r="L196" s="2" t="s">
        <v>44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</row>
    <row r="197" spans="1:17" x14ac:dyDescent="0.35">
      <c r="A197" s="11" t="s">
        <v>492</v>
      </c>
      <c r="B197" s="12">
        <v>0</v>
      </c>
      <c r="C197" s="13">
        <v>0</v>
      </c>
      <c r="D197" s="13">
        <v>0</v>
      </c>
      <c r="E197" s="13">
        <v>0</v>
      </c>
      <c r="F197" s="14">
        <v>0</v>
      </c>
      <c r="H197" s="2">
        <v>196</v>
      </c>
      <c r="I197" s="2" t="s">
        <v>469</v>
      </c>
      <c r="J197" s="2" t="str">
        <f t="shared" si="3"/>
        <v>SPS21XXX</v>
      </c>
      <c r="K197" s="2" t="s">
        <v>213</v>
      </c>
      <c r="L197" s="2" t="s">
        <v>44</v>
      </c>
      <c r="M197" s="2">
        <v>126927.26999999999</v>
      </c>
      <c r="N197" s="2">
        <v>105698.7</v>
      </c>
      <c r="O197" s="2">
        <v>61779.38</v>
      </c>
      <c r="P197" s="2">
        <v>61620.78</v>
      </c>
      <c r="Q197" s="2">
        <v>0</v>
      </c>
    </row>
    <row r="198" spans="1:17" x14ac:dyDescent="0.35">
      <c r="A198" s="11" t="s">
        <v>493</v>
      </c>
      <c r="B198" s="12">
        <v>0</v>
      </c>
      <c r="C198" s="13">
        <v>0</v>
      </c>
      <c r="D198" s="13">
        <v>0</v>
      </c>
      <c r="E198" s="13">
        <v>0</v>
      </c>
      <c r="F198" s="14">
        <v>0</v>
      </c>
      <c r="H198" s="2">
        <v>197</v>
      </c>
      <c r="I198" s="2" t="s">
        <v>470</v>
      </c>
      <c r="J198" s="2" t="str">
        <f t="shared" si="3"/>
        <v>SPS21XXX</v>
      </c>
      <c r="K198" s="2" t="s">
        <v>215</v>
      </c>
      <c r="L198" s="2" t="s">
        <v>44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</row>
    <row r="199" spans="1:17" x14ac:dyDescent="0.35">
      <c r="A199" s="11" t="s">
        <v>317</v>
      </c>
      <c r="B199" s="12">
        <v>0</v>
      </c>
      <c r="C199" s="13">
        <v>0</v>
      </c>
      <c r="D199" s="13">
        <v>0</v>
      </c>
      <c r="E199" s="13">
        <v>0</v>
      </c>
      <c r="F199" s="14">
        <v>0</v>
      </c>
      <c r="H199" s="2">
        <v>198</v>
      </c>
      <c r="I199" s="2" t="s">
        <v>471</v>
      </c>
      <c r="J199" s="2" t="str">
        <f t="shared" si="3"/>
        <v>SPS21XXX</v>
      </c>
      <c r="K199" s="2" t="s">
        <v>216</v>
      </c>
      <c r="L199" s="2" t="s">
        <v>44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</row>
    <row r="200" spans="1:17" x14ac:dyDescent="0.35">
      <c r="A200" s="11" t="s">
        <v>494</v>
      </c>
      <c r="B200" s="12">
        <v>0</v>
      </c>
      <c r="C200" s="13">
        <v>0</v>
      </c>
      <c r="D200" s="13">
        <v>0</v>
      </c>
      <c r="E200" s="13">
        <v>0</v>
      </c>
      <c r="F200" s="14">
        <v>0</v>
      </c>
      <c r="H200" s="2">
        <v>199</v>
      </c>
      <c r="I200" s="2" t="s">
        <v>472</v>
      </c>
      <c r="J200" s="2" t="str">
        <f t="shared" si="3"/>
        <v>SPS21XXX</v>
      </c>
      <c r="K200" s="2" t="s">
        <v>217</v>
      </c>
      <c r="L200" s="2" t="s">
        <v>44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</row>
    <row r="201" spans="1:17" x14ac:dyDescent="0.35">
      <c r="A201" s="11" t="s">
        <v>318</v>
      </c>
      <c r="B201" s="12">
        <v>0</v>
      </c>
      <c r="C201" s="13">
        <v>0</v>
      </c>
      <c r="D201" s="13">
        <v>0</v>
      </c>
      <c r="E201" s="13">
        <v>0</v>
      </c>
      <c r="F201" s="14">
        <v>0</v>
      </c>
      <c r="H201" s="2">
        <v>200</v>
      </c>
      <c r="I201" s="2" t="s">
        <v>473</v>
      </c>
      <c r="J201" s="2" t="str">
        <f t="shared" si="3"/>
        <v>SPS21XXX</v>
      </c>
      <c r="K201" s="2" t="s">
        <v>218</v>
      </c>
      <c r="L201" s="2" t="s">
        <v>44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</row>
    <row r="202" spans="1:17" x14ac:dyDescent="0.35">
      <c r="A202" s="11" t="s">
        <v>495</v>
      </c>
      <c r="B202" s="12">
        <v>0</v>
      </c>
      <c r="C202" s="13">
        <v>0</v>
      </c>
      <c r="D202" s="13">
        <v>0</v>
      </c>
      <c r="E202" s="13">
        <v>0</v>
      </c>
      <c r="F202" s="14">
        <v>0</v>
      </c>
      <c r="H202" s="2">
        <v>201</v>
      </c>
      <c r="I202" s="2" t="s">
        <v>474</v>
      </c>
      <c r="J202" s="2" t="str">
        <f t="shared" si="3"/>
        <v>SPS21XXX</v>
      </c>
      <c r="K202" s="2" t="s">
        <v>219</v>
      </c>
      <c r="L202" s="2" t="s">
        <v>44</v>
      </c>
      <c r="M202" s="2">
        <v>344748.05000000005</v>
      </c>
      <c r="N202" s="2">
        <v>244719.76</v>
      </c>
      <c r="O202" s="2">
        <v>3584.53</v>
      </c>
      <c r="P202" s="2">
        <v>39881.69</v>
      </c>
      <c r="Q202" s="2">
        <v>0</v>
      </c>
    </row>
    <row r="203" spans="1:17" x14ac:dyDescent="0.35">
      <c r="A203" s="11" t="s">
        <v>391</v>
      </c>
      <c r="B203" s="12">
        <v>526021.4</v>
      </c>
      <c r="C203" s="13">
        <v>404984.26</v>
      </c>
      <c r="D203" s="13">
        <v>0</v>
      </c>
      <c r="E203" s="13">
        <v>125066.26000000001</v>
      </c>
      <c r="F203" s="14">
        <v>0</v>
      </c>
      <c r="H203" s="2">
        <v>202</v>
      </c>
      <c r="I203" s="2" t="s">
        <v>475</v>
      </c>
      <c r="J203" s="2" t="str">
        <f t="shared" si="3"/>
        <v>SPS21XXX</v>
      </c>
      <c r="K203" s="2" t="s">
        <v>220</v>
      </c>
      <c r="L203" s="2" t="s">
        <v>44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x14ac:dyDescent="0.35">
      <c r="A204" s="11" t="s">
        <v>319</v>
      </c>
      <c r="B204" s="12">
        <v>41587.75</v>
      </c>
      <c r="C204" s="13">
        <v>41587.75</v>
      </c>
      <c r="D204" s="13">
        <v>0</v>
      </c>
      <c r="E204" s="13">
        <v>0</v>
      </c>
      <c r="F204" s="14">
        <v>0</v>
      </c>
      <c r="H204" s="2">
        <v>203</v>
      </c>
      <c r="I204" s="2" t="s">
        <v>476</v>
      </c>
      <c r="J204" s="2" t="str">
        <f t="shared" si="3"/>
        <v>SPS21XXX</v>
      </c>
      <c r="K204" s="2" t="s">
        <v>221</v>
      </c>
      <c r="L204" s="2" t="s">
        <v>44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</row>
    <row r="205" spans="1:17" x14ac:dyDescent="0.35">
      <c r="A205" s="11" t="s">
        <v>320</v>
      </c>
      <c r="B205" s="12">
        <v>1915372</v>
      </c>
      <c r="C205" s="13">
        <v>653263</v>
      </c>
      <c r="D205" s="13">
        <v>0</v>
      </c>
      <c r="E205" s="13">
        <v>168936</v>
      </c>
      <c r="F205" s="14">
        <v>0</v>
      </c>
      <c r="H205" s="2">
        <v>204</v>
      </c>
      <c r="I205" s="2" t="s">
        <v>477</v>
      </c>
      <c r="J205" s="2" t="str">
        <f t="shared" si="3"/>
        <v>SPS21XXX</v>
      </c>
      <c r="K205" s="2" t="s">
        <v>222</v>
      </c>
      <c r="L205" s="2" t="s">
        <v>44</v>
      </c>
      <c r="M205" s="2">
        <v>7500</v>
      </c>
      <c r="N205" s="2">
        <v>7500</v>
      </c>
      <c r="O205" s="2">
        <v>7500</v>
      </c>
      <c r="P205" s="2">
        <v>5000</v>
      </c>
      <c r="Q205" s="2">
        <v>0</v>
      </c>
    </row>
    <row r="206" spans="1:17" x14ac:dyDescent="0.35">
      <c r="A206" s="11" t="s">
        <v>497</v>
      </c>
      <c r="B206" s="12">
        <v>0</v>
      </c>
      <c r="C206" s="13">
        <v>0</v>
      </c>
      <c r="D206" s="13">
        <v>0</v>
      </c>
      <c r="E206" s="13">
        <v>0</v>
      </c>
      <c r="F206" s="14">
        <v>0</v>
      </c>
      <c r="H206" s="2">
        <v>205</v>
      </c>
      <c r="I206" s="2" t="s">
        <v>478</v>
      </c>
      <c r="J206" s="2" t="str">
        <f t="shared" si="3"/>
        <v>SPS21XXX</v>
      </c>
      <c r="K206" s="2" t="s">
        <v>224</v>
      </c>
      <c r="L206" s="2" t="s">
        <v>44</v>
      </c>
      <c r="M206" s="2">
        <v>57000</v>
      </c>
      <c r="N206" s="2">
        <v>38000</v>
      </c>
      <c r="O206" s="2">
        <v>36500</v>
      </c>
      <c r="P206" s="2">
        <v>0</v>
      </c>
      <c r="Q206" s="2">
        <v>0</v>
      </c>
    </row>
    <row r="207" spans="1:17" x14ac:dyDescent="0.35">
      <c r="A207" s="11" t="s">
        <v>499</v>
      </c>
      <c r="B207" s="12">
        <v>149715.5</v>
      </c>
      <c r="C207" s="13">
        <v>116529.5</v>
      </c>
      <c r="D207" s="13">
        <v>35409.600000000006</v>
      </c>
      <c r="E207" s="13">
        <v>0</v>
      </c>
      <c r="F207" s="14">
        <v>30000</v>
      </c>
      <c r="H207" s="2">
        <v>206</v>
      </c>
      <c r="I207" s="2" t="s">
        <v>479</v>
      </c>
      <c r="J207" s="2" t="str">
        <f t="shared" si="3"/>
        <v>SPS21XXX</v>
      </c>
      <c r="K207" s="2" t="s">
        <v>202</v>
      </c>
      <c r="L207" s="2" t="s">
        <v>44</v>
      </c>
      <c r="M207" s="2">
        <v>12000</v>
      </c>
      <c r="N207" s="2">
        <v>12000</v>
      </c>
      <c r="O207" s="2">
        <v>12000</v>
      </c>
      <c r="P207" s="2">
        <v>7200</v>
      </c>
      <c r="Q207" s="2">
        <v>0</v>
      </c>
    </row>
    <row r="208" spans="1:17" x14ac:dyDescent="0.35">
      <c r="A208" s="11" t="s">
        <v>500</v>
      </c>
      <c r="B208" s="12">
        <v>0</v>
      </c>
      <c r="C208" s="13">
        <v>0</v>
      </c>
      <c r="D208" s="13">
        <v>0</v>
      </c>
      <c r="E208" s="13">
        <v>0</v>
      </c>
      <c r="F208" s="14">
        <v>0</v>
      </c>
      <c r="H208" s="2">
        <v>207</v>
      </c>
      <c r="I208" s="2" t="s">
        <v>480</v>
      </c>
      <c r="J208" s="2" t="str">
        <f t="shared" si="3"/>
        <v>SPS21XXX</v>
      </c>
      <c r="K208" s="2" t="s">
        <v>481</v>
      </c>
      <c r="L208" s="2" t="s">
        <v>44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</row>
    <row r="209" spans="1:17" x14ac:dyDescent="0.35">
      <c r="A209" s="11" t="s">
        <v>501</v>
      </c>
      <c r="B209" s="12">
        <v>1399741</v>
      </c>
      <c r="C209" s="13">
        <v>1353325</v>
      </c>
      <c r="D209" s="13">
        <v>757969</v>
      </c>
      <c r="E209" s="13">
        <v>651086</v>
      </c>
      <c r="F209" s="14">
        <v>0</v>
      </c>
      <c r="H209" s="2">
        <v>208</v>
      </c>
      <c r="I209" s="2" t="s">
        <v>482</v>
      </c>
      <c r="J209" s="2" t="str">
        <f t="shared" si="3"/>
        <v>SPS21XXX</v>
      </c>
      <c r="K209" s="2" t="s">
        <v>225</v>
      </c>
      <c r="L209" s="2" t="s">
        <v>44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35">
      <c r="A210" s="11" t="s">
        <v>321</v>
      </c>
      <c r="B210" s="12">
        <v>50000</v>
      </c>
      <c r="C210" s="13">
        <v>50000</v>
      </c>
      <c r="D210" s="13">
        <v>0</v>
      </c>
      <c r="E210" s="13">
        <v>0</v>
      </c>
      <c r="F210" s="14">
        <v>0</v>
      </c>
      <c r="H210" s="2">
        <v>209</v>
      </c>
      <c r="I210" s="2" t="s">
        <v>483</v>
      </c>
      <c r="J210" s="2" t="str">
        <f t="shared" si="3"/>
        <v>SPS21XXX</v>
      </c>
      <c r="K210" s="2" t="s">
        <v>226</v>
      </c>
      <c r="L210" s="2" t="s">
        <v>44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</row>
    <row r="211" spans="1:17" x14ac:dyDescent="0.35">
      <c r="A211" s="11" t="s">
        <v>392</v>
      </c>
      <c r="B211" s="12">
        <v>1136682.58</v>
      </c>
      <c r="C211" s="13">
        <v>233984.3</v>
      </c>
      <c r="D211" s="13">
        <v>0</v>
      </c>
      <c r="E211" s="13">
        <v>0</v>
      </c>
      <c r="F211" s="14">
        <v>0</v>
      </c>
      <c r="H211" s="2">
        <v>210</v>
      </c>
      <c r="I211" s="2" t="s">
        <v>484</v>
      </c>
      <c r="J211" s="2" t="str">
        <f t="shared" si="3"/>
        <v>SPS21XXX</v>
      </c>
      <c r="K211" s="2" t="s">
        <v>485</v>
      </c>
      <c r="L211" s="2" t="s">
        <v>44</v>
      </c>
      <c r="M211" s="2">
        <v>47734.080000000002</v>
      </c>
      <c r="N211" s="2">
        <v>47734.080000000002</v>
      </c>
      <c r="O211" s="2">
        <v>0</v>
      </c>
      <c r="P211" s="2">
        <v>0</v>
      </c>
      <c r="Q211" s="2">
        <v>0</v>
      </c>
    </row>
    <row r="212" spans="1:17" x14ac:dyDescent="0.35">
      <c r="A212" s="11" t="s">
        <v>322</v>
      </c>
      <c r="B212" s="12">
        <v>297900</v>
      </c>
      <c r="C212" s="13">
        <v>200730</v>
      </c>
      <c r="D212" s="13">
        <v>19810</v>
      </c>
      <c r="E212" s="13">
        <v>23550</v>
      </c>
      <c r="F212" s="14">
        <v>0</v>
      </c>
      <c r="H212" s="2">
        <v>211</v>
      </c>
      <c r="I212" s="2" t="s">
        <v>486</v>
      </c>
      <c r="J212" s="2" t="str">
        <f t="shared" si="3"/>
        <v>SPS21XXX</v>
      </c>
      <c r="K212" s="2" t="s">
        <v>487</v>
      </c>
      <c r="L212" s="2" t="s">
        <v>44</v>
      </c>
      <c r="M212" s="2">
        <v>10000</v>
      </c>
      <c r="N212" s="2">
        <v>10000</v>
      </c>
      <c r="O212" s="2">
        <v>0</v>
      </c>
      <c r="P212" s="2">
        <v>0</v>
      </c>
      <c r="Q212" s="2">
        <v>0</v>
      </c>
    </row>
    <row r="213" spans="1:17" x14ac:dyDescent="0.35">
      <c r="A213" s="11" t="s">
        <v>503</v>
      </c>
      <c r="B213" s="12">
        <v>0</v>
      </c>
      <c r="C213" s="13">
        <v>0</v>
      </c>
      <c r="D213" s="13">
        <v>0</v>
      </c>
      <c r="E213" s="13">
        <v>0</v>
      </c>
      <c r="F213" s="14">
        <v>0</v>
      </c>
      <c r="H213" s="2">
        <v>212</v>
      </c>
      <c r="I213" s="2" t="s">
        <v>488</v>
      </c>
      <c r="J213" s="2" t="str">
        <f t="shared" si="3"/>
        <v>SPS21XXX</v>
      </c>
      <c r="K213" s="2" t="s">
        <v>227</v>
      </c>
      <c r="L213" s="2" t="s">
        <v>44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x14ac:dyDescent="0.35">
      <c r="A214" s="11" t="s">
        <v>504</v>
      </c>
      <c r="B214" s="12">
        <v>0</v>
      </c>
      <c r="C214" s="13">
        <v>0</v>
      </c>
      <c r="D214" s="13">
        <v>0</v>
      </c>
      <c r="E214" s="13">
        <v>0</v>
      </c>
      <c r="F214" s="14">
        <v>0</v>
      </c>
      <c r="H214" s="2">
        <v>213</v>
      </c>
      <c r="I214" s="2" t="s">
        <v>489</v>
      </c>
      <c r="J214" s="2" t="str">
        <f t="shared" si="3"/>
        <v>SPS21XXX</v>
      </c>
      <c r="K214" s="2" t="s">
        <v>229</v>
      </c>
      <c r="L214" s="2" t="s">
        <v>44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</row>
    <row r="215" spans="1:17" x14ac:dyDescent="0.35">
      <c r="A215" s="11" t="s">
        <v>323</v>
      </c>
      <c r="B215" s="12">
        <v>0</v>
      </c>
      <c r="C215" s="13">
        <v>0</v>
      </c>
      <c r="D215" s="13">
        <v>0</v>
      </c>
      <c r="E215" s="13">
        <v>0</v>
      </c>
      <c r="F215" s="14">
        <v>0</v>
      </c>
      <c r="H215" s="2">
        <v>214</v>
      </c>
      <c r="I215" s="2" t="s">
        <v>490</v>
      </c>
      <c r="J215" s="2" t="str">
        <f t="shared" si="3"/>
        <v>SPS21XXX</v>
      </c>
      <c r="K215" s="2" t="s">
        <v>491</v>
      </c>
      <c r="L215" s="2" t="s">
        <v>44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</row>
    <row r="216" spans="1:17" x14ac:dyDescent="0.35">
      <c r="A216" s="11" t="s">
        <v>324</v>
      </c>
      <c r="B216" s="12">
        <v>0</v>
      </c>
      <c r="C216" s="13">
        <v>0</v>
      </c>
      <c r="D216" s="13">
        <v>0</v>
      </c>
      <c r="E216" s="13">
        <v>0</v>
      </c>
      <c r="F216" s="14">
        <v>0</v>
      </c>
      <c r="H216" s="2">
        <v>215</v>
      </c>
      <c r="I216" s="2" t="s">
        <v>492</v>
      </c>
      <c r="J216" s="2" t="str">
        <f t="shared" si="3"/>
        <v>SPS21XXX</v>
      </c>
      <c r="K216" s="2" t="s">
        <v>230</v>
      </c>
      <c r="L216" s="2" t="s">
        <v>44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</row>
    <row r="217" spans="1:17" x14ac:dyDescent="0.35">
      <c r="A217" s="11" t="s">
        <v>506</v>
      </c>
      <c r="B217" s="12">
        <v>0</v>
      </c>
      <c r="C217" s="13">
        <v>0</v>
      </c>
      <c r="D217" s="13">
        <v>0</v>
      </c>
      <c r="E217" s="13">
        <v>0</v>
      </c>
      <c r="F217" s="14">
        <v>0</v>
      </c>
      <c r="H217" s="2">
        <v>216</v>
      </c>
      <c r="I217" s="2" t="s">
        <v>493</v>
      </c>
      <c r="J217" s="2" t="str">
        <f t="shared" si="3"/>
        <v>SPS21XXX</v>
      </c>
      <c r="K217" s="2" t="s">
        <v>188</v>
      </c>
      <c r="L217" s="2" t="s">
        <v>44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x14ac:dyDescent="0.35">
      <c r="A218" s="11" t="s">
        <v>507</v>
      </c>
      <c r="B218" s="12">
        <v>0</v>
      </c>
      <c r="C218" s="13">
        <v>0</v>
      </c>
      <c r="D218" s="13">
        <v>0</v>
      </c>
      <c r="E218" s="13">
        <v>0</v>
      </c>
      <c r="F218" s="14">
        <v>0</v>
      </c>
      <c r="H218" s="2">
        <v>217</v>
      </c>
      <c r="I218" s="2" t="s">
        <v>494</v>
      </c>
      <c r="J218" s="2" t="str">
        <f t="shared" si="3"/>
        <v>SPS21XXX</v>
      </c>
      <c r="K218" s="2" t="s">
        <v>237</v>
      </c>
      <c r="L218" s="2" t="s">
        <v>44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</row>
    <row r="219" spans="1:17" x14ac:dyDescent="0.35">
      <c r="A219" s="11" t="s">
        <v>325</v>
      </c>
      <c r="B219" s="12">
        <v>10</v>
      </c>
      <c r="C219" s="13">
        <v>10</v>
      </c>
      <c r="D219" s="13">
        <v>1</v>
      </c>
      <c r="E219" s="13">
        <v>0</v>
      </c>
      <c r="F219" s="14">
        <v>0</v>
      </c>
      <c r="H219" s="2">
        <v>218</v>
      </c>
      <c r="I219" s="2" t="s">
        <v>495</v>
      </c>
      <c r="J219" s="2" t="str">
        <f t="shared" si="3"/>
        <v>SPS21XXX</v>
      </c>
      <c r="K219" s="2" t="s">
        <v>496</v>
      </c>
      <c r="L219" s="2" t="s">
        <v>44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</row>
    <row r="220" spans="1:17" x14ac:dyDescent="0.35">
      <c r="A220" s="11" t="s">
        <v>509</v>
      </c>
      <c r="B220" s="12">
        <v>0</v>
      </c>
      <c r="C220" s="13">
        <v>0</v>
      </c>
      <c r="D220" s="13">
        <v>0</v>
      </c>
      <c r="E220" s="13">
        <v>0</v>
      </c>
      <c r="F220" s="14">
        <v>0</v>
      </c>
      <c r="H220" s="2">
        <v>219</v>
      </c>
      <c r="I220" s="2" t="s">
        <v>497</v>
      </c>
      <c r="J220" s="2" t="str">
        <f t="shared" si="3"/>
        <v>SPS21XXX</v>
      </c>
      <c r="K220" s="2" t="s">
        <v>498</v>
      </c>
      <c r="L220" s="2" t="s">
        <v>44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</row>
    <row r="221" spans="1:17" x14ac:dyDescent="0.35">
      <c r="A221" s="11" t="s">
        <v>510</v>
      </c>
      <c r="B221" s="12">
        <v>0</v>
      </c>
      <c r="C221" s="13">
        <v>0</v>
      </c>
      <c r="D221" s="13">
        <v>0</v>
      </c>
      <c r="E221" s="13">
        <v>0</v>
      </c>
      <c r="F221" s="14">
        <v>0</v>
      </c>
      <c r="H221" s="2">
        <v>220</v>
      </c>
      <c r="I221" s="2" t="s">
        <v>499</v>
      </c>
      <c r="J221" s="2" t="str">
        <f t="shared" si="3"/>
        <v>SPS21XXX</v>
      </c>
      <c r="K221" s="2" t="s">
        <v>231</v>
      </c>
      <c r="L221" s="2" t="s">
        <v>44</v>
      </c>
      <c r="M221" s="2">
        <v>149715.5</v>
      </c>
      <c r="N221" s="2">
        <v>116529.5</v>
      </c>
      <c r="O221" s="2">
        <v>35409.600000000006</v>
      </c>
      <c r="P221" s="2">
        <v>0</v>
      </c>
      <c r="Q221" s="2">
        <v>30000</v>
      </c>
    </row>
    <row r="222" spans="1:17" x14ac:dyDescent="0.35">
      <c r="A222" s="11" t="s">
        <v>511</v>
      </c>
      <c r="B222" s="12">
        <v>6220</v>
      </c>
      <c r="C222" s="13">
        <v>6210</v>
      </c>
      <c r="D222" s="13">
        <v>20</v>
      </c>
      <c r="E222" s="13">
        <v>10</v>
      </c>
      <c r="F222" s="14">
        <v>10</v>
      </c>
      <c r="H222" s="2">
        <v>221</v>
      </c>
      <c r="I222" s="2" t="s">
        <v>500</v>
      </c>
      <c r="J222" s="2" t="str">
        <f t="shared" si="3"/>
        <v>SPS21XXX</v>
      </c>
      <c r="K222" s="2" t="s">
        <v>233</v>
      </c>
      <c r="L222" s="2" t="s">
        <v>44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</row>
    <row r="223" spans="1:17" x14ac:dyDescent="0.35">
      <c r="A223" s="11" t="s">
        <v>394</v>
      </c>
      <c r="B223" s="12">
        <v>43974</v>
      </c>
      <c r="C223" s="13">
        <v>43974</v>
      </c>
      <c r="D223" s="13">
        <v>0</v>
      </c>
      <c r="E223" s="13">
        <v>0</v>
      </c>
      <c r="F223" s="14">
        <v>0</v>
      </c>
      <c r="H223" s="2">
        <v>222</v>
      </c>
      <c r="I223" s="2" t="s">
        <v>501</v>
      </c>
      <c r="J223" s="2" t="str">
        <f t="shared" si="3"/>
        <v>SPS21XXX</v>
      </c>
      <c r="K223" s="2" t="s">
        <v>502</v>
      </c>
      <c r="L223" s="2" t="s">
        <v>44</v>
      </c>
      <c r="M223" s="2">
        <v>1399741</v>
      </c>
      <c r="N223" s="2">
        <v>1353325</v>
      </c>
      <c r="O223" s="2">
        <v>757969</v>
      </c>
      <c r="P223" s="2">
        <v>651086</v>
      </c>
      <c r="Q223" s="2">
        <v>0</v>
      </c>
    </row>
    <row r="224" spans="1:17" x14ac:dyDescent="0.35">
      <c r="A224" s="11" t="s">
        <v>396</v>
      </c>
      <c r="B224" s="12">
        <v>6360</v>
      </c>
      <c r="C224" s="13">
        <v>3180</v>
      </c>
      <c r="D224" s="13">
        <v>2120</v>
      </c>
      <c r="E224" s="13">
        <v>0</v>
      </c>
      <c r="F224" s="14">
        <v>0</v>
      </c>
      <c r="H224" s="2">
        <v>223</v>
      </c>
      <c r="I224" s="2" t="s">
        <v>503</v>
      </c>
      <c r="J224" s="2" t="str">
        <f t="shared" si="3"/>
        <v>SPS21XXX</v>
      </c>
      <c r="K224" s="2" t="s">
        <v>232</v>
      </c>
      <c r="L224" s="2" t="s">
        <v>44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</row>
    <row r="225" spans="1:17" x14ac:dyDescent="0.35">
      <c r="A225" s="11" t="s">
        <v>513</v>
      </c>
      <c r="B225" s="12">
        <v>0</v>
      </c>
      <c r="C225" s="13">
        <v>0</v>
      </c>
      <c r="D225" s="13">
        <v>0</v>
      </c>
      <c r="E225" s="13">
        <v>0</v>
      </c>
      <c r="F225" s="14">
        <v>0</v>
      </c>
      <c r="H225" s="2">
        <v>224</v>
      </c>
      <c r="I225" s="2" t="s">
        <v>504</v>
      </c>
      <c r="J225" s="2" t="str">
        <f t="shared" si="3"/>
        <v>SPS21XXX</v>
      </c>
      <c r="K225" s="2" t="s">
        <v>505</v>
      </c>
      <c r="L225" s="2" t="s">
        <v>44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</row>
    <row r="226" spans="1:17" x14ac:dyDescent="0.35">
      <c r="A226" s="11" t="s">
        <v>515</v>
      </c>
      <c r="B226" s="12">
        <v>0</v>
      </c>
      <c r="C226" s="13">
        <v>0</v>
      </c>
      <c r="D226" s="13">
        <v>0</v>
      </c>
      <c r="E226" s="13">
        <v>0</v>
      </c>
      <c r="F226" s="14">
        <v>0</v>
      </c>
      <c r="H226" s="2">
        <v>225</v>
      </c>
      <c r="I226" s="2" t="s">
        <v>506</v>
      </c>
      <c r="J226" s="2" t="str">
        <f t="shared" si="3"/>
        <v>SPS21XXX</v>
      </c>
      <c r="K226" s="2" t="s">
        <v>234</v>
      </c>
      <c r="L226" s="2" t="s">
        <v>44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</row>
    <row r="227" spans="1:17" x14ac:dyDescent="0.35">
      <c r="A227" s="11" t="s">
        <v>398</v>
      </c>
      <c r="B227" s="12">
        <v>185588</v>
      </c>
      <c r="C227" s="13">
        <v>91588</v>
      </c>
      <c r="D227" s="13">
        <v>53479</v>
      </c>
      <c r="E227" s="13">
        <v>65497</v>
      </c>
      <c r="F227" s="14">
        <v>0</v>
      </c>
      <c r="H227" s="2">
        <v>226</v>
      </c>
      <c r="I227" s="2" t="s">
        <v>507</v>
      </c>
      <c r="J227" s="2" t="str">
        <f t="shared" si="3"/>
        <v>SPS21XXX</v>
      </c>
      <c r="K227" s="2" t="s">
        <v>508</v>
      </c>
      <c r="L227" s="2" t="s">
        <v>44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</row>
    <row r="228" spans="1:17" x14ac:dyDescent="0.35">
      <c r="A228" s="11" t="s">
        <v>517</v>
      </c>
      <c r="B228" s="12">
        <v>0</v>
      </c>
      <c r="C228" s="13">
        <v>0</v>
      </c>
      <c r="D228" s="13">
        <v>0</v>
      </c>
      <c r="E228" s="13">
        <v>0</v>
      </c>
      <c r="F228" s="14">
        <v>0</v>
      </c>
      <c r="H228" s="2">
        <v>227</v>
      </c>
      <c r="I228" s="2" t="s">
        <v>509</v>
      </c>
      <c r="J228" s="2" t="str">
        <f t="shared" si="3"/>
        <v>SPS21XXX</v>
      </c>
      <c r="K228" s="2" t="s">
        <v>228</v>
      </c>
      <c r="L228" s="2" t="s">
        <v>44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</row>
    <row r="229" spans="1:17" x14ac:dyDescent="0.35">
      <c r="A229" s="11" t="s">
        <v>518</v>
      </c>
      <c r="B229" s="12">
        <v>0</v>
      </c>
      <c r="C229" s="13">
        <v>0</v>
      </c>
      <c r="D229" s="13">
        <v>0</v>
      </c>
      <c r="E229" s="13">
        <v>0</v>
      </c>
      <c r="F229" s="14">
        <v>0</v>
      </c>
      <c r="H229" s="2">
        <v>228</v>
      </c>
      <c r="I229" s="2" t="s">
        <v>510</v>
      </c>
      <c r="J229" s="2" t="str">
        <f t="shared" si="3"/>
        <v>SPS21XXX</v>
      </c>
      <c r="K229" s="2" t="s">
        <v>214</v>
      </c>
      <c r="L229" s="2" t="s">
        <v>44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</row>
    <row r="230" spans="1:17" x14ac:dyDescent="0.35">
      <c r="A230" s="11" t="s">
        <v>326</v>
      </c>
      <c r="B230" s="12">
        <v>21847.26</v>
      </c>
      <c r="C230" s="13">
        <v>21847.26</v>
      </c>
      <c r="D230" s="13">
        <v>0</v>
      </c>
      <c r="E230" s="13">
        <v>0</v>
      </c>
      <c r="F230" s="14">
        <v>0</v>
      </c>
      <c r="H230" s="2">
        <v>229</v>
      </c>
      <c r="I230" s="2" t="s">
        <v>511</v>
      </c>
      <c r="J230" s="2" t="str">
        <f t="shared" si="3"/>
        <v>SPS21XXX</v>
      </c>
      <c r="K230" s="2" t="s">
        <v>512</v>
      </c>
      <c r="L230" s="2" t="s">
        <v>44</v>
      </c>
      <c r="M230" s="2">
        <v>6220</v>
      </c>
      <c r="N230" s="2">
        <v>6210</v>
      </c>
      <c r="O230" s="2">
        <v>20</v>
      </c>
      <c r="P230" s="2">
        <v>10</v>
      </c>
      <c r="Q230" s="2">
        <v>10</v>
      </c>
    </row>
    <row r="231" spans="1:17" x14ac:dyDescent="0.35">
      <c r="A231" s="11" t="s">
        <v>399</v>
      </c>
      <c r="B231" s="12">
        <v>199729</v>
      </c>
      <c r="C231" s="13">
        <v>78276</v>
      </c>
      <c r="D231" s="13">
        <v>0</v>
      </c>
      <c r="E231" s="13">
        <v>0</v>
      </c>
      <c r="F231" s="14">
        <v>0</v>
      </c>
      <c r="H231" s="2">
        <v>230</v>
      </c>
      <c r="I231" s="2" t="s">
        <v>513</v>
      </c>
      <c r="J231" s="2" t="str">
        <f t="shared" si="3"/>
        <v>SPS21XXX</v>
      </c>
      <c r="K231" s="2" t="s">
        <v>514</v>
      </c>
      <c r="L231" s="2" t="s">
        <v>44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</row>
    <row r="232" spans="1:17" x14ac:dyDescent="0.35">
      <c r="A232" s="11" t="s">
        <v>520</v>
      </c>
      <c r="B232" s="12">
        <v>83000</v>
      </c>
      <c r="C232" s="13">
        <v>83000</v>
      </c>
      <c r="D232" s="13">
        <v>16600</v>
      </c>
      <c r="E232" s="13">
        <v>49800</v>
      </c>
      <c r="F232" s="14">
        <v>0</v>
      </c>
      <c r="H232" s="2">
        <v>231</v>
      </c>
      <c r="I232" s="2" t="s">
        <v>515</v>
      </c>
      <c r="J232" s="2" t="str">
        <f t="shared" si="3"/>
        <v>SPS21XXX</v>
      </c>
      <c r="K232" s="2" t="s">
        <v>516</v>
      </c>
      <c r="L232" s="2" t="s">
        <v>44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</row>
    <row r="233" spans="1:17" x14ac:dyDescent="0.35">
      <c r="A233" s="11" t="s">
        <v>521</v>
      </c>
      <c r="B233" s="12">
        <v>97672</v>
      </c>
      <c r="C233" s="13">
        <v>5298</v>
      </c>
      <c r="D233" s="13">
        <v>0</v>
      </c>
      <c r="E233" s="13">
        <v>0</v>
      </c>
      <c r="F233" s="14">
        <v>0</v>
      </c>
      <c r="H233" s="2">
        <v>232</v>
      </c>
      <c r="I233" s="2" t="s">
        <v>517</v>
      </c>
      <c r="J233" s="2" t="str">
        <f t="shared" si="3"/>
        <v>SPS21XXX</v>
      </c>
      <c r="K233" s="2" t="s">
        <v>235</v>
      </c>
      <c r="L233" s="2" t="s">
        <v>44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</row>
    <row r="234" spans="1:17" x14ac:dyDescent="0.35">
      <c r="A234" s="11" t="s">
        <v>401</v>
      </c>
      <c r="B234" s="12">
        <v>1964787</v>
      </c>
      <c r="C234" s="13">
        <v>1840387</v>
      </c>
      <c r="D234" s="13">
        <v>1356671</v>
      </c>
      <c r="E234" s="13">
        <v>0</v>
      </c>
      <c r="F234" s="14">
        <v>0</v>
      </c>
      <c r="H234" s="2">
        <v>233</v>
      </c>
      <c r="I234" s="2" t="s">
        <v>518</v>
      </c>
      <c r="J234" s="2" t="str">
        <f t="shared" si="3"/>
        <v>SPS21XXX</v>
      </c>
      <c r="K234" s="2" t="s">
        <v>519</v>
      </c>
      <c r="L234" s="2" t="s">
        <v>44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</row>
    <row r="235" spans="1:17" x14ac:dyDescent="0.35">
      <c r="A235" s="11" t="s">
        <v>522</v>
      </c>
      <c r="B235" s="12">
        <v>17500</v>
      </c>
      <c r="C235" s="13">
        <v>17500</v>
      </c>
      <c r="D235" s="13">
        <v>0</v>
      </c>
      <c r="E235" s="13">
        <v>0</v>
      </c>
      <c r="F235" s="14">
        <v>0</v>
      </c>
      <c r="H235" s="2">
        <v>234</v>
      </c>
      <c r="I235" s="2" t="s">
        <v>520</v>
      </c>
      <c r="J235" s="2" t="str">
        <f t="shared" si="3"/>
        <v>SPS21XXX</v>
      </c>
      <c r="K235" s="2" t="s">
        <v>239</v>
      </c>
      <c r="L235" s="2" t="s">
        <v>44</v>
      </c>
      <c r="M235" s="2">
        <v>83000</v>
      </c>
      <c r="N235" s="2">
        <v>83000</v>
      </c>
      <c r="O235" s="2">
        <v>16600</v>
      </c>
      <c r="P235" s="2">
        <v>49800</v>
      </c>
      <c r="Q235" s="2">
        <v>0</v>
      </c>
    </row>
    <row r="236" spans="1:17" x14ac:dyDescent="0.35">
      <c r="A236" s="11" t="s">
        <v>402</v>
      </c>
      <c r="B236" s="12">
        <v>0</v>
      </c>
      <c r="C236" s="13">
        <v>0</v>
      </c>
      <c r="D236" s="13">
        <v>0</v>
      </c>
      <c r="E236" s="13">
        <v>0</v>
      </c>
      <c r="F236" s="14">
        <v>0</v>
      </c>
      <c r="H236" s="2">
        <v>235</v>
      </c>
      <c r="I236" s="2" t="s">
        <v>521</v>
      </c>
      <c r="J236" s="2" t="str">
        <f t="shared" si="3"/>
        <v>SPS21XXX</v>
      </c>
      <c r="K236" s="2" t="s">
        <v>238</v>
      </c>
      <c r="L236" s="2" t="s">
        <v>44</v>
      </c>
      <c r="M236" s="2">
        <v>97672</v>
      </c>
      <c r="N236" s="2">
        <v>5298</v>
      </c>
      <c r="O236" s="2">
        <v>0</v>
      </c>
      <c r="P236" s="2">
        <v>0</v>
      </c>
      <c r="Q236" s="2">
        <v>0</v>
      </c>
    </row>
    <row r="237" spans="1:17" x14ac:dyDescent="0.35">
      <c r="A237" s="11" t="s">
        <v>524</v>
      </c>
      <c r="B237" s="12">
        <v>0</v>
      </c>
      <c r="C237" s="13">
        <v>0</v>
      </c>
      <c r="D237" s="13">
        <v>0</v>
      </c>
      <c r="E237" s="13">
        <v>0</v>
      </c>
      <c r="F237" s="14">
        <v>0</v>
      </c>
      <c r="H237" s="2">
        <v>236</v>
      </c>
      <c r="I237" s="2" t="s">
        <v>522</v>
      </c>
      <c r="J237" s="2" t="str">
        <f t="shared" si="3"/>
        <v>SPS21XXX</v>
      </c>
      <c r="K237" s="2" t="s">
        <v>523</v>
      </c>
      <c r="L237" s="2" t="s">
        <v>44</v>
      </c>
      <c r="M237" s="2">
        <v>17500</v>
      </c>
      <c r="N237" s="2">
        <v>17500</v>
      </c>
      <c r="O237" s="2">
        <v>0</v>
      </c>
      <c r="P237" s="2">
        <v>0</v>
      </c>
      <c r="Q237" s="2">
        <v>0</v>
      </c>
    </row>
    <row r="238" spans="1:17" x14ac:dyDescent="0.35">
      <c r="A238" s="11" t="s">
        <v>526</v>
      </c>
      <c r="B238" s="12">
        <v>27000</v>
      </c>
      <c r="C238" s="13">
        <v>27000</v>
      </c>
      <c r="D238" s="13">
        <v>24000</v>
      </c>
      <c r="E238" s="13">
        <v>12000</v>
      </c>
      <c r="F238" s="14">
        <v>18000</v>
      </c>
      <c r="H238" s="2">
        <v>237</v>
      </c>
      <c r="I238" s="2" t="s">
        <v>524</v>
      </c>
      <c r="J238" s="2" t="str">
        <f t="shared" si="3"/>
        <v>SPS21XXX</v>
      </c>
      <c r="K238" s="2" t="s">
        <v>525</v>
      </c>
      <c r="L238" s="2" t="s">
        <v>44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</row>
    <row r="239" spans="1:17" x14ac:dyDescent="0.35">
      <c r="A239" s="11" t="s">
        <v>528</v>
      </c>
      <c r="B239" s="12">
        <v>0</v>
      </c>
      <c r="C239" s="13">
        <v>0</v>
      </c>
      <c r="D239" s="13">
        <v>0</v>
      </c>
      <c r="E239" s="13">
        <v>0</v>
      </c>
      <c r="F239" s="14">
        <v>0</v>
      </c>
      <c r="H239" s="2">
        <v>238</v>
      </c>
      <c r="I239" s="2" t="s">
        <v>526</v>
      </c>
      <c r="J239" s="2" t="str">
        <f t="shared" si="3"/>
        <v>SPS21XXX</v>
      </c>
      <c r="K239" s="2" t="s">
        <v>527</v>
      </c>
      <c r="L239" s="2" t="s">
        <v>44</v>
      </c>
      <c r="M239" s="2">
        <v>27000</v>
      </c>
      <c r="N239" s="2">
        <v>27000</v>
      </c>
      <c r="O239" s="2">
        <v>24000</v>
      </c>
      <c r="P239" s="2">
        <v>12000</v>
      </c>
      <c r="Q239" s="2">
        <v>18000</v>
      </c>
    </row>
    <row r="240" spans="1:17" x14ac:dyDescent="0.35">
      <c r="A240" s="11" t="s">
        <v>529</v>
      </c>
      <c r="B240" s="12">
        <v>20900</v>
      </c>
      <c r="C240" s="13">
        <v>20900</v>
      </c>
      <c r="D240" s="13">
        <v>0</v>
      </c>
      <c r="E240" s="13">
        <v>0</v>
      </c>
      <c r="F240" s="14">
        <v>0</v>
      </c>
      <c r="H240" s="2">
        <v>239</v>
      </c>
      <c r="I240" s="2" t="s">
        <v>528</v>
      </c>
      <c r="J240" s="2" t="str">
        <f t="shared" si="3"/>
        <v>SPS21XXX</v>
      </c>
      <c r="K240" s="2" t="s">
        <v>240</v>
      </c>
      <c r="L240" s="2" t="s">
        <v>44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</row>
    <row r="241" spans="1:17" x14ac:dyDescent="0.35">
      <c r="A241" s="11" t="s">
        <v>531</v>
      </c>
      <c r="B241" s="12">
        <v>15000</v>
      </c>
      <c r="C241" s="13">
        <v>15000</v>
      </c>
      <c r="D241" s="13">
        <v>0</v>
      </c>
      <c r="E241" s="13">
        <v>0</v>
      </c>
      <c r="F241" s="14">
        <v>0</v>
      </c>
      <c r="H241" s="2">
        <v>240</v>
      </c>
      <c r="I241" s="2" t="s">
        <v>529</v>
      </c>
      <c r="J241" s="2" t="str">
        <f t="shared" si="3"/>
        <v>SPS21XXX</v>
      </c>
      <c r="K241" s="2" t="s">
        <v>530</v>
      </c>
      <c r="L241" s="2" t="s">
        <v>44</v>
      </c>
      <c r="M241" s="2">
        <v>20900</v>
      </c>
      <c r="N241" s="2">
        <v>20900</v>
      </c>
      <c r="O241" s="2">
        <v>0</v>
      </c>
      <c r="P241" s="2">
        <v>0</v>
      </c>
      <c r="Q241" s="2">
        <v>0</v>
      </c>
    </row>
    <row r="242" spans="1:17" x14ac:dyDescent="0.35">
      <c r="A242" s="11" t="s">
        <v>532</v>
      </c>
      <c r="B242" s="12">
        <v>0</v>
      </c>
      <c r="C242" s="13">
        <v>0</v>
      </c>
      <c r="D242" s="13">
        <v>0</v>
      </c>
      <c r="E242" s="13">
        <v>0</v>
      </c>
      <c r="F242" s="14">
        <v>0</v>
      </c>
      <c r="H242" s="2">
        <v>241</v>
      </c>
      <c r="I242" s="2" t="s">
        <v>531</v>
      </c>
      <c r="J242" s="2" t="str">
        <f t="shared" si="3"/>
        <v>SPS21XXX</v>
      </c>
      <c r="K242" s="2" t="s">
        <v>241</v>
      </c>
      <c r="L242" s="2" t="s">
        <v>44</v>
      </c>
      <c r="M242" s="2">
        <v>15000</v>
      </c>
      <c r="N242" s="2">
        <v>15000</v>
      </c>
      <c r="O242" s="2">
        <v>0</v>
      </c>
      <c r="P242" s="2">
        <v>0</v>
      </c>
      <c r="Q242" s="2">
        <v>0</v>
      </c>
    </row>
    <row r="243" spans="1:17" x14ac:dyDescent="0.35">
      <c r="A243" s="11" t="s">
        <v>403</v>
      </c>
      <c r="B243" s="12">
        <v>160800</v>
      </c>
      <c r="C243" s="13">
        <v>98500</v>
      </c>
      <c r="D243" s="13">
        <v>24000</v>
      </c>
      <c r="E243" s="13">
        <v>0</v>
      </c>
      <c r="F243" s="14">
        <v>0</v>
      </c>
      <c r="H243" s="2">
        <v>242</v>
      </c>
      <c r="I243" s="2" t="s">
        <v>532</v>
      </c>
      <c r="J243" s="2" t="str">
        <f t="shared" si="3"/>
        <v>SPS21XXX</v>
      </c>
      <c r="K243" s="2" t="s">
        <v>533</v>
      </c>
      <c r="L243" s="2" t="s">
        <v>44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</row>
    <row r="244" spans="1:17" x14ac:dyDescent="0.35">
      <c r="A244" s="11" t="s">
        <v>534</v>
      </c>
      <c r="B244" s="12">
        <v>0</v>
      </c>
      <c r="C244" s="13">
        <v>0</v>
      </c>
      <c r="D244" s="13">
        <v>0</v>
      </c>
      <c r="E244" s="13">
        <v>0</v>
      </c>
      <c r="F244" s="14">
        <v>0</v>
      </c>
      <c r="H244" s="2">
        <v>243</v>
      </c>
      <c r="I244" s="2" t="s">
        <v>534</v>
      </c>
      <c r="J244" s="2" t="str">
        <f t="shared" si="3"/>
        <v>SPS21XXX</v>
      </c>
      <c r="K244" s="2" t="s">
        <v>535</v>
      </c>
      <c r="L244" s="2" t="s">
        <v>44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</row>
    <row r="245" spans="1:17" x14ac:dyDescent="0.35">
      <c r="A245" s="11" t="s">
        <v>536</v>
      </c>
      <c r="B245" s="12">
        <v>10000</v>
      </c>
      <c r="C245" s="13">
        <v>10000</v>
      </c>
      <c r="D245" s="13">
        <v>0</v>
      </c>
      <c r="E245" s="13">
        <v>0</v>
      </c>
      <c r="F245" s="14">
        <v>0</v>
      </c>
      <c r="H245" s="2">
        <v>244</v>
      </c>
      <c r="I245" s="2" t="s">
        <v>536</v>
      </c>
      <c r="J245" s="2" t="str">
        <f t="shared" si="3"/>
        <v>SPS21XXX</v>
      </c>
      <c r="K245" s="2" t="s">
        <v>223</v>
      </c>
      <c r="L245" s="2" t="s">
        <v>44</v>
      </c>
      <c r="M245" s="2">
        <v>10000</v>
      </c>
      <c r="N245" s="2">
        <v>10000</v>
      </c>
      <c r="O245" s="2">
        <v>0</v>
      </c>
      <c r="P245" s="2">
        <v>0</v>
      </c>
      <c r="Q245" s="2">
        <v>0</v>
      </c>
    </row>
    <row r="246" spans="1:17" x14ac:dyDescent="0.35">
      <c r="A246" s="11" t="s">
        <v>21</v>
      </c>
      <c r="B246" s="12"/>
      <c r="C246" s="13"/>
      <c r="D246" s="13"/>
      <c r="E246" s="13"/>
      <c r="F246" s="14"/>
    </row>
    <row r="247" spans="1:17" x14ac:dyDescent="0.35">
      <c r="A247" s="15" t="s">
        <v>22</v>
      </c>
      <c r="B247" s="16" t="e">
        <v>#VALUE!</v>
      </c>
      <c r="C247" s="17" t="e">
        <v>#VALUE!</v>
      </c>
      <c r="D247" s="17" t="e">
        <v>#VALUE!</v>
      </c>
      <c r="E247" s="17" t="e">
        <v>#VALUE!</v>
      </c>
      <c r="F247" s="18" t="e">
        <v>#VALUE!</v>
      </c>
    </row>
  </sheetData>
  <sheetProtection algorithmName="SHA-512" hashValue="lG6eB5fOGpaiiVGVXRKqX6ZT3GeCJ6h2ckJnTCeW0nzF6iBOMBPWJnOhbqVwIpwju43B/4wXM75XsH/5E6U5gQ==" saltValue="6BF97t6xNIyxMDXa95tw3g==" spinCount="100000" sheet="1" object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5"/>
  <sheetViews>
    <sheetView tabSelected="1" topLeftCell="B1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0" style="2" hidden="1" customWidth="1"/>
    <col min="2" max="2" width="13.08984375" style="2" hidden="1" customWidth="1"/>
    <col min="3" max="3" width="14.453125" style="2" customWidth="1"/>
    <col min="4" max="4" width="48.453125" style="2" hidden="1" customWidth="1"/>
    <col min="5" max="5" width="10.08984375" style="2" bestFit="1" customWidth="1"/>
    <col min="6" max="10" width="8.90625" style="2"/>
    <col min="11" max="11" width="14.6328125" style="2" customWidth="1"/>
    <col min="12" max="12" width="16" style="2" customWidth="1"/>
    <col min="13" max="13" width="20" style="2" customWidth="1"/>
    <col min="14" max="14" width="15.6328125" style="2" customWidth="1"/>
    <col min="15" max="15" width="14.6328125" style="2" customWidth="1"/>
    <col min="16" max="16" width="15.6328125" style="2" customWidth="1"/>
    <col min="17" max="17" width="14.6328125" style="2" customWidth="1"/>
    <col min="18" max="18" width="16.453125" style="2" customWidth="1"/>
    <col min="19" max="19" width="9.90625" style="2" customWidth="1"/>
    <col min="20" max="20" width="9" style="2" bestFit="1" customWidth="1"/>
    <col min="21" max="23" width="9" style="2" customWidth="1"/>
    <col min="24" max="26" width="9.453125" style="2" customWidth="1"/>
    <col min="27" max="27" width="9" style="2" bestFit="1" customWidth="1"/>
    <col min="28" max="28" width="8" style="2" customWidth="1"/>
    <col min="29" max="31" width="5" style="2" customWidth="1"/>
    <col min="32" max="32" width="8" style="2" customWidth="1"/>
    <col min="33" max="34" width="5" style="2" customWidth="1"/>
    <col min="35" max="35" width="8" style="2" customWidth="1"/>
    <col min="36" max="38" width="5" style="2" customWidth="1"/>
    <col min="39" max="39" width="7" style="2" customWidth="1"/>
    <col min="40" max="40" width="8" style="2" customWidth="1"/>
    <col min="41" max="42" width="5" style="2" customWidth="1"/>
    <col min="43" max="44" width="8" style="2" customWidth="1"/>
    <col min="45" max="47" width="5" style="2" customWidth="1"/>
    <col min="48" max="48" width="8" style="2" customWidth="1"/>
    <col min="49" max="49" width="5" style="2" customWidth="1"/>
    <col min="50" max="51" width="7" style="2" customWidth="1"/>
    <col min="52" max="55" width="5" style="2" customWidth="1"/>
    <col min="56" max="56" width="10" style="2" bestFit="1" customWidth="1"/>
    <col min="57" max="57" width="5" style="2" customWidth="1"/>
    <col min="58" max="58" width="10" style="2" bestFit="1" customWidth="1"/>
    <col min="59" max="59" width="8" style="2" customWidth="1"/>
    <col min="60" max="60" width="11" style="2" bestFit="1" customWidth="1"/>
    <col min="61" max="61" width="8" style="2" customWidth="1"/>
    <col min="62" max="62" width="5" style="2" customWidth="1"/>
    <col min="63" max="64" width="8" style="2" customWidth="1"/>
    <col min="65" max="65" width="5" style="2" customWidth="1"/>
    <col min="66" max="66" width="7" style="2" customWidth="1"/>
    <col min="67" max="67" width="5" style="2" customWidth="1"/>
    <col min="68" max="69" width="8" style="2" customWidth="1"/>
    <col min="70" max="70" width="5" style="2" customWidth="1"/>
    <col min="71" max="71" width="7" style="2" customWidth="1"/>
    <col min="72" max="74" width="5" style="2" customWidth="1"/>
    <col min="75" max="79" width="8" style="2" customWidth="1"/>
    <col min="80" max="80" width="5" style="2" customWidth="1"/>
    <col min="81" max="81" width="8" style="2" customWidth="1"/>
    <col min="82" max="83" width="7" style="2" customWidth="1"/>
    <col min="84" max="84" width="8" style="2" customWidth="1"/>
    <col min="85" max="87" width="5" style="2" customWidth="1"/>
    <col min="88" max="88" width="9" style="2" bestFit="1" customWidth="1"/>
    <col min="89" max="92" width="5" style="2" customWidth="1"/>
    <col min="93" max="93" width="7" style="2" customWidth="1"/>
    <col min="94" max="94" width="5" style="2" customWidth="1"/>
    <col min="95" max="95" width="8" style="2" customWidth="1"/>
    <col min="96" max="97" width="5" style="2" customWidth="1"/>
    <col min="98" max="98" width="8" style="2" customWidth="1"/>
    <col min="99" max="99" width="5" style="2" customWidth="1"/>
    <col min="100" max="101" width="8" style="2" customWidth="1"/>
    <col min="102" max="102" width="5" style="2" customWidth="1"/>
    <col min="103" max="104" width="8" style="2" customWidth="1"/>
    <col min="105" max="105" width="5" style="2" customWidth="1"/>
    <col min="106" max="107" width="8" style="2" customWidth="1"/>
    <col min="108" max="109" width="5" style="2" customWidth="1"/>
    <col min="110" max="110" width="8" style="2" customWidth="1"/>
    <col min="111" max="111" width="7" style="2" customWidth="1"/>
    <col min="112" max="112" width="5" style="2" customWidth="1"/>
    <col min="113" max="113" width="8" style="2" customWidth="1"/>
    <col min="114" max="115" width="5" style="2" customWidth="1"/>
    <col min="116" max="116" width="8" style="2" customWidth="1"/>
    <col min="117" max="121" width="5" style="2" customWidth="1"/>
    <col min="122" max="122" width="6" style="2" customWidth="1"/>
    <col min="123" max="123" width="8" style="2" customWidth="1"/>
    <col min="124" max="124" width="6" style="2" customWidth="1"/>
    <col min="125" max="125" width="8" style="2" customWidth="1"/>
    <col min="126" max="128" width="6" style="2" customWidth="1"/>
    <col min="129" max="129" width="9" style="2" bestFit="1" customWidth="1"/>
    <col min="130" max="130" width="11" style="2" bestFit="1" customWidth="1"/>
    <col min="131" max="131" width="6" style="2" customWidth="1"/>
    <col min="132" max="132" width="10" style="2" bestFit="1" customWidth="1"/>
    <col min="133" max="133" width="6" style="2" customWidth="1"/>
    <col min="134" max="134" width="9" style="2" bestFit="1" customWidth="1"/>
    <col min="135" max="135" width="6" style="2" customWidth="1"/>
    <col min="136" max="136" width="12" style="2" bestFit="1" customWidth="1"/>
    <col min="137" max="137" width="6" style="2" customWidth="1"/>
    <col min="138" max="138" width="9" style="2" bestFit="1" customWidth="1"/>
    <col min="139" max="139" width="6" style="2" customWidth="1"/>
    <col min="140" max="142" width="9" style="2" bestFit="1" customWidth="1"/>
    <col min="143" max="143" width="6" style="2" customWidth="1"/>
    <col min="144" max="144" width="12" style="2" bestFit="1" customWidth="1"/>
    <col min="145" max="145" width="8" style="2" customWidth="1"/>
    <col min="146" max="146" width="6" style="2" customWidth="1"/>
    <col min="147" max="147" width="8" style="2" customWidth="1"/>
    <col min="148" max="149" width="9" style="2" bestFit="1" customWidth="1"/>
    <col min="150" max="150" width="11" style="2" bestFit="1" customWidth="1"/>
    <col min="151" max="153" width="6" style="2" customWidth="1"/>
    <col min="154" max="154" width="9" style="2" bestFit="1" customWidth="1"/>
    <col min="155" max="156" width="6" style="2" customWidth="1"/>
    <col min="157" max="157" width="9" style="2" bestFit="1" customWidth="1"/>
    <col min="158" max="158" width="8" style="2" customWidth="1"/>
    <col min="159" max="160" width="6" style="2" customWidth="1"/>
    <col min="161" max="162" width="9" style="2" bestFit="1" customWidth="1"/>
    <col min="163" max="163" width="6" style="2" customWidth="1"/>
    <col min="164" max="164" width="9" style="2" bestFit="1" customWidth="1"/>
    <col min="165" max="165" width="6" style="2" customWidth="1"/>
    <col min="166" max="166" width="9" style="2" bestFit="1" customWidth="1"/>
    <col min="167" max="167" width="6" style="2" customWidth="1"/>
    <col min="168" max="168" width="8" style="2" customWidth="1"/>
    <col min="169" max="169" width="6" style="2" customWidth="1"/>
    <col min="170" max="170" width="9" style="2" bestFit="1" customWidth="1"/>
    <col min="171" max="171" width="11" style="2" bestFit="1" customWidth="1"/>
    <col min="172" max="172" width="6" style="2" customWidth="1"/>
    <col min="173" max="173" width="9" style="2" bestFit="1" customWidth="1"/>
    <col min="174" max="178" width="6" style="2" customWidth="1"/>
    <col min="179" max="179" width="9" style="2" bestFit="1" customWidth="1"/>
    <col min="180" max="180" width="6" style="2" customWidth="1"/>
    <col min="181" max="181" width="9" style="2" bestFit="1" customWidth="1"/>
    <col min="182" max="185" width="6" style="2" customWidth="1"/>
    <col min="186" max="186" width="9" style="2" bestFit="1" customWidth="1"/>
    <col min="187" max="188" width="6" style="2" customWidth="1"/>
    <col min="189" max="189" width="9" style="2" bestFit="1" customWidth="1"/>
    <col min="190" max="190" width="10" style="2" bestFit="1" customWidth="1"/>
    <col min="191" max="191" width="6" style="2" customWidth="1"/>
    <col min="192" max="192" width="9" style="2" bestFit="1" customWidth="1"/>
    <col min="193" max="194" width="6" style="2" customWidth="1"/>
    <col min="195" max="195" width="9" style="2" bestFit="1" customWidth="1"/>
    <col min="196" max="196" width="6" style="2" customWidth="1"/>
    <col min="197" max="197" width="9" style="2" bestFit="1" customWidth="1"/>
    <col min="198" max="198" width="6" style="2" customWidth="1"/>
    <col min="199" max="199" width="9" style="2" bestFit="1" customWidth="1"/>
    <col min="200" max="200" width="8" style="2" customWidth="1"/>
    <col min="201" max="201" width="6" style="2" customWidth="1"/>
    <col min="202" max="202" width="9" style="2" bestFit="1" customWidth="1"/>
    <col min="203" max="203" width="6" style="2" customWidth="1"/>
    <col min="204" max="204" width="9" style="2" bestFit="1" customWidth="1"/>
    <col min="205" max="205" width="6" style="2" customWidth="1"/>
    <col min="206" max="206" width="9" style="2" bestFit="1" customWidth="1"/>
    <col min="207" max="209" width="6" style="2" customWidth="1"/>
    <col min="210" max="210" width="9" style="2" bestFit="1" customWidth="1"/>
    <col min="211" max="212" width="6" style="2" customWidth="1"/>
    <col min="213" max="214" width="8" style="2" customWidth="1"/>
    <col min="215" max="215" width="11" style="2" bestFit="1" customWidth="1"/>
    <col min="216" max="216" width="9" style="2" bestFit="1" customWidth="1"/>
    <col min="217" max="218" width="6" style="2" customWidth="1"/>
    <col min="219" max="219" width="9" style="2" bestFit="1" customWidth="1"/>
    <col min="220" max="221" width="6" style="2" customWidth="1"/>
    <col min="222" max="222" width="8" style="2" customWidth="1"/>
    <col min="223" max="223" width="6" style="2" customWidth="1"/>
    <col min="224" max="224" width="8" style="2" customWidth="1"/>
    <col min="225" max="225" width="6" style="2" customWidth="1"/>
    <col min="226" max="227" width="9" style="2" bestFit="1" customWidth="1"/>
    <col min="228" max="228" width="6" style="2" customWidth="1"/>
    <col min="229" max="229" width="9" style="2" bestFit="1" customWidth="1"/>
    <col min="230" max="232" width="6" style="2" customWidth="1"/>
    <col min="233" max="234" width="9" style="2" bestFit="1" customWidth="1"/>
    <col min="235" max="236" width="6" style="2" customWidth="1"/>
    <col min="237" max="237" width="9" style="2" bestFit="1" customWidth="1"/>
    <col min="238" max="242" width="6" style="2" customWidth="1"/>
    <col min="243" max="244" width="8" style="2" customWidth="1"/>
    <col min="245" max="246" width="9" style="2" bestFit="1" customWidth="1"/>
    <col min="247" max="247" width="6" style="2" customWidth="1"/>
    <col min="248" max="248" width="8" style="2" customWidth="1"/>
    <col min="249" max="249" width="11" style="2" bestFit="1" customWidth="1"/>
    <col min="250" max="252" width="6" style="2" customWidth="1"/>
    <col min="253" max="253" width="11" style="2" bestFit="1" customWidth="1"/>
    <col min="254" max="255" width="9" style="2" bestFit="1" customWidth="1"/>
    <col min="256" max="256" width="6" style="2" customWidth="1"/>
    <col min="257" max="257" width="9" style="2" bestFit="1" customWidth="1"/>
    <col min="258" max="259" width="6" style="2" customWidth="1"/>
    <col min="260" max="261" width="9" style="2" bestFit="1" customWidth="1"/>
    <col min="262" max="262" width="6" style="2" customWidth="1"/>
    <col min="263" max="263" width="9" style="2" bestFit="1" customWidth="1"/>
    <col min="264" max="264" width="6" style="2" customWidth="1"/>
    <col min="265" max="265" width="9" style="2" bestFit="1" customWidth="1"/>
    <col min="266" max="268" width="6" style="2" customWidth="1"/>
    <col min="269" max="269" width="11" style="2" bestFit="1" customWidth="1"/>
    <col min="270" max="270" width="6" style="2" customWidth="1"/>
    <col min="271" max="271" width="8" style="2" customWidth="1"/>
    <col min="272" max="272" width="6" style="2" customWidth="1"/>
    <col min="273" max="274" width="9" style="2" bestFit="1" customWidth="1"/>
    <col min="275" max="277" width="6" style="2" customWidth="1"/>
    <col min="278" max="278" width="9" style="2" bestFit="1" customWidth="1"/>
    <col min="279" max="279" width="6" style="2" customWidth="1"/>
    <col min="280" max="280" width="9" style="2" bestFit="1" customWidth="1"/>
    <col min="281" max="282" width="6" style="2" customWidth="1"/>
    <col min="283" max="285" width="9" style="2" bestFit="1" customWidth="1"/>
    <col min="286" max="287" width="6" style="2" customWidth="1"/>
    <col min="288" max="288" width="9" style="2" bestFit="1" customWidth="1"/>
    <col min="289" max="289" width="11" style="2" bestFit="1" customWidth="1"/>
    <col min="290" max="296" width="6" style="2" customWidth="1"/>
    <col min="297" max="299" width="9" style="2" bestFit="1" customWidth="1"/>
    <col min="300" max="300" width="8" style="2" customWidth="1"/>
    <col min="301" max="301" width="6" style="2" customWidth="1"/>
    <col min="302" max="303" width="9" style="2" bestFit="1" customWidth="1"/>
    <col min="304" max="304" width="6" style="2" customWidth="1"/>
    <col min="305" max="305" width="9" style="2" bestFit="1" customWidth="1"/>
    <col min="306" max="309" width="6" style="2" customWidth="1"/>
    <col min="310" max="313" width="9" style="2" bestFit="1" customWidth="1"/>
    <col min="314" max="314" width="8" style="2" customWidth="1"/>
    <col min="315" max="315" width="9" style="2" bestFit="1" customWidth="1"/>
    <col min="316" max="319" width="6" style="2" customWidth="1"/>
    <col min="320" max="320" width="9" style="2" bestFit="1" customWidth="1"/>
    <col min="321" max="326" width="6" style="2" customWidth="1"/>
    <col min="327" max="327" width="8" style="2" customWidth="1"/>
    <col min="328" max="328" width="6" style="2" customWidth="1"/>
    <col min="329" max="330" width="9" style="2" bestFit="1" customWidth="1"/>
    <col min="331" max="334" width="6" style="2" customWidth="1"/>
    <col min="335" max="335" width="9" style="2" bestFit="1" customWidth="1"/>
    <col min="336" max="338" width="6" style="2" customWidth="1"/>
    <col min="339" max="339" width="9" style="2" bestFit="1" customWidth="1"/>
    <col min="340" max="340" width="6" style="2" customWidth="1"/>
    <col min="341" max="341" width="9" style="2" bestFit="1" customWidth="1"/>
    <col min="342" max="342" width="6" style="2" customWidth="1"/>
    <col min="343" max="343" width="8" style="2" customWidth="1"/>
    <col min="344" max="344" width="6" style="2" customWidth="1"/>
    <col min="345" max="345" width="9" style="2" bestFit="1" customWidth="1"/>
    <col min="346" max="350" width="6" style="2" customWidth="1"/>
    <col min="351" max="351" width="9" style="2" bestFit="1" customWidth="1"/>
    <col min="352" max="356" width="6" style="2" customWidth="1"/>
    <col min="357" max="357" width="9" style="2" bestFit="1" customWidth="1"/>
    <col min="358" max="358" width="6" style="2" customWidth="1"/>
    <col min="359" max="359" width="8" style="2" customWidth="1"/>
    <col min="360" max="364" width="9" style="2" bestFit="1" customWidth="1"/>
    <col min="365" max="365" width="6" style="2" customWidth="1"/>
    <col min="366" max="366" width="9" style="2" bestFit="1" customWidth="1"/>
    <col min="367" max="371" width="6" style="2" customWidth="1"/>
    <col min="372" max="372" width="9" style="2" bestFit="1" customWidth="1"/>
    <col min="373" max="376" width="6" style="2" customWidth="1"/>
    <col min="377" max="377" width="9" style="2" bestFit="1" customWidth="1"/>
    <col min="378" max="379" width="8" style="2" customWidth="1"/>
    <col min="380" max="380" width="6" style="2" customWidth="1"/>
    <col min="381" max="381" width="9" style="2" bestFit="1" customWidth="1"/>
    <col min="382" max="382" width="8" style="2" customWidth="1"/>
    <col min="383" max="387" width="6" style="2" customWidth="1"/>
    <col min="388" max="388" width="9" style="2" bestFit="1" customWidth="1"/>
    <col min="389" max="393" width="6" style="2" customWidth="1"/>
    <col min="394" max="394" width="9" style="2" bestFit="1" customWidth="1"/>
    <col min="395" max="400" width="6" style="2" customWidth="1"/>
    <col min="401" max="401" width="8" style="2" customWidth="1"/>
    <col min="402" max="403" width="6" style="2" customWidth="1"/>
    <col min="404" max="406" width="9" style="2" bestFit="1" customWidth="1"/>
    <col min="407" max="407" width="6" style="2" customWidth="1"/>
    <col min="408" max="408" width="9" style="2" bestFit="1" customWidth="1"/>
    <col min="409" max="409" width="6" style="2" customWidth="1"/>
    <col min="410" max="411" width="9" style="2" bestFit="1" customWidth="1"/>
    <col min="412" max="412" width="6" style="2" customWidth="1"/>
    <col min="413" max="414" width="9" style="2" bestFit="1" customWidth="1"/>
    <col min="415" max="415" width="6" style="2" customWidth="1"/>
    <col min="416" max="416" width="10" style="2" bestFit="1" customWidth="1"/>
    <col min="417" max="417" width="9" style="2" bestFit="1" customWidth="1"/>
    <col min="418" max="420" width="6" style="2" customWidth="1"/>
    <col min="421" max="421" width="9" style="2" bestFit="1" customWidth="1"/>
    <col min="422" max="423" width="6" style="2" customWidth="1"/>
    <col min="424" max="425" width="9" style="2" bestFit="1" customWidth="1"/>
    <col min="426" max="426" width="6" style="2" customWidth="1"/>
    <col min="427" max="427" width="9" style="2" bestFit="1" customWidth="1"/>
    <col min="428" max="428" width="6" style="2" customWidth="1"/>
    <col min="429" max="429" width="9" style="2" bestFit="1" customWidth="1"/>
    <col min="430" max="431" width="6" style="2" customWidth="1"/>
    <col min="432" max="432" width="9" style="2" bestFit="1" customWidth="1"/>
    <col min="433" max="436" width="6" style="2" customWidth="1"/>
    <col min="437" max="437" width="9" style="2" bestFit="1" customWidth="1"/>
    <col min="438" max="440" width="6" style="2" customWidth="1"/>
    <col min="441" max="442" width="9" style="2" bestFit="1" customWidth="1"/>
    <col min="443" max="443" width="6" style="2" customWidth="1"/>
    <col min="444" max="444" width="8" style="2" customWidth="1"/>
    <col min="445" max="445" width="6" style="2" customWidth="1"/>
    <col min="446" max="446" width="8" style="2" customWidth="1"/>
    <col min="447" max="448" width="6" style="2" customWidth="1"/>
    <col min="449" max="449" width="8" style="2" customWidth="1"/>
    <col min="450" max="450" width="6" style="2" customWidth="1"/>
    <col min="451" max="451" width="9" style="2" bestFit="1" customWidth="1"/>
    <col min="452" max="452" width="8" style="2" customWidth="1"/>
    <col min="453" max="453" width="6" style="2" customWidth="1"/>
    <col min="454" max="455" width="9" style="2" bestFit="1" customWidth="1"/>
    <col min="456" max="456" width="6" style="2" customWidth="1"/>
    <col min="457" max="457" width="9" style="2" bestFit="1" customWidth="1"/>
    <col min="458" max="458" width="6" style="2" customWidth="1"/>
    <col min="459" max="459" width="9" style="2" bestFit="1" customWidth="1"/>
    <col min="460" max="460" width="6" style="2" customWidth="1"/>
    <col min="461" max="461" width="9" style="2" bestFit="1" customWidth="1"/>
    <col min="462" max="462" width="6" style="2" customWidth="1"/>
    <col min="463" max="464" width="9" style="2" bestFit="1" customWidth="1"/>
    <col min="465" max="467" width="6" style="2" customWidth="1"/>
    <col min="468" max="468" width="9" style="2" bestFit="1" customWidth="1"/>
    <col min="469" max="469" width="6" style="2" customWidth="1"/>
    <col min="470" max="470" width="9" style="2" bestFit="1" customWidth="1"/>
    <col min="471" max="474" width="6" style="2" customWidth="1"/>
    <col min="475" max="476" width="9" style="2" bestFit="1" customWidth="1"/>
    <col min="477" max="482" width="6" style="2" customWidth="1"/>
    <col min="483" max="484" width="8" style="2" customWidth="1"/>
    <col min="485" max="486" width="6" style="2" customWidth="1"/>
    <col min="487" max="487" width="8" style="2" customWidth="1"/>
    <col min="488" max="488" width="9" style="2" bestFit="1" customWidth="1"/>
    <col min="489" max="489" width="6" style="2" customWidth="1"/>
    <col min="490" max="490" width="9" style="2" bestFit="1" customWidth="1"/>
    <col min="491" max="491" width="10" style="2" bestFit="1" customWidth="1"/>
    <col min="492" max="494" width="7" style="2" customWidth="1"/>
    <col min="495" max="497" width="10" style="2" bestFit="1" customWidth="1"/>
    <col min="498" max="498" width="7" style="2" customWidth="1"/>
    <col min="499" max="499" width="10" style="2" bestFit="1" customWidth="1"/>
    <col min="500" max="501" width="7" style="2" customWidth="1"/>
    <col min="502" max="502" width="9" style="2" bestFit="1" customWidth="1"/>
    <col min="503" max="503" width="7" style="2" customWidth="1"/>
    <col min="504" max="504" width="11" style="2" bestFit="1" customWidth="1"/>
    <col min="505" max="506" width="7" style="2" customWidth="1"/>
    <col min="507" max="508" width="10" style="2" bestFit="1" customWidth="1"/>
    <col min="509" max="513" width="7" style="2" customWidth="1"/>
    <col min="514" max="516" width="10" style="2" bestFit="1" customWidth="1"/>
    <col min="517" max="531" width="7" style="2" customWidth="1"/>
    <col min="532" max="534" width="10" style="2" bestFit="1" customWidth="1"/>
    <col min="535" max="537" width="9" style="2" bestFit="1" customWidth="1"/>
    <col min="538" max="540" width="7" style="2" customWidth="1"/>
    <col min="541" max="541" width="10" style="2" bestFit="1" customWidth="1"/>
    <col min="542" max="543" width="7" style="2" customWidth="1"/>
    <col min="544" max="544" width="9" style="2" bestFit="1" customWidth="1"/>
    <col min="545" max="545" width="7" style="2" customWidth="1"/>
    <col min="546" max="546" width="10" style="2" bestFit="1" customWidth="1"/>
    <col min="547" max="548" width="7" style="2" customWidth="1"/>
    <col min="549" max="549" width="9" style="2" bestFit="1" customWidth="1"/>
    <col min="550" max="550" width="10" style="2" bestFit="1" customWidth="1"/>
    <col min="551" max="556" width="7" style="2" customWidth="1"/>
    <col min="557" max="557" width="11" style="2" bestFit="1" customWidth="1"/>
    <col min="558" max="562" width="7" style="2" customWidth="1"/>
    <col min="563" max="563" width="10" style="2" bestFit="1" customWidth="1"/>
    <col min="564" max="564" width="7" style="2" customWidth="1"/>
    <col min="565" max="565" width="10" style="2" bestFit="1" customWidth="1"/>
    <col min="566" max="570" width="7" style="2" customWidth="1"/>
    <col min="571" max="571" width="9" style="2" bestFit="1" customWidth="1"/>
    <col min="572" max="573" width="7" style="2" customWidth="1"/>
    <col min="574" max="574" width="10" style="2" bestFit="1" customWidth="1"/>
    <col min="575" max="576" width="7" style="2" customWidth="1"/>
    <col min="577" max="577" width="9" style="2" bestFit="1" customWidth="1"/>
    <col min="578" max="578" width="11" style="2" bestFit="1" customWidth="1"/>
    <col min="579" max="580" width="7" style="2" customWidth="1"/>
    <col min="581" max="581" width="10" style="2" bestFit="1" customWidth="1"/>
    <col min="582" max="583" width="7" style="2" customWidth="1"/>
    <col min="584" max="584" width="9" style="2" bestFit="1" customWidth="1"/>
    <col min="585" max="585" width="7" style="2" customWidth="1"/>
    <col min="586" max="586" width="9" style="2" bestFit="1" customWidth="1"/>
    <col min="587" max="589" width="7" style="2" customWidth="1"/>
    <col min="590" max="590" width="10" style="2" bestFit="1" customWidth="1"/>
    <col min="591" max="594" width="7" style="2" customWidth="1"/>
    <col min="595" max="595" width="10" style="2" bestFit="1" customWidth="1"/>
    <col min="596" max="597" width="7" style="2" customWidth="1"/>
    <col min="598" max="598" width="10" style="2" bestFit="1" customWidth="1"/>
    <col min="599" max="599" width="7" style="2" customWidth="1"/>
    <col min="600" max="600" width="10" style="2" bestFit="1" customWidth="1"/>
    <col min="601" max="601" width="7" style="2" customWidth="1"/>
    <col min="602" max="602" width="9" style="2" bestFit="1" customWidth="1"/>
    <col min="603" max="603" width="12" style="2" bestFit="1" customWidth="1"/>
    <col min="604" max="604" width="7" style="2" customWidth="1"/>
    <col min="605" max="606" width="10" style="2" bestFit="1" customWidth="1"/>
    <col min="607" max="609" width="7" style="2" customWidth="1"/>
    <col min="610" max="610" width="9" style="2" bestFit="1" customWidth="1"/>
    <col min="611" max="612" width="7" style="2" customWidth="1"/>
    <col min="613" max="613" width="9" style="2" bestFit="1" customWidth="1"/>
    <col min="614" max="615" width="7" style="2" customWidth="1"/>
    <col min="616" max="616" width="10" style="2" bestFit="1" customWidth="1"/>
    <col min="617" max="619" width="7" style="2" customWidth="1"/>
    <col min="620" max="620" width="10" style="2" bestFit="1" customWidth="1"/>
    <col min="621" max="621" width="9" style="2" bestFit="1" customWidth="1"/>
    <col min="622" max="626" width="7" style="2" customWidth="1"/>
    <col min="627" max="627" width="12" style="2" bestFit="1" customWidth="1"/>
    <col min="628" max="628" width="7" style="2" customWidth="1"/>
    <col min="629" max="629" width="10" style="2" bestFit="1" customWidth="1"/>
    <col min="630" max="630" width="12" style="2" bestFit="1" customWidth="1"/>
    <col min="631" max="631" width="7" style="2" customWidth="1"/>
    <col min="632" max="632" width="9" style="2" bestFit="1" customWidth="1"/>
    <col min="633" max="634" width="10" style="2" bestFit="1" customWidth="1"/>
    <col min="635" max="636" width="11" style="2" bestFit="1" customWidth="1"/>
    <col min="637" max="637" width="8" style="2" customWidth="1"/>
    <col min="638" max="638" width="11" style="2" bestFit="1" customWidth="1"/>
    <col min="639" max="639" width="12" style="2" bestFit="1" customWidth="1"/>
    <col min="640" max="640" width="10" style="2" bestFit="1" customWidth="1"/>
    <col min="641" max="642" width="11" style="2" bestFit="1" customWidth="1"/>
    <col min="643" max="644" width="8" style="2" customWidth="1"/>
    <col min="645" max="645" width="11" style="2" bestFit="1" customWidth="1"/>
    <col min="646" max="646" width="12" style="2" bestFit="1" customWidth="1"/>
    <col min="647" max="649" width="11" style="2" bestFit="1" customWidth="1"/>
    <col min="650" max="650" width="12" style="2" bestFit="1" customWidth="1"/>
    <col min="651" max="652" width="11" style="2" bestFit="1" customWidth="1"/>
    <col min="653" max="653" width="10" style="2" bestFit="1" customWidth="1"/>
    <col min="654" max="654" width="11" style="2" bestFit="1" customWidth="1"/>
    <col min="655" max="655" width="12" style="2" bestFit="1" customWidth="1"/>
    <col min="656" max="656" width="11" style="2" bestFit="1" customWidth="1"/>
    <col min="657" max="657" width="10" style="2" bestFit="1" customWidth="1"/>
    <col min="658" max="659" width="11" style="2" bestFit="1" customWidth="1"/>
    <col min="660" max="660" width="10" style="2" bestFit="1" customWidth="1"/>
    <col min="661" max="661" width="12" style="2" bestFit="1" customWidth="1"/>
    <col min="662" max="662" width="8.36328125" style="2" customWidth="1"/>
    <col min="663" max="663" width="7" style="2" customWidth="1"/>
    <col min="664" max="664" width="15" style="2" bestFit="1" customWidth="1"/>
    <col min="665" max="667" width="2" style="2" customWidth="1"/>
    <col min="668" max="671" width="3" style="2" customWidth="1"/>
    <col min="672" max="672" width="9" style="2" bestFit="1" customWidth="1"/>
    <col min="673" max="675" width="4" style="2" customWidth="1"/>
    <col min="676" max="676" width="10" style="2" bestFit="1" customWidth="1"/>
    <col min="677" max="677" width="4" style="2" customWidth="1"/>
    <col min="678" max="678" width="7" style="2" customWidth="1"/>
    <col min="679" max="679" width="10" style="2" bestFit="1" customWidth="1"/>
    <col min="680" max="680" width="5" style="2" customWidth="1"/>
    <col min="681" max="681" width="8" style="2" customWidth="1"/>
    <col min="682" max="683" width="7" style="2" customWidth="1"/>
    <col min="684" max="685" width="8" style="2" customWidth="1"/>
    <col min="686" max="686" width="5" style="2" customWidth="1"/>
    <col min="687" max="688" width="8" style="2" customWidth="1"/>
    <col min="689" max="689" width="7" style="2" customWidth="1"/>
    <col min="690" max="690" width="5" style="2" customWidth="1"/>
    <col min="691" max="691" width="8" style="2" customWidth="1"/>
    <col min="692" max="692" width="5" style="2" customWidth="1"/>
    <col min="693" max="693" width="12" style="2" bestFit="1" customWidth="1"/>
    <col min="694" max="694" width="5" style="2" customWidth="1"/>
    <col min="695" max="695" width="8" style="2" customWidth="1"/>
    <col min="696" max="697" width="5" style="2" customWidth="1"/>
    <col min="698" max="698" width="9" style="2" bestFit="1" customWidth="1"/>
    <col min="699" max="699" width="8" style="2" customWidth="1"/>
    <col min="700" max="702" width="5" style="2" customWidth="1"/>
    <col min="703" max="703" width="8" style="2" customWidth="1"/>
    <col min="704" max="705" width="5" style="2" customWidth="1"/>
    <col min="706" max="706" width="8" style="2" customWidth="1"/>
    <col min="707" max="709" width="5" style="2" customWidth="1"/>
    <col min="710" max="710" width="7" style="2" customWidth="1"/>
    <col min="711" max="711" width="8" style="2" customWidth="1"/>
    <col min="712" max="713" width="5" style="2" customWidth="1"/>
    <col min="714" max="715" width="8" style="2" customWidth="1"/>
    <col min="716" max="718" width="5" style="2" customWidth="1"/>
    <col min="719" max="719" width="8" style="2" customWidth="1"/>
    <col min="720" max="720" width="5" style="2" customWidth="1"/>
    <col min="721" max="722" width="7" style="2" customWidth="1"/>
    <col min="723" max="726" width="5" style="2" customWidth="1"/>
    <col min="727" max="727" width="10" style="2" bestFit="1" customWidth="1"/>
    <col min="728" max="728" width="5" style="2" customWidth="1"/>
    <col min="729" max="729" width="10" style="2" bestFit="1" customWidth="1"/>
    <col min="730" max="730" width="8" style="2" customWidth="1"/>
    <col min="731" max="731" width="11" style="2" bestFit="1" customWidth="1"/>
    <col min="732" max="732" width="8" style="2" customWidth="1"/>
    <col min="733" max="733" width="5" style="2" customWidth="1"/>
    <col min="734" max="735" width="8" style="2" customWidth="1"/>
    <col min="736" max="736" width="5" style="2" customWidth="1"/>
    <col min="737" max="737" width="7" style="2" customWidth="1"/>
    <col min="738" max="738" width="5" style="2" customWidth="1"/>
    <col min="739" max="740" width="8" style="2" customWidth="1"/>
    <col min="741" max="741" width="5" style="2" customWidth="1"/>
    <col min="742" max="742" width="7" style="2" customWidth="1"/>
    <col min="743" max="745" width="5" style="2" customWidth="1"/>
    <col min="746" max="750" width="8" style="2" customWidth="1"/>
    <col min="751" max="751" width="5" style="2" customWidth="1"/>
    <col min="752" max="752" width="8" style="2" customWidth="1"/>
    <col min="753" max="754" width="7" style="2" customWidth="1"/>
    <col min="755" max="755" width="8" style="2" customWidth="1"/>
    <col min="756" max="758" width="5" style="2" customWidth="1"/>
    <col min="759" max="759" width="9" style="2" bestFit="1" customWidth="1"/>
    <col min="760" max="763" width="5" style="2" customWidth="1"/>
    <col min="764" max="764" width="7" style="2" customWidth="1"/>
    <col min="765" max="765" width="5" style="2" customWidth="1"/>
    <col min="766" max="766" width="8" style="2" customWidth="1"/>
    <col min="767" max="768" width="5" style="2" customWidth="1"/>
    <col min="769" max="769" width="8" style="2" customWidth="1"/>
    <col min="770" max="770" width="5" style="2" customWidth="1"/>
    <col min="771" max="772" width="8" style="2" customWidth="1"/>
    <col min="773" max="773" width="5" style="2" customWidth="1"/>
    <col min="774" max="775" width="8" style="2" customWidth="1"/>
    <col min="776" max="776" width="5" style="2" customWidth="1"/>
    <col min="777" max="778" width="8" style="2" customWidth="1"/>
    <col min="779" max="780" width="5" style="2" customWidth="1"/>
    <col min="781" max="781" width="8" style="2" customWidth="1"/>
    <col min="782" max="782" width="7" style="2" customWidth="1"/>
    <col min="783" max="783" width="5" style="2" customWidth="1"/>
    <col min="784" max="784" width="8" style="2" customWidth="1"/>
    <col min="785" max="786" width="5" style="2" customWidth="1"/>
    <col min="787" max="787" width="8" style="2" customWidth="1"/>
    <col min="788" max="792" width="5" style="2" customWidth="1"/>
    <col min="793" max="793" width="6" style="2" customWidth="1"/>
    <col min="794" max="794" width="8" style="2" customWidth="1"/>
    <col min="795" max="795" width="6" style="2" customWidth="1"/>
    <col min="796" max="796" width="8" style="2" customWidth="1"/>
    <col min="797" max="799" width="6" style="2" customWidth="1"/>
    <col min="800" max="800" width="9" style="2" bestFit="1" customWidth="1"/>
    <col min="801" max="801" width="11" style="2" bestFit="1" customWidth="1"/>
    <col min="802" max="802" width="6" style="2" customWidth="1"/>
    <col min="803" max="803" width="10" style="2" bestFit="1" customWidth="1"/>
    <col min="804" max="804" width="6" style="2" customWidth="1"/>
    <col min="805" max="805" width="9" style="2" bestFit="1" customWidth="1"/>
    <col min="806" max="806" width="6" style="2" customWidth="1"/>
    <col min="807" max="807" width="12" style="2" bestFit="1" customWidth="1"/>
    <col min="808" max="808" width="6" style="2" customWidth="1"/>
    <col min="809" max="809" width="9" style="2" bestFit="1" customWidth="1"/>
    <col min="810" max="810" width="6" style="2" customWidth="1"/>
    <col min="811" max="813" width="9" style="2" bestFit="1" customWidth="1"/>
    <col min="814" max="814" width="6" style="2" customWidth="1"/>
    <col min="815" max="815" width="12" style="2" bestFit="1" customWidth="1"/>
    <col min="816" max="816" width="8" style="2" customWidth="1"/>
    <col min="817" max="817" width="6" style="2" customWidth="1"/>
    <col min="818" max="818" width="8" style="2" customWidth="1"/>
    <col min="819" max="820" width="9" style="2" bestFit="1" customWidth="1"/>
    <col min="821" max="821" width="11" style="2" bestFit="1" customWidth="1"/>
    <col min="822" max="824" width="6" style="2" customWidth="1"/>
    <col min="825" max="825" width="9" style="2" bestFit="1" customWidth="1"/>
    <col min="826" max="827" width="6" style="2" customWidth="1"/>
    <col min="828" max="828" width="9" style="2" bestFit="1" customWidth="1"/>
    <col min="829" max="829" width="8" style="2" customWidth="1"/>
    <col min="830" max="831" width="6" style="2" customWidth="1"/>
    <col min="832" max="833" width="9" style="2" bestFit="1" customWidth="1"/>
    <col min="834" max="834" width="6" style="2" customWidth="1"/>
    <col min="835" max="835" width="9" style="2" bestFit="1" customWidth="1"/>
    <col min="836" max="836" width="6" style="2" customWidth="1"/>
    <col min="837" max="837" width="9" style="2" bestFit="1" customWidth="1"/>
    <col min="838" max="838" width="6" style="2" customWidth="1"/>
    <col min="839" max="839" width="8" style="2" customWidth="1"/>
    <col min="840" max="840" width="6" style="2" customWidth="1"/>
    <col min="841" max="841" width="9" style="2" bestFit="1" customWidth="1"/>
    <col min="842" max="842" width="11" style="2" bestFit="1" customWidth="1"/>
    <col min="843" max="843" width="6" style="2" customWidth="1"/>
    <col min="844" max="844" width="9" style="2" bestFit="1" customWidth="1"/>
    <col min="845" max="849" width="6" style="2" customWidth="1"/>
    <col min="850" max="850" width="9" style="2" bestFit="1" customWidth="1"/>
    <col min="851" max="851" width="6" style="2" customWidth="1"/>
    <col min="852" max="852" width="9" style="2" bestFit="1" customWidth="1"/>
    <col min="853" max="856" width="6" style="2" customWidth="1"/>
    <col min="857" max="857" width="9" style="2" bestFit="1" customWidth="1"/>
    <col min="858" max="859" width="6" style="2" customWidth="1"/>
    <col min="860" max="860" width="9" style="2" bestFit="1" customWidth="1"/>
    <col min="861" max="861" width="10" style="2" bestFit="1" customWidth="1"/>
    <col min="862" max="862" width="6" style="2" customWidth="1"/>
    <col min="863" max="863" width="9" style="2" bestFit="1" customWidth="1"/>
    <col min="864" max="865" width="6" style="2" customWidth="1"/>
    <col min="866" max="866" width="9" style="2" bestFit="1" customWidth="1"/>
    <col min="867" max="867" width="6" style="2" customWidth="1"/>
    <col min="868" max="868" width="9" style="2" bestFit="1" customWidth="1"/>
    <col min="869" max="869" width="6" style="2" customWidth="1"/>
    <col min="870" max="870" width="9" style="2" bestFit="1" customWidth="1"/>
    <col min="871" max="871" width="8" style="2" customWidth="1"/>
    <col min="872" max="872" width="6" style="2" customWidth="1"/>
    <col min="873" max="873" width="9" style="2" bestFit="1" customWidth="1"/>
    <col min="874" max="874" width="6" style="2" customWidth="1"/>
    <col min="875" max="875" width="9" style="2" bestFit="1" customWidth="1"/>
    <col min="876" max="876" width="6" style="2" customWidth="1"/>
    <col min="877" max="877" width="9" style="2" bestFit="1" customWidth="1"/>
    <col min="878" max="880" width="6" style="2" customWidth="1"/>
    <col min="881" max="881" width="9" style="2" bestFit="1" customWidth="1"/>
    <col min="882" max="883" width="6" style="2" customWidth="1"/>
    <col min="884" max="885" width="8" style="2" customWidth="1"/>
    <col min="886" max="886" width="11" style="2" bestFit="1" customWidth="1"/>
    <col min="887" max="887" width="9" style="2" bestFit="1" customWidth="1"/>
    <col min="888" max="889" width="6" style="2" customWidth="1"/>
    <col min="890" max="890" width="9" style="2" bestFit="1" customWidth="1"/>
    <col min="891" max="892" width="6" style="2" customWidth="1"/>
    <col min="893" max="893" width="8" style="2" customWidth="1"/>
    <col min="894" max="894" width="6" style="2" customWidth="1"/>
    <col min="895" max="895" width="8" style="2" customWidth="1"/>
    <col min="896" max="896" width="6" style="2" customWidth="1"/>
    <col min="897" max="898" width="9" style="2" bestFit="1" customWidth="1"/>
    <col min="899" max="899" width="6" style="2" customWidth="1"/>
    <col min="900" max="900" width="9" style="2" bestFit="1" customWidth="1"/>
    <col min="901" max="903" width="6" style="2" customWidth="1"/>
    <col min="904" max="905" width="9" style="2" bestFit="1" customWidth="1"/>
    <col min="906" max="907" width="6" style="2" customWidth="1"/>
    <col min="908" max="908" width="9" style="2" bestFit="1" customWidth="1"/>
    <col min="909" max="913" width="6" style="2" customWidth="1"/>
    <col min="914" max="915" width="8" style="2" customWidth="1"/>
    <col min="916" max="917" width="9" style="2" bestFit="1" customWidth="1"/>
    <col min="918" max="918" width="6" style="2" customWidth="1"/>
    <col min="919" max="919" width="8" style="2" customWidth="1"/>
    <col min="920" max="920" width="11" style="2" bestFit="1" customWidth="1"/>
    <col min="921" max="923" width="6" style="2" customWidth="1"/>
    <col min="924" max="924" width="11" style="2" bestFit="1" customWidth="1"/>
    <col min="925" max="926" width="9" style="2" bestFit="1" customWidth="1"/>
    <col min="927" max="927" width="6" style="2" customWidth="1"/>
    <col min="928" max="928" width="9" style="2" bestFit="1" customWidth="1"/>
    <col min="929" max="930" width="6" style="2" customWidth="1"/>
    <col min="931" max="932" width="9" style="2" bestFit="1" customWidth="1"/>
    <col min="933" max="933" width="6" style="2" customWidth="1"/>
    <col min="934" max="934" width="9" style="2" bestFit="1" customWidth="1"/>
    <col min="935" max="935" width="6" style="2" customWidth="1"/>
    <col min="936" max="936" width="9" style="2" bestFit="1" customWidth="1"/>
    <col min="937" max="939" width="6" style="2" customWidth="1"/>
    <col min="940" max="940" width="11" style="2" bestFit="1" customWidth="1"/>
    <col min="941" max="941" width="6" style="2" customWidth="1"/>
    <col min="942" max="942" width="8" style="2" customWidth="1"/>
    <col min="943" max="943" width="6" style="2" customWidth="1"/>
    <col min="944" max="945" width="9" style="2" bestFit="1" customWidth="1"/>
    <col min="946" max="948" width="6" style="2" customWidth="1"/>
    <col min="949" max="949" width="9" style="2" bestFit="1" customWidth="1"/>
    <col min="950" max="950" width="6" style="2" customWidth="1"/>
    <col min="951" max="951" width="9" style="2" bestFit="1" customWidth="1"/>
    <col min="952" max="953" width="6" style="2" customWidth="1"/>
    <col min="954" max="956" width="9" style="2" bestFit="1" customWidth="1"/>
    <col min="957" max="958" width="6" style="2" customWidth="1"/>
    <col min="959" max="959" width="9" style="2" bestFit="1" customWidth="1"/>
    <col min="960" max="960" width="11" style="2" bestFit="1" customWidth="1"/>
    <col min="961" max="967" width="6" style="2" customWidth="1"/>
    <col min="968" max="970" width="9" style="2" bestFit="1" customWidth="1"/>
    <col min="971" max="971" width="8" style="2" customWidth="1"/>
    <col min="972" max="972" width="6" style="2" customWidth="1"/>
    <col min="973" max="974" width="9" style="2" bestFit="1" customWidth="1"/>
    <col min="975" max="975" width="6" style="2" customWidth="1"/>
    <col min="976" max="976" width="9" style="2" bestFit="1" customWidth="1"/>
    <col min="977" max="980" width="6" style="2" customWidth="1"/>
    <col min="981" max="984" width="9" style="2" bestFit="1" customWidth="1"/>
    <col min="985" max="985" width="8" style="2" customWidth="1"/>
    <col min="986" max="986" width="9" style="2" bestFit="1" customWidth="1"/>
    <col min="987" max="990" width="6" style="2" customWidth="1"/>
    <col min="991" max="991" width="9" style="2" bestFit="1" customWidth="1"/>
    <col min="992" max="997" width="6" style="2" customWidth="1"/>
    <col min="998" max="998" width="8" style="2" customWidth="1"/>
    <col min="999" max="999" width="6" style="2" customWidth="1"/>
    <col min="1000" max="1001" width="9" style="2" bestFit="1" customWidth="1"/>
    <col min="1002" max="1005" width="6" style="2" customWidth="1"/>
    <col min="1006" max="1006" width="9" style="2" bestFit="1" customWidth="1"/>
    <col min="1007" max="1009" width="6" style="2" customWidth="1"/>
    <col min="1010" max="1010" width="9" style="2" bestFit="1" customWidth="1"/>
    <col min="1011" max="1011" width="6" style="2" customWidth="1"/>
    <col min="1012" max="1012" width="9" style="2" bestFit="1" customWidth="1"/>
    <col min="1013" max="1013" width="6" style="2" customWidth="1"/>
    <col min="1014" max="1014" width="8" style="2" customWidth="1"/>
    <col min="1015" max="1015" width="6" style="2" customWidth="1"/>
    <col min="1016" max="1016" width="9" style="2" bestFit="1" customWidth="1"/>
    <col min="1017" max="1021" width="6" style="2" customWidth="1"/>
    <col min="1022" max="1022" width="9" style="2" bestFit="1" customWidth="1"/>
    <col min="1023" max="1027" width="6" style="2" customWidth="1"/>
    <col min="1028" max="1028" width="9" style="2" bestFit="1" customWidth="1"/>
    <col min="1029" max="1029" width="6" style="2" customWidth="1"/>
    <col min="1030" max="1030" width="8" style="2" customWidth="1"/>
    <col min="1031" max="1035" width="9" style="2" bestFit="1" customWidth="1"/>
    <col min="1036" max="1036" width="6" style="2" customWidth="1"/>
    <col min="1037" max="1037" width="9" style="2" bestFit="1" customWidth="1"/>
    <col min="1038" max="1042" width="6" style="2" customWidth="1"/>
    <col min="1043" max="1043" width="9" style="2" bestFit="1" customWidth="1"/>
    <col min="1044" max="1047" width="6" style="2" customWidth="1"/>
    <col min="1048" max="1048" width="9" style="2" bestFit="1" customWidth="1"/>
    <col min="1049" max="1050" width="8" style="2" customWidth="1"/>
    <col min="1051" max="1051" width="6" style="2" customWidth="1"/>
    <col min="1052" max="1052" width="9" style="2" bestFit="1" customWidth="1"/>
    <col min="1053" max="1053" width="8" style="2" customWidth="1"/>
    <col min="1054" max="1058" width="6" style="2" customWidth="1"/>
    <col min="1059" max="1059" width="9" style="2" bestFit="1" customWidth="1"/>
    <col min="1060" max="1064" width="6" style="2" customWidth="1"/>
    <col min="1065" max="1065" width="9" style="2" bestFit="1" customWidth="1"/>
    <col min="1066" max="1071" width="6" style="2" customWidth="1"/>
    <col min="1072" max="1072" width="8" style="2" customWidth="1"/>
    <col min="1073" max="1074" width="6" style="2" customWidth="1"/>
    <col min="1075" max="1077" width="9" style="2" bestFit="1" customWidth="1"/>
    <col min="1078" max="1078" width="6" style="2" customWidth="1"/>
    <col min="1079" max="1079" width="9" style="2" bestFit="1" customWidth="1"/>
    <col min="1080" max="1080" width="6" style="2" customWidth="1"/>
    <col min="1081" max="1082" width="9" style="2" bestFit="1" customWidth="1"/>
    <col min="1083" max="1083" width="6" style="2" customWidth="1"/>
    <col min="1084" max="1085" width="9" style="2" bestFit="1" customWidth="1"/>
    <col min="1086" max="1086" width="6" style="2" customWidth="1"/>
    <col min="1087" max="1087" width="10" style="2" bestFit="1" customWidth="1"/>
    <col min="1088" max="1088" width="9" style="2" bestFit="1" customWidth="1"/>
    <col min="1089" max="1091" width="6" style="2" customWidth="1"/>
    <col min="1092" max="1092" width="9" style="2" bestFit="1" customWidth="1"/>
    <col min="1093" max="1094" width="6" style="2" customWidth="1"/>
    <col min="1095" max="1096" width="9" style="2" bestFit="1" customWidth="1"/>
    <col min="1097" max="1097" width="6" style="2" customWidth="1"/>
    <col min="1098" max="1098" width="9" style="2" bestFit="1" customWidth="1"/>
    <col min="1099" max="1099" width="6" style="2" customWidth="1"/>
    <col min="1100" max="1100" width="9" style="2" bestFit="1" customWidth="1"/>
    <col min="1101" max="1102" width="6" style="2" customWidth="1"/>
    <col min="1103" max="1103" width="9" style="2" bestFit="1" customWidth="1"/>
    <col min="1104" max="1107" width="6" style="2" customWidth="1"/>
    <col min="1108" max="1108" width="9" style="2" bestFit="1" customWidth="1"/>
    <col min="1109" max="1111" width="6" style="2" customWidth="1"/>
    <col min="1112" max="1113" width="9" style="2" bestFit="1" customWidth="1"/>
    <col min="1114" max="1114" width="6" style="2" customWidth="1"/>
    <col min="1115" max="1115" width="8" style="2" customWidth="1"/>
    <col min="1116" max="1116" width="6" style="2" customWidth="1"/>
    <col min="1117" max="1117" width="8" style="2" customWidth="1"/>
    <col min="1118" max="1119" width="6" style="2" customWidth="1"/>
    <col min="1120" max="1120" width="8" style="2" customWidth="1"/>
    <col min="1121" max="1121" width="6" style="2" customWidth="1"/>
    <col min="1122" max="1122" width="9" style="2" bestFit="1" customWidth="1"/>
    <col min="1123" max="1123" width="8" style="2" customWidth="1"/>
    <col min="1124" max="1124" width="6" style="2" customWidth="1"/>
    <col min="1125" max="1126" width="9" style="2" bestFit="1" customWidth="1"/>
    <col min="1127" max="1127" width="6" style="2" customWidth="1"/>
    <col min="1128" max="1128" width="9" style="2" bestFit="1" customWidth="1"/>
    <col min="1129" max="1129" width="6" style="2" customWidth="1"/>
    <col min="1130" max="1130" width="9" style="2" bestFit="1" customWidth="1"/>
    <col min="1131" max="1131" width="6" style="2" customWidth="1"/>
    <col min="1132" max="1132" width="9" style="2" bestFit="1" customWidth="1"/>
    <col min="1133" max="1133" width="6" style="2" customWidth="1"/>
    <col min="1134" max="1135" width="9" style="2" bestFit="1" customWidth="1"/>
    <col min="1136" max="1138" width="6" style="2" customWidth="1"/>
    <col min="1139" max="1139" width="9" style="2" bestFit="1" customWidth="1"/>
    <col min="1140" max="1140" width="6" style="2" customWidth="1"/>
    <col min="1141" max="1141" width="9" style="2" bestFit="1" customWidth="1"/>
    <col min="1142" max="1145" width="6" style="2" customWidth="1"/>
    <col min="1146" max="1147" width="9" style="2" bestFit="1" customWidth="1"/>
    <col min="1148" max="1153" width="6" style="2" customWidth="1"/>
    <col min="1154" max="1155" width="8" style="2" customWidth="1"/>
    <col min="1156" max="1157" width="6" style="2" customWidth="1"/>
    <col min="1158" max="1158" width="8" style="2" customWidth="1"/>
    <col min="1159" max="1159" width="9" style="2" bestFit="1" customWidth="1"/>
    <col min="1160" max="1160" width="6" style="2" customWidth="1"/>
    <col min="1161" max="1161" width="9" style="2" bestFit="1" customWidth="1"/>
    <col min="1162" max="1162" width="10" style="2" bestFit="1" customWidth="1"/>
    <col min="1163" max="1165" width="7" style="2" customWidth="1"/>
    <col min="1166" max="1168" width="10" style="2" bestFit="1" customWidth="1"/>
    <col min="1169" max="1169" width="7" style="2" customWidth="1"/>
    <col min="1170" max="1170" width="10" style="2" bestFit="1" customWidth="1"/>
    <col min="1171" max="1172" width="7" style="2" customWidth="1"/>
    <col min="1173" max="1173" width="9" style="2" bestFit="1" customWidth="1"/>
    <col min="1174" max="1174" width="7" style="2" customWidth="1"/>
    <col min="1175" max="1175" width="11" style="2" bestFit="1" customWidth="1"/>
    <col min="1176" max="1177" width="7" style="2" customWidth="1"/>
    <col min="1178" max="1179" width="10" style="2" bestFit="1" customWidth="1"/>
    <col min="1180" max="1184" width="7" style="2" customWidth="1"/>
    <col min="1185" max="1187" width="10" style="2" bestFit="1" customWidth="1"/>
    <col min="1188" max="1202" width="7" style="2" customWidth="1"/>
    <col min="1203" max="1205" width="10" style="2" bestFit="1" customWidth="1"/>
    <col min="1206" max="1208" width="9" style="2" bestFit="1" customWidth="1"/>
    <col min="1209" max="1211" width="7" style="2" customWidth="1"/>
    <col min="1212" max="1212" width="10" style="2" bestFit="1" customWidth="1"/>
    <col min="1213" max="1214" width="7" style="2" customWidth="1"/>
    <col min="1215" max="1215" width="9" style="2" bestFit="1" customWidth="1"/>
    <col min="1216" max="1216" width="7" style="2" customWidth="1"/>
    <col min="1217" max="1217" width="10" style="2" bestFit="1" customWidth="1"/>
    <col min="1218" max="1219" width="7" style="2" customWidth="1"/>
    <col min="1220" max="1220" width="9" style="2" bestFit="1" customWidth="1"/>
    <col min="1221" max="1221" width="10" style="2" bestFit="1" customWidth="1"/>
    <col min="1222" max="1227" width="7" style="2" customWidth="1"/>
    <col min="1228" max="1228" width="11" style="2" bestFit="1" customWidth="1"/>
    <col min="1229" max="1233" width="7" style="2" customWidth="1"/>
    <col min="1234" max="1234" width="10" style="2" bestFit="1" customWidth="1"/>
    <col min="1235" max="1235" width="7" style="2" customWidth="1"/>
    <col min="1236" max="1236" width="10" style="2" bestFit="1" customWidth="1"/>
    <col min="1237" max="1241" width="7" style="2" customWidth="1"/>
    <col min="1242" max="1242" width="9" style="2" bestFit="1" customWidth="1"/>
    <col min="1243" max="1244" width="7" style="2" customWidth="1"/>
    <col min="1245" max="1245" width="10" style="2" bestFit="1" customWidth="1"/>
    <col min="1246" max="1247" width="7" style="2" customWidth="1"/>
    <col min="1248" max="1248" width="9" style="2" bestFit="1" customWidth="1"/>
    <col min="1249" max="1249" width="11" style="2" bestFit="1" customWidth="1"/>
    <col min="1250" max="1251" width="7" style="2" customWidth="1"/>
    <col min="1252" max="1252" width="10" style="2" bestFit="1" customWidth="1"/>
    <col min="1253" max="1254" width="7" style="2" customWidth="1"/>
    <col min="1255" max="1255" width="9" style="2" bestFit="1" customWidth="1"/>
    <col min="1256" max="1256" width="7" style="2" customWidth="1"/>
    <col min="1257" max="1257" width="9" style="2" bestFit="1" customWidth="1"/>
    <col min="1258" max="1260" width="7" style="2" customWidth="1"/>
    <col min="1261" max="1261" width="10" style="2" bestFit="1" customWidth="1"/>
    <col min="1262" max="1265" width="7" style="2" customWidth="1"/>
    <col min="1266" max="1266" width="10" style="2" bestFit="1" customWidth="1"/>
    <col min="1267" max="1268" width="7" style="2" customWidth="1"/>
    <col min="1269" max="1269" width="10" style="2" bestFit="1" customWidth="1"/>
    <col min="1270" max="1270" width="7" style="2" customWidth="1"/>
    <col min="1271" max="1271" width="10" style="2" bestFit="1" customWidth="1"/>
    <col min="1272" max="1272" width="7" style="2" customWidth="1"/>
    <col min="1273" max="1273" width="9" style="2" bestFit="1" customWidth="1"/>
    <col min="1274" max="1274" width="12" style="2" bestFit="1" customWidth="1"/>
    <col min="1275" max="1275" width="7" style="2" customWidth="1"/>
    <col min="1276" max="1277" width="10" style="2" bestFit="1" customWidth="1"/>
    <col min="1278" max="1280" width="7" style="2" customWidth="1"/>
    <col min="1281" max="1281" width="9" style="2" bestFit="1" customWidth="1"/>
    <col min="1282" max="1283" width="7" style="2" customWidth="1"/>
    <col min="1284" max="1284" width="9" style="2" bestFit="1" customWidth="1"/>
    <col min="1285" max="1286" width="7" style="2" customWidth="1"/>
    <col min="1287" max="1287" width="10" style="2" bestFit="1" customWidth="1"/>
    <col min="1288" max="1290" width="7" style="2" customWidth="1"/>
    <col min="1291" max="1291" width="10" style="2" bestFit="1" customWidth="1"/>
    <col min="1292" max="1292" width="9" style="2" bestFit="1" customWidth="1"/>
    <col min="1293" max="1297" width="7" style="2" customWidth="1"/>
    <col min="1298" max="1298" width="12" style="2" bestFit="1" customWidth="1"/>
    <col min="1299" max="1299" width="7" style="2" customWidth="1"/>
    <col min="1300" max="1300" width="10" style="2" bestFit="1" customWidth="1"/>
    <col min="1301" max="1301" width="12" style="2" bestFit="1" customWidth="1"/>
    <col min="1302" max="1302" width="7" style="2" customWidth="1"/>
    <col min="1303" max="1303" width="9" style="2" bestFit="1" customWidth="1"/>
    <col min="1304" max="1305" width="10" style="2" bestFit="1" customWidth="1"/>
    <col min="1306" max="1307" width="11" style="2" bestFit="1" customWidth="1"/>
    <col min="1308" max="1308" width="8" style="2" customWidth="1"/>
    <col min="1309" max="1309" width="11" style="2" bestFit="1" customWidth="1"/>
    <col min="1310" max="1310" width="12" style="2" bestFit="1" customWidth="1"/>
    <col min="1311" max="1311" width="10" style="2" bestFit="1" customWidth="1"/>
    <col min="1312" max="1313" width="11" style="2" bestFit="1" customWidth="1"/>
    <col min="1314" max="1315" width="8" style="2" customWidth="1"/>
    <col min="1316" max="1316" width="11" style="2" bestFit="1" customWidth="1"/>
    <col min="1317" max="1317" width="12" style="2" bestFit="1" customWidth="1"/>
    <col min="1318" max="1320" width="11" style="2" bestFit="1" customWidth="1"/>
    <col min="1321" max="1321" width="12" style="2" bestFit="1" customWidth="1"/>
    <col min="1322" max="1323" width="11" style="2" bestFit="1" customWidth="1"/>
    <col min="1324" max="1324" width="10" style="2" bestFit="1" customWidth="1"/>
    <col min="1325" max="1325" width="11" style="2" bestFit="1" customWidth="1"/>
    <col min="1326" max="1326" width="12" style="2" bestFit="1" customWidth="1"/>
    <col min="1327" max="1327" width="11" style="2" bestFit="1" customWidth="1"/>
    <col min="1328" max="1328" width="10" style="2" bestFit="1" customWidth="1"/>
    <col min="1329" max="1330" width="11" style="2" bestFit="1" customWidth="1"/>
    <col min="1331" max="1331" width="10" style="2" bestFit="1" customWidth="1"/>
    <col min="1332" max="1332" width="12" style="2" bestFit="1" customWidth="1"/>
    <col min="1333" max="1333" width="8.36328125" style="2" customWidth="1"/>
    <col min="1334" max="1334" width="7" style="2" customWidth="1"/>
    <col min="1335" max="1335" width="18.36328125" style="2" bestFit="1" customWidth="1"/>
    <col min="1336" max="1338" width="2" style="2" customWidth="1"/>
    <col min="1339" max="1342" width="3" style="2" customWidth="1"/>
    <col min="1343" max="1343" width="9" style="2" bestFit="1" customWidth="1"/>
    <col min="1344" max="1346" width="4" style="2" customWidth="1"/>
    <col min="1347" max="1347" width="10" style="2" bestFit="1" customWidth="1"/>
    <col min="1348" max="1348" width="4" style="2" customWidth="1"/>
    <col min="1349" max="1349" width="7" style="2" customWidth="1"/>
    <col min="1350" max="1350" width="10" style="2" bestFit="1" customWidth="1"/>
    <col min="1351" max="1351" width="5" style="2" customWidth="1"/>
    <col min="1352" max="1352" width="8" style="2" customWidth="1"/>
    <col min="1353" max="1354" width="7" style="2" customWidth="1"/>
    <col min="1355" max="1356" width="8" style="2" customWidth="1"/>
    <col min="1357" max="1357" width="5" style="2" customWidth="1"/>
    <col min="1358" max="1359" width="8" style="2" customWidth="1"/>
    <col min="1360" max="1360" width="7" style="2" customWidth="1"/>
    <col min="1361" max="1361" width="5" style="2" customWidth="1"/>
    <col min="1362" max="1362" width="8" style="2" customWidth="1"/>
    <col min="1363" max="1363" width="5" style="2" customWidth="1"/>
    <col min="1364" max="1364" width="12" style="2" bestFit="1" customWidth="1"/>
    <col min="1365" max="1365" width="5" style="2" customWidth="1"/>
    <col min="1366" max="1366" width="8" style="2" customWidth="1"/>
    <col min="1367" max="1368" width="5" style="2" customWidth="1"/>
    <col min="1369" max="1369" width="9" style="2" bestFit="1" customWidth="1"/>
    <col min="1370" max="1370" width="8" style="2" customWidth="1"/>
    <col min="1371" max="1373" width="5" style="2" customWidth="1"/>
    <col min="1374" max="1374" width="8" style="2" customWidth="1"/>
    <col min="1375" max="1376" width="5" style="2" customWidth="1"/>
    <col min="1377" max="1377" width="8" style="2" customWidth="1"/>
    <col min="1378" max="1380" width="5" style="2" customWidth="1"/>
    <col min="1381" max="1381" width="7" style="2" customWidth="1"/>
    <col min="1382" max="1382" width="8" style="2" customWidth="1"/>
    <col min="1383" max="1384" width="5" style="2" customWidth="1"/>
    <col min="1385" max="1386" width="8" style="2" customWidth="1"/>
    <col min="1387" max="1389" width="5" style="2" customWidth="1"/>
    <col min="1390" max="1390" width="8" style="2" customWidth="1"/>
    <col min="1391" max="1391" width="5" style="2" customWidth="1"/>
    <col min="1392" max="1393" width="7" style="2" customWidth="1"/>
    <col min="1394" max="1397" width="5" style="2" customWidth="1"/>
    <col min="1398" max="1398" width="10" style="2" bestFit="1" customWidth="1"/>
    <col min="1399" max="1399" width="5" style="2" customWidth="1"/>
    <col min="1400" max="1400" width="10" style="2" bestFit="1" customWidth="1"/>
    <col min="1401" max="1401" width="8" style="2" customWidth="1"/>
    <col min="1402" max="1402" width="11" style="2" bestFit="1" customWidth="1"/>
    <col min="1403" max="1403" width="8" style="2" customWidth="1"/>
    <col min="1404" max="1404" width="5" style="2" customWidth="1"/>
    <col min="1405" max="1406" width="8" style="2" customWidth="1"/>
    <col min="1407" max="1407" width="5" style="2" customWidth="1"/>
    <col min="1408" max="1408" width="7" style="2" customWidth="1"/>
    <col min="1409" max="1409" width="5" style="2" customWidth="1"/>
    <col min="1410" max="1411" width="8" style="2" customWidth="1"/>
    <col min="1412" max="1412" width="5" style="2" customWidth="1"/>
    <col min="1413" max="1413" width="7" style="2" customWidth="1"/>
    <col min="1414" max="1416" width="5" style="2" customWidth="1"/>
    <col min="1417" max="1421" width="8" style="2" customWidth="1"/>
    <col min="1422" max="1422" width="5" style="2" customWidth="1"/>
    <col min="1423" max="1423" width="8" style="2" customWidth="1"/>
    <col min="1424" max="1425" width="7" style="2" customWidth="1"/>
    <col min="1426" max="1426" width="8" style="2" customWidth="1"/>
    <col min="1427" max="1429" width="5" style="2" customWidth="1"/>
    <col min="1430" max="1430" width="9" style="2" bestFit="1" customWidth="1"/>
    <col min="1431" max="1434" width="5" style="2" customWidth="1"/>
    <col min="1435" max="1435" width="7" style="2" customWidth="1"/>
    <col min="1436" max="1436" width="5" style="2" customWidth="1"/>
    <col min="1437" max="1437" width="8" style="2" customWidth="1"/>
    <col min="1438" max="1439" width="5" style="2" customWidth="1"/>
    <col min="1440" max="1440" width="8" style="2" customWidth="1"/>
    <col min="1441" max="1441" width="5" style="2" customWidth="1"/>
    <col min="1442" max="1443" width="8" style="2" customWidth="1"/>
    <col min="1444" max="1444" width="5" style="2" customWidth="1"/>
    <col min="1445" max="1446" width="8" style="2" customWidth="1"/>
    <col min="1447" max="1447" width="5" style="2" customWidth="1"/>
    <col min="1448" max="1449" width="8" style="2" customWidth="1"/>
    <col min="1450" max="1451" width="5" style="2" customWidth="1"/>
    <col min="1452" max="1452" width="8" style="2" customWidth="1"/>
    <col min="1453" max="1453" width="7" style="2" customWidth="1"/>
    <col min="1454" max="1454" width="5" style="2" customWidth="1"/>
    <col min="1455" max="1455" width="8" style="2" customWidth="1"/>
    <col min="1456" max="1457" width="5" style="2" customWidth="1"/>
    <col min="1458" max="1458" width="8" style="2" customWidth="1"/>
    <col min="1459" max="1463" width="5" style="2" customWidth="1"/>
    <col min="1464" max="1464" width="6" style="2" customWidth="1"/>
    <col min="1465" max="1465" width="8" style="2" customWidth="1"/>
    <col min="1466" max="1466" width="6" style="2" customWidth="1"/>
    <col min="1467" max="1467" width="8" style="2" customWidth="1"/>
    <col min="1468" max="1470" width="6" style="2" customWidth="1"/>
    <col min="1471" max="1471" width="9" style="2" bestFit="1" customWidth="1"/>
    <col min="1472" max="1472" width="11" style="2" bestFit="1" customWidth="1"/>
    <col min="1473" max="1473" width="6" style="2" customWidth="1"/>
    <col min="1474" max="1474" width="10" style="2" bestFit="1" customWidth="1"/>
    <col min="1475" max="1475" width="6" style="2" customWidth="1"/>
    <col min="1476" max="1476" width="9" style="2" bestFit="1" customWidth="1"/>
    <col min="1477" max="1477" width="6" style="2" customWidth="1"/>
    <col min="1478" max="1478" width="12" style="2" bestFit="1" customWidth="1"/>
    <col min="1479" max="1479" width="6" style="2" customWidth="1"/>
    <col min="1480" max="1480" width="9" style="2" bestFit="1" customWidth="1"/>
    <col min="1481" max="1481" width="6" style="2" customWidth="1"/>
    <col min="1482" max="1484" width="9" style="2" bestFit="1" customWidth="1"/>
    <col min="1485" max="1485" width="6" style="2" customWidth="1"/>
    <col min="1486" max="1486" width="12" style="2" bestFit="1" customWidth="1"/>
    <col min="1487" max="1487" width="8" style="2" customWidth="1"/>
    <col min="1488" max="1488" width="6" style="2" customWidth="1"/>
    <col min="1489" max="1489" width="8" style="2" customWidth="1"/>
    <col min="1490" max="1491" width="9" style="2" bestFit="1" customWidth="1"/>
    <col min="1492" max="1492" width="11" style="2" bestFit="1" customWidth="1"/>
    <col min="1493" max="1495" width="6" style="2" customWidth="1"/>
    <col min="1496" max="1496" width="9" style="2" bestFit="1" customWidth="1"/>
    <col min="1497" max="1498" width="6" style="2" customWidth="1"/>
    <col min="1499" max="1499" width="9" style="2" bestFit="1" customWidth="1"/>
    <col min="1500" max="1500" width="8" style="2" customWidth="1"/>
    <col min="1501" max="1502" width="6" style="2" customWidth="1"/>
    <col min="1503" max="1504" width="9" style="2" bestFit="1" customWidth="1"/>
    <col min="1505" max="1505" width="6" style="2" customWidth="1"/>
    <col min="1506" max="1506" width="9" style="2" bestFit="1" customWidth="1"/>
    <col min="1507" max="1507" width="6" style="2" customWidth="1"/>
    <col min="1508" max="1508" width="9" style="2" bestFit="1" customWidth="1"/>
    <col min="1509" max="1509" width="6" style="2" customWidth="1"/>
    <col min="1510" max="1510" width="8" style="2" customWidth="1"/>
    <col min="1511" max="1511" width="6" style="2" customWidth="1"/>
    <col min="1512" max="1512" width="9" style="2" bestFit="1" customWidth="1"/>
    <col min="1513" max="1513" width="11" style="2" bestFit="1" customWidth="1"/>
    <col min="1514" max="1514" width="6" style="2" customWidth="1"/>
    <col min="1515" max="1515" width="9" style="2" bestFit="1" customWidth="1"/>
    <col min="1516" max="1520" width="6" style="2" customWidth="1"/>
    <col min="1521" max="1521" width="9" style="2" bestFit="1" customWidth="1"/>
    <col min="1522" max="1522" width="6" style="2" customWidth="1"/>
    <col min="1523" max="1523" width="9" style="2" bestFit="1" customWidth="1"/>
    <col min="1524" max="1527" width="6" style="2" customWidth="1"/>
    <col min="1528" max="1528" width="9" style="2" bestFit="1" customWidth="1"/>
    <col min="1529" max="1530" width="6" style="2" customWidth="1"/>
    <col min="1531" max="1531" width="9" style="2" bestFit="1" customWidth="1"/>
    <col min="1532" max="1532" width="10" style="2" bestFit="1" customWidth="1"/>
    <col min="1533" max="1533" width="6" style="2" customWidth="1"/>
    <col min="1534" max="1534" width="9" style="2" bestFit="1" customWidth="1"/>
    <col min="1535" max="1536" width="6" style="2" customWidth="1"/>
    <col min="1537" max="1537" width="9" style="2" bestFit="1" customWidth="1"/>
    <col min="1538" max="1538" width="6" style="2" customWidth="1"/>
    <col min="1539" max="1539" width="9" style="2" bestFit="1" customWidth="1"/>
    <col min="1540" max="1540" width="6" style="2" customWidth="1"/>
    <col min="1541" max="1541" width="9" style="2" bestFit="1" customWidth="1"/>
    <col min="1542" max="1542" width="8" style="2" customWidth="1"/>
    <col min="1543" max="1543" width="6" style="2" customWidth="1"/>
    <col min="1544" max="1544" width="9" style="2" bestFit="1" customWidth="1"/>
    <col min="1545" max="1545" width="6" style="2" customWidth="1"/>
    <col min="1546" max="1546" width="9" style="2" bestFit="1" customWidth="1"/>
    <col min="1547" max="1547" width="6" style="2" customWidth="1"/>
    <col min="1548" max="1548" width="9" style="2" bestFit="1" customWidth="1"/>
    <col min="1549" max="1551" width="6" style="2" customWidth="1"/>
    <col min="1552" max="1552" width="9" style="2" bestFit="1" customWidth="1"/>
    <col min="1553" max="1554" width="6" style="2" customWidth="1"/>
    <col min="1555" max="1556" width="8" style="2" customWidth="1"/>
    <col min="1557" max="1557" width="11" style="2" bestFit="1" customWidth="1"/>
    <col min="1558" max="1558" width="9" style="2" bestFit="1" customWidth="1"/>
    <col min="1559" max="1560" width="6" style="2" customWidth="1"/>
    <col min="1561" max="1561" width="9" style="2" bestFit="1" customWidth="1"/>
    <col min="1562" max="1563" width="6" style="2" customWidth="1"/>
    <col min="1564" max="1564" width="8" style="2" customWidth="1"/>
    <col min="1565" max="1565" width="6" style="2" customWidth="1"/>
    <col min="1566" max="1566" width="8" style="2" customWidth="1"/>
    <col min="1567" max="1567" width="6" style="2" customWidth="1"/>
    <col min="1568" max="1569" width="9" style="2" bestFit="1" customWidth="1"/>
    <col min="1570" max="1570" width="6" style="2" customWidth="1"/>
    <col min="1571" max="1571" width="9" style="2" bestFit="1" customWidth="1"/>
    <col min="1572" max="1574" width="6" style="2" customWidth="1"/>
    <col min="1575" max="1576" width="9" style="2" bestFit="1" customWidth="1"/>
    <col min="1577" max="1578" width="6" style="2" customWidth="1"/>
    <col min="1579" max="1579" width="9" style="2" bestFit="1" customWidth="1"/>
    <col min="1580" max="1584" width="6" style="2" customWidth="1"/>
    <col min="1585" max="1586" width="8" style="2" customWidth="1"/>
    <col min="1587" max="1588" width="9" style="2" bestFit="1" customWidth="1"/>
    <col min="1589" max="1589" width="6" style="2" customWidth="1"/>
    <col min="1590" max="1590" width="8" style="2" customWidth="1"/>
    <col min="1591" max="1591" width="11" style="2" bestFit="1" customWidth="1"/>
    <col min="1592" max="1594" width="6" style="2" customWidth="1"/>
    <col min="1595" max="1595" width="11" style="2" bestFit="1" customWidth="1"/>
    <col min="1596" max="1597" width="9" style="2" bestFit="1" customWidth="1"/>
    <col min="1598" max="1598" width="6" style="2" customWidth="1"/>
    <col min="1599" max="1599" width="9" style="2" bestFit="1" customWidth="1"/>
    <col min="1600" max="1601" width="6" style="2" customWidth="1"/>
    <col min="1602" max="1603" width="9" style="2" bestFit="1" customWidth="1"/>
    <col min="1604" max="1604" width="6" style="2" customWidth="1"/>
    <col min="1605" max="1605" width="9" style="2" bestFit="1" customWidth="1"/>
    <col min="1606" max="1606" width="6" style="2" customWidth="1"/>
    <col min="1607" max="1607" width="9" style="2" bestFit="1" customWidth="1"/>
    <col min="1608" max="1610" width="6" style="2" customWidth="1"/>
    <col min="1611" max="1611" width="11" style="2" bestFit="1" customWidth="1"/>
    <col min="1612" max="1612" width="6" style="2" customWidth="1"/>
    <col min="1613" max="1613" width="8" style="2" customWidth="1"/>
    <col min="1614" max="1614" width="6" style="2" customWidth="1"/>
    <col min="1615" max="1616" width="9" style="2" bestFit="1" customWidth="1"/>
    <col min="1617" max="1619" width="6" style="2" customWidth="1"/>
    <col min="1620" max="1620" width="9" style="2" bestFit="1" customWidth="1"/>
    <col min="1621" max="1621" width="6" style="2" customWidth="1"/>
    <col min="1622" max="1622" width="9" style="2" bestFit="1" customWidth="1"/>
    <col min="1623" max="1624" width="6" style="2" customWidth="1"/>
    <col min="1625" max="1627" width="9" style="2" bestFit="1" customWidth="1"/>
    <col min="1628" max="1629" width="6" style="2" customWidth="1"/>
    <col min="1630" max="1630" width="9" style="2" bestFit="1" customWidth="1"/>
    <col min="1631" max="1631" width="11" style="2" bestFit="1" customWidth="1"/>
    <col min="1632" max="1638" width="6" style="2" customWidth="1"/>
    <col min="1639" max="1641" width="9" style="2" bestFit="1" customWidth="1"/>
    <col min="1642" max="1642" width="8" style="2" customWidth="1"/>
    <col min="1643" max="1643" width="6" style="2" customWidth="1"/>
    <col min="1644" max="1645" width="9" style="2" bestFit="1" customWidth="1"/>
    <col min="1646" max="1646" width="6" style="2" customWidth="1"/>
    <col min="1647" max="1647" width="9" style="2" bestFit="1" customWidth="1"/>
    <col min="1648" max="1651" width="6" style="2" customWidth="1"/>
    <col min="1652" max="1655" width="9" style="2" bestFit="1" customWidth="1"/>
    <col min="1656" max="1656" width="8" style="2" customWidth="1"/>
    <col min="1657" max="1657" width="9" style="2" bestFit="1" customWidth="1"/>
    <col min="1658" max="1661" width="6" style="2" customWidth="1"/>
    <col min="1662" max="1662" width="9" style="2" bestFit="1" customWidth="1"/>
    <col min="1663" max="1668" width="6" style="2" customWidth="1"/>
    <col min="1669" max="1669" width="8" style="2" customWidth="1"/>
    <col min="1670" max="1670" width="6" style="2" customWidth="1"/>
    <col min="1671" max="1672" width="9" style="2" bestFit="1" customWidth="1"/>
    <col min="1673" max="1676" width="6" style="2" customWidth="1"/>
    <col min="1677" max="1677" width="9" style="2" bestFit="1" customWidth="1"/>
    <col min="1678" max="1680" width="6" style="2" customWidth="1"/>
    <col min="1681" max="1681" width="9" style="2" bestFit="1" customWidth="1"/>
    <col min="1682" max="1682" width="6" style="2" customWidth="1"/>
    <col min="1683" max="1683" width="9" style="2" bestFit="1" customWidth="1"/>
    <col min="1684" max="1684" width="6" style="2" customWidth="1"/>
    <col min="1685" max="1685" width="8" style="2" customWidth="1"/>
    <col min="1686" max="1686" width="6" style="2" customWidth="1"/>
    <col min="1687" max="1687" width="9" style="2" bestFit="1" customWidth="1"/>
    <col min="1688" max="1692" width="6" style="2" customWidth="1"/>
    <col min="1693" max="1693" width="9" style="2" bestFit="1" customWidth="1"/>
    <col min="1694" max="1698" width="6" style="2" customWidth="1"/>
    <col min="1699" max="1699" width="9" style="2" bestFit="1" customWidth="1"/>
    <col min="1700" max="1700" width="6" style="2" customWidth="1"/>
    <col min="1701" max="1701" width="8" style="2" customWidth="1"/>
    <col min="1702" max="1706" width="9" style="2" bestFit="1" customWidth="1"/>
    <col min="1707" max="1707" width="6" style="2" customWidth="1"/>
    <col min="1708" max="1708" width="9" style="2" bestFit="1" customWidth="1"/>
    <col min="1709" max="1713" width="6" style="2" customWidth="1"/>
    <col min="1714" max="1714" width="9" style="2" bestFit="1" customWidth="1"/>
    <col min="1715" max="1718" width="6" style="2" customWidth="1"/>
    <col min="1719" max="1719" width="9" style="2" bestFit="1" customWidth="1"/>
    <col min="1720" max="1721" width="8" style="2" customWidth="1"/>
    <col min="1722" max="1722" width="6" style="2" customWidth="1"/>
    <col min="1723" max="1723" width="9" style="2" bestFit="1" customWidth="1"/>
    <col min="1724" max="1724" width="8" style="2" customWidth="1"/>
    <col min="1725" max="1729" width="6" style="2" customWidth="1"/>
    <col min="1730" max="1730" width="9" style="2" bestFit="1" customWidth="1"/>
    <col min="1731" max="1735" width="6" style="2" customWidth="1"/>
    <col min="1736" max="1736" width="9" style="2" bestFit="1" customWidth="1"/>
    <col min="1737" max="1742" width="6" style="2" customWidth="1"/>
    <col min="1743" max="1743" width="8" style="2" customWidth="1"/>
    <col min="1744" max="1745" width="6" style="2" customWidth="1"/>
    <col min="1746" max="1748" width="9" style="2" bestFit="1" customWidth="1"/>
    <col min="1749" max="1749" width="6" style="2" customWidth="1"/>
    <col min="1750" max="1750" width="9" style="2" bestFit="1" customWidth="1"/>
    <col min="1751" max="1751" width="6" style="2" customWidth="1"/>
    <col min="1752" max="1753" width="9" style="2" bestFit="1" customWidth="1"/>
    <col min="1754" max="1754" width="6" style="2" customWidth="1"/>
    <col min="1755" max="1756" width="9" style="2" bestFit="1" customWidth="1"/>
    <col min="1757" max="1757" width="6" style="2" customWidth="1"/>
    <col min="1758" max="1758" width="10" style="2" bestFit="1" customWidth="1"/>
    <col min="1759" max="1759" width="9" style="2" bestFit="1" customWidth="1"/>
    <col min="1760" max="1762" width="6" style="2" customWidth="1"/>
    <col min="1763" max="1763" width="9" style="2" bestFit="1" customWidth="1"/>
    <col min="1764" max="1765" width="6" style="2" customWidth="1"/>
    <col min="1766" max="1767" width="9" style="2" bestFit="1" customWidth="1"/>
    <col min="1768" max="1768" width="6" style="2" customWidth="1"/>
    <col min="1769" max="1769" width="9" style="2" bestFit="1" customWidth="1"/>
    <col min="1770" max="1770" width="6" style="2" customWidth="1"/>
    <col min="1771" max="1771" width="9" style="2" bestFit="1" customWidth="1"/>
    <col min="1772" max="1773" width="6" style="2" customWidth="1"/>
    <col min="1774" max="1774" width="9" style="2" bestFit="1" customWidth="1"/>
    <col min="1775" max="1778" width="6" style="2" customWidth="1"/>
    <col min="1779" max="1779" width="9" style="2" bestFit="1" customWidth="1"/>
    <col min="1780" max="1782" width="6" style="2" customWidth="1"/>
    <col min="1783" max="1784" width="9" style="2" bestFit="1" customWidth="1"/>
    <col min="1785" max="1785" width="6" style="2" customWidth="1"/>
    <col min="1786" max="1786" width="8" style="2" customWidth="1"/>
    <col min="1787" max="1787" width="6" style="2" customWidth="1"/>
    <col min="1788" max="1788" width="8" style="2" customWidth="1"/>
    <col min="1789" max="1790" width="6" style="2" customWidth="1"/>
    <col min="1791" max="1791" width="8" style="2" customWidth="1"/>
    <col min="1792" max="1792" width="6" style="2" customWidth="1"/>
    <col min="1793" max="1793" width="9" style="2" bestFit="1" customWidth="1"/>
    <col min="1794" max="1794" width="8" style="2" customWidth="1"/>
    <col min="1795" max="1795" width="6" style="2" customWidth="1"/>
    <col min="1796" max="1797" width="9" style="2" bestFit="1" customWidth="1"/>
    <col min="1798" max="1798" width="6" style="2" customWidth="1"/>
    <col min="1799" max="1799" width="9" style="2" bestFit="1" customWidth="1"/>
    <col min="1800" max="1800" width="6" style="2" customWidth="1"/>
    <col min="1801" max="1801" width="9" style="2" bestFit="1" customWidth="1"/>
    <col min="1802" max="1802" width="6" style="2" customWidth="1"/>
    <col min="1803" max="1803" width="9" style="2" bestFit="1" customWidth="1"/>
    <col min="1804" max="1804" width="6" style="2" customWidth="1"/>
    <col min="1805" max="1806" width="9" style="2" bestFit="1" customWidth="1"/>
    <col min="1807" max="1809" width="6" style="2" customWidth="1"/>
    <col min="1810" max="1810" width="9" style="2" bestFit="1" customWidth="1"/>
    <col min="1811" max="1811" width="6" style="2" customWidth="1"/>
    <col min="1812" max="1812" width="9" style="2" bestFit="1" customWidth="1"/>
    <col min="1813" max="1816" width="6" style="2" customWidth="1"/>
    <col min="1817" max="1818" width="9" style="2" bestFit="1" customWidth="1"/>
    <col min="1819" max="1824" width="6" style="2" customWidth="1"/>
    <col min="1825" max="1826" width="8" style="2" customWidth="1"/>
    <col min="1827" max="1828" width="6" style="2" customWidth="1"/>
    <col min="1829" max="1829" width="8" style="2" customWidth="1"/>
    <col min="1830" max="1830" width="9" style="2" bestFit="1" customWidth="1"/>
    <col min="1831" max="1831" width="6" style="2" customWidth="1"/>
    <col min="1832" max="1832" width="9" style="2" bestFit="1" customWidth="1"/>
    <col min="1833" max="1833" width="10" style="2" bestFit="1" customWidth="1"/>
    <col min="1834" max="1836" width="7" style="2" customWidth="1"/>
    <col min="1837" max="1839" width="10" style="2" bestFit="1" customWidth="1"/>
    <col min="1840" max="1840" width="7" style="2" customWidth="1"/>
    <col min="1841" max="1841" width="10" style="2" bestFit="1" customWidth="1"/>
    <col min="1842" max="1843" width="7" style="2" customWidth="1"/>
    <col min="1844" max="1844" width="9" style="2" bestFit="1" customWidth="1"/>
    <col min="1845" max="1845" width="7" style="2" customWidth="1"/>
    <col min="1846" max="1846" width="11" style="2" bestFit="1" customWidth="1"/>
    <col min="1847" max="1848" width="7" style="2" customWidth="1"/>
    <col min="1849" max="1850" width="10" style="2" bestFit="1" customWidth="1"/>
    <col min="1851" max="1855" width="7" style="2" customWidth="1"/>
    <col min="1856" max="1858" width="10" style="2" bestFit="1" customWidth="1"/>
    <col min="1859" max="1873" width="7" style="2" customWidth="1"/>
    <col min="1874" max="1876" width="10" style="2" bestFit="1" customWidth="1"/>
    <col min="1877" max="1879" width="9" style="2" bestFit="1" customWidth="1"/>
    <col min="1880" max="1882" width="7" style="2" customWidth="1"/>
    <col min="1883" max="1883" width="10" style="2" bestFit="1" customWidth="1"/>
    <col min="1884" max="1885" width="7" style="2" customWidth="1"/>
    <col min="1886" max="1886" width="9" style="2" bestFit="1" customWidth="1"/>
    <col min="1887" max="1887" width="7" style="2" customWidth="1"/>
    <col min="1888" max="1888" width="10" style="2" bestFit="1" customWidth="1"/>
    <col min="1889" max="1890" width="7" style="2" customWidth="1"/>
    <col min="1891" max="1891" width="9" style="2" bestFit="1" customWidth="1"/>
    <col min="1892" max="1892" width="10" style="2" bestFit="1" customWidth="1"/>
    <col min="1893" max="1898" width="7" style="2" customWidth="1"/>
    <col min="1899" max="1899" width="11" style="2" bestFit="1" customWidth="1"/>
    <col min="1900" max="1904" width="7" style="2" customWidth="1"/>
    <col min="1905" max="1905" width="10" style="2" bestFit="1" customWidth="1"/>
    <col min="1906" max="1906" width="7" style="2" customWidth="1"/>
    <col min="1907" max="1907" width="10" style="2" bestFit="1" customWidth="1"/>
    <col min="1908" max="1912" width="7" style="2" customWidth="1"/>
    <col min="1913" max="1913" width="9" style="2" bestFit="1" customWidth="1"/>
    <col min="1914" max="1915" width="7" style="2" customWidth="1"/>
    <col min="1916" max="1916" width="10" style="2" bestFit="1" customWidth="1"/>
    <col min="1917" max="1918" width="7" style="2" customWidth="1"/>
    <col min="1919" max="1919" width="9" style="2" bestFit="1" customWidth="1"/>
    <col min="1920" max="1920" width="11" style="2" bestFit="1" customWidth="1"/>
    <col min="1921" max="1922" width="7" style="2" customWidth="1"/>
    <col min="1923" max="1923" width="10" style="2" bestFit="1" customWidth="1"/>
    <col min="1924" max="1925" width="7" style="2" customWidth="1"/>
    <col min="1926" max="1926" width="9" style="2" bestFit="1" customWidth="1"/>
    <col min="1927" max="1927" width="7" style="2" customWidth="1"/>
    <col min="1928" max="1928" width="9" style="2" bestFit="1" customWidth="1"/>
    <col min="1929" max="1931" width="7" style="2" customWidth="1"/>
    <col min="1932" max="1932" width="10" style="2" bestFit="1" customWidth="1"/>
    <col min="1933" max="1936" width="7" style="2" customWidth="1"/>
    <col min="1937" max="1937" width="10" style="2" bestFit="1" customWidth="1"/>
    <col min="1938" max="1939" width="7" style="2" customWidth="1"/>
    <col min="1940" max="1940" width="10" style="2" bestFit="1" customWidth="1"/>
    <col min="1941" max="1941" width="7" style="2" customWidth="1"/>
    <col min="1942" max="1942" width="10" style="2" bestFit="1" customWidth="1"/>
    <col min="1943" max="1943" width="7" style="2" customWidth="1"/>
    <col min="1944" max="1944" width="9" style="2" bestFit="1" customWidth="1"/>
    <col min="1945" max="1945" width="12" style="2" bestFit="1" customWidth="1"/>
    <col min="1946" max="1946" width="7" style="2" customWidth="1"/>
    <col min="1947" max="1948" width="10" style="2" bestFit="1" customWidth="1"/>
    <col min="1949" max="1951" width="7" style="2" customWidth="1"/>
    <col min="1952" max="1952" width="9" style="2" bestFit="1" customWidth="1"/>
    <col min="1953" max="1954" width="7" style="2" customWidth="1"/>
    <col min="1955" max="1955" width="9" style="2" bestFit="1" customWidth="1"/>
    <col min="1956" max="1957" width="7" style="2" customWidth="1"/>
    <col min="1958" max="1958" width="10" style="2" bestFit="1" customWidth="1"/>
    <col min="1959" max="1961" width="7" style="2" customWidth="1"/>
    <col min="1962" max="1962" width="10" style="2" bestFit="1" customWidth="1"/>
    <col min="1963" max="1963" width="9" style="2" bestFit="1" customWidth="1"/>
    <col min="1964" max="1968" width="7" style="2" customWidth="1"/>
    <col min="1969" max="1969" width="12" style="2" bestFit="1" customWidth="1"/>
    <col min="1970" max="1970" width="7" style="2" customWidth="1"/>
    <col min="1971" max="1971" width="10" style="2" bestFit="1" customWidth="1"/>
    <col min="1972" max="1972" width="12" style="2" bestFit="1" customWidth="1"/>
    <col min="1973" max="1973" width="7" style="2" customWidth="1"/>
    <col min="1974" max="1974" width="9" style="2" bestFit="1" customWidth="1"/>
    <col min="1975" max="1976" width="10" style="2" bestFit="1" customWidth="1"/>
    <col min="1977" max="1978" width="11" style="2" bestFit="1" customWidth="1"/>
    <col min="1979" max="1979" width="8" style="2" customWidth="1"/>
    <col min="1980" max="1980" width="11" style="2" bestFit="1" customWidth="1"/>
    <col min="1981" max="1981" width="12" style="2" bestFit="1" customWidth="1"/>
    <col min="1982" max="1982" width="10" style="2" bestFit="1" customWidth="1"/>
    <col min="1983" max="1984" width="11" style="2" bestFit="1" customWidth="1"/>
    <col min="1985" max="1986" width="8" style="2" customWidth="1"/>
    <col min="1987" max="1987" width="11" style="2" bestFit="1" customWidth="1"/>
    <col min="1988" max="1988" width="12" style="2" bestFit="1" customWidth="1"/>
    <col min="1989" max="1991" width="11" style="2" bestFit="1" customWidth="1"/>
    <col min="1992" max="1992" width="12" style="2" bestFit="1" customWidth="1"/>
    <col min="1993" max="1994" width="11" style="2" bestFit="1" customWidth="1"/>
    <col min="1995" max="1995" width="10" style="2" bestFit="1" customWidth="1"/>
    <col min="1996" max="1996" width="11" style="2" bestFit="1" customWidth="1"/>
    <col min="1997" max="1997" width="12" style="2" bestFit="1" customWidth="1"/>
    <col min="1998" max="1998" width="11" style="2" bestFit="1" customWidth="1"/>
    <col min="1999" max="1999" width="10" style="2" bestFit="1" customWidth="1"/>
    <col min="2000" max="2001" width="11" style="2" bestFit="1" customWidth="1"/>
    <col min="2002" max="2002" width="10" style="2" bestFit="1" customWidth="1"/>
    <col min="2003" max="2003" width="12" style="2" bestFit="1" customWidth="1"/>
    <col min="2004" max="2004" width="8.36328125" style="2" customWidth="1"/>
    <col min="2005" max="2005" width="7" style="2" customWidth="1"/>
    <col min="2006" max="2006" width="15.08984375" style="2" bestFit="1" customWidth="1"/>
    <col min="2007" max="2009" width="2" style="2" customWidth="1"/>
    <col min="2010" max="2013" width="3" style="2" customWidth="1"/>
    <col min="2014" max="2014" width="9" style="2" bestFit="1" customWidth="1"/>
    <col min="2015" max="2017" width="4" style="2" customWidth="1"/>
    <col min="2018" max="2018" width="10" style="2" bestFit="1" customWidth="1"/>
    <col min="2019" max="2019" width="4" style="2" customWidth="1"/>
    <col min="2020" max="2020" width="7" style="2" customWidth="1"/>
    <col min="2021" max="2021" width="10" style="2" bestFit="1" customWidth="1"/>
    <col min="2022" max="2022" width="5" style="2" customWidth="1"/>
    <col min="2023" max="2023" width="8" style="2" customWidth="1"/>
    <col min="2024" max="2025" width="7" style="2" customWidth="1"/>
    <col min="2026" max="2027" width="8" style="2" customWidth="1"/>
    <col min="2028" max="2028" width="5" style="2" customWidth="1"/>
    <col min="2029" max="2030" width="8" style="2" customWidth="1"/>
    <col min="2031" max="2031" width="7" style="2" customWidth="1"/>
    <col min="2032" max="2032" width="5" style="2" customWidth="1"/>
    <col min="2033" max="2033" width="8" style="2" customWidth="1"/>
    <col min="2034" max="2034" width="5" style="2" customWidth="1"/>
    <col min="2035" max="2035" width="12" style="2" bestFit="1" customWidth="1"/>
    <col min="2036" max="2036" width="5" style="2" customWidth="1"/>
    <col min="2037" max="2037" width="8" style="2" customWidth="1"/>
    <col min="2038" max="2039" width="5" style="2" customWidth="1"/>
    <col min="2040" max="2040" width="9" style="2" bestFit="1" customWidth="1"/>
    <col min="2041" max="2041" width="8" style="2" customWidth="1"/>
    <col min="2042" max="2044" width="5" style="2" customWidth="1"/>
    <col min="2045" max="2045" width="8" style="2" customWidth="1"/>
    <col min="2046" max="2047" width="5" style="2" customWidth="1"/>
    <col min="2048" max="2048" width="8" style="2" customWidth="1"/>
    <col min="2049" max="2051" width="5" style="2" customWidth="1"/>
    <col min="2052" max="2052" width="7" style="2" customWidth="1"/>
    <col min="2053" max="2053" width="8" style="2" customWidth="1"/>
    <col min="2054" max="2055" width="5" style="2" customWidth="1"/>
    <col min="2056" max="2057" width="8" style="2" customWidth="1"/>
    <col min="2058" max="2060" width="5" style="2" customWidth="1"/>
    <col min="2061" max="2061" width="8" style="2" customWidth="1"/>
    <col min="2062" max="2062" width="5" style="2" customWidth="1"/>
    <col min="2063" max="2064" width="7" style="2" customWidth="1"/>
    <col min="2065" max="2068" width="5" style="2" customWidth="1"/>
    <col min="2069" max="2069" width="10" style="2" bestFit="1" customWidth="1"/>
    <col min="2070" max="2070" width="5" style="2" customWidth="1"/>
    <col min="2071" max="2071" width="10" style="2" bestFit="1" customWidth="1"/>
    <col min="2072" max="2072" width="8" style="2" customWidth="1"/>
    <col min="2073" max="2073" width="11" style="2" bestFit="1" customWidth="1"/>
    <col min="2074" max="2074" width="8" style="2" customWidth="1"/>
    <col min="2075" max="2075" width="5" style="2" customWidth="1"/>
    <col min="2076" max="2077" width="8" style="2" customWidth="1"/>
    <col min="2078" max="2078" width="5" style="2" customWidth="1"/>
    <col min="2079" max="2079" width="7" style="2" customWidth="1"/>
    <col min="2080" max="2080" width="5" style="2" customWidth="1"/>
    <col min="2081" max="2082" width="8" style="2" customWidth="1"/>
    <col min="2083" max="2083" width="5" style="2" customWidth="1"/>
    <col min="2084" max="2084" width="7" style="2" customWidth="1"/>
    <col min="2085" max="2087" width="5" style="2" customWidth="1"/>
    <col min="2088" max="2092" width="8" style="2" customWidth="1"/>
    <col min="2093" max="2093" width="5" style="2" customWidth="1"/>
    <col min="2094" max="2094" width="8" style="2" customWidth="1"/>
    <col min="2095" max="2096" width="7" style="2" customWidth="1"/>
    <col min="2097" max="2097" width="8" style="2" customWidth="1"/>
    <col min="2098" max="2100" width="5" style="2" customWidth="1"/>
    <col min="2101" max="2101" width="9" style="2" bestFit="1" customWidth="1"/>
    <col min="2102" max="2105" width="5" style="2" customWidth="1"/>
    <col min="2106" max="2106" width="7" style="2" customWidth="1"/>
    <col min="2107" max="2107" width="5" style="2" customWidth="1"/>
    <col min="2108" max="2108" width="8" style="2" customWidth="1"/>
    <col min="2109" max="2110" width="5" style="2" customWidth="1"/>
    <col min="2111" max="2111" width="8" style="2" customWidth="1"/>
    <col min="2112" max="2112" width="5" style="2" customWidth="1"/>
    <col min="2113" max="2114" width="8" style="2" customWidth="1"/>
    <col min="2115" max="2115" width="5" style="2" customWidth="1"/>
    <col min="2116" max="2117" width="8" style="2" customWidth="1"/>
    <col min="2118" max="2118" width="5" style="2" customWidth="1"/>
    <col min="2119" max="2120" width="8" style="2" customWidth="1"/>
    <col min="2121" max="2122" width="5" style="2" customWidth="1"/>
    <col min="2123" max="2123" width="8" style="2" customWidth="1"/>
    <col min="2124" max="2124" width="7" style="2" customWidth="1"/>
    <col min="2125" max="2125" width="5" style="2" customWidth="1"/>
    <col min="2126" max="2126" width="8" style="2" customWidth="1"/>
    <col min="2127" max="2128" width="5" style="2" customWidth="1"/>
    <col min="2129" max="2129" width="8" style="2" customWidth="1"/>
    <col min="2130" max="2134" width="5" style="2" customWidth="1"/>
    <col min="2135" max="2135" width="6" style="2" customWidth="1"/>
    <col min="2136" max="2136" width="8" style="2" customWidth="1"/>
    <col min="2137" max="2137" width="6" style="2" customWidth="1"/>
    <col min="2138" max="2138" width="8" style="2" customWidth="1"/>
    <col min="2139" max="2141" width="6" style="2" customWidth="1"/>
    <col min="2142" max="2142" width="9" style="2" bestFit="1" customWidth="1"/>
    <col min="2143" max="2143" width="11" style="2" bestFit="1" customWidth="1"/>
    <col min="2144" max="2144" width="6" style="2" customWidth="1"/>
    <col min="2145" max="2145" width="10" style="2" bestFit="1" customWidth="1"/>
    <col min="2146" max="2146" width="6" style="2" customWidth="1"/>
    <col min="2147" max="2147" width="9" style="2" bestFit="1" customWidth="1"/>
    <col min="2148" max="2148" width="6" style="2" customWidth="1"/>
    <col min="2149" max="2149" width="12" style="2" bestFit="1" customWidth="1"/>
    <col min="2150" max="2150" width="6" style="2" customWidth="1"/>
    <col min="2151" max="2151" width="9" style="2" bestFit="1" customWidth="1"/>
    <col min="2152" max="2152" width="6" style="2" customWidth="1"/>
    <col min="2153" max="2155" width="9" style="2" bestFit="1" customWidth="1"/>
    <col min="2156" max="2156" width="6" style="2" customWidth="1"/>
    <col min="2157" max="2157" width="12" style="2" bestFit="1" customWidth="1"/>
    <col min="2158" max="2158" width="8" style="2" customWidth="1"/>
    <col min="2159" max="2159" width="6" style="2" customWidth="1"/>
    <col min="2160" max="2160" width="8" style="2" customWidth="1"/>
    <col min="2161" max="2162" width="9" style="2" bestFit="1" customWidth="1"/>
    <col min="2163" max="2163" width="11" style="2" bestFit="1" customWidth="1"/>
    <col min="2164" max="2166" width="6" style="2" customWidth="1"/>
    <col min="2167" max="2167" width="9" style="2" bestFit="1" customWidth="1"/>
    <col min="2168" max="2169" width="6" style="2" customWidth="1"/>
    <col min="2170" max="2170" width="9" style="2" bestFit="1" customWidth="1"/>
    <col min="2171" max="2171" width="8" style="2" customWidth="1"/>
    <col min="2172" max="2173" width="6" style="2" customWidth="1"/>
    <col min="2174" max="2175" width="9" style="2" bestFit="1" customWidth="1"/>
    <col min="2176" max="2176" width="6" style="2" customWidth="1"/>
    <col min="2177" max="2177" width="9" style="2" bestFit="1" customWidth="1"/>
    <col min="2178" max="2178" width="6" style="2" customWidth="1"/>
    <col min="2179" max="2179" width="9" style="2" bestFit="1" customWidth="1"/>
    <col min="2180" max="2180" width="6" style="2" customWidth="1"/>
    <col min="2181" max="2181" width="8" style="2" customWidth="1"/>
    <col min="2182" max="2182" width="6" style="2" customWidth="1"/>
    <col min="2183" max="2183" width="9" style="2" bestFit="1" customWidth="1"/>
    <col min="2184" max="2184" width="11" style="2" bestFit="1" customWidth="1"/>
    <col min="2185" max="2185" width="6" style="2" customWidth="1"/>
    <col min="2186" max="2186" width="9" style="2" bestFit="1" customWidth="1"/>
    <col min="2187" max="2191" width="6" style="2" customWidth="1"/>
    <col min="2192" max="2192" width="9" style="2" bestFit="1" customWidth="1"/>
    <col min="2193" max="2193" width="6" style="2" customWidth="1"/>
    <col min="2194" max="2194" width="9" style="2" bestFit="1" customWidth="1"/>
    <col min="2195" max="2198" width="6" style="2" customWidth="1"/>
    <col min="2199" max="2199" width="9" style="2" bestFit="1" customWidth="1"/>
    <col min="2200" max="2201" width="6" style="2" customWidth="1"/>
    <col min="2202" max="2202" width="9" style="2" bestFit="1" customWidth="1"/>
    <col min="2203" max="2203" width="10" style="2" bestFit="1" customWidth="1"/>
    <col min="2204" max="2204" width="6" style="2" customWidth="1"/>
    <col min="2205" max="2205" width="9" style="2" bestFit="1" customWidth="1"/>
    <col min="2206" max="2207" width="6" style="2" customWidth="1"/>
    <col min="2208" max="2208" width="9" style="2" bestFit="1" customWidth="1"/>
    <col min="2209" max="2209" width="6" style="2" customWidth="1"/>
    <col min="2210" max="2210" width="9" style="2" bestFit="1" customWidth="1"/>
    <col min="2211" max="2211" width="6" style="2" customWidth="1"/>
    <col min="2212" max="2212" width="9" style="2" bestFit="1" customWidth="1"/>
    <col min="2213" max="2213" width="8" style="2" customWidth="1"/>
    <col min="2214" max="2214" width="6" style="2" customWidth="1"/>
    <col min="2215" max="2215" width="9" style="2" bestFit="1" customWidth="1"/>
    <col min="2216" max="2216" width="6" style="2" customWidth="1"/>
    <col min="2217" max="2217" width="9" style="2" bestFit="1" customWidth="1"/>
    <col min="2218" max="2218" width="6" style="2" customWidth="1"/>
    <col min="2219" max="2219" width="9" style="2" bestFit="1" customWidth="1"/>
    <col min="2220" max="2222" width="6" style="2" customWidth="1"/>
    <col min="2223" max="2223" width="9" style="2" bestFit="1" customWidth="1"/>
    <col min="2224" max="2225" width="6" style="2" customWidth="1"/>
    <col min="2226" max="2227" width="8" style="2" customWidth="1"/>
    <col min="2228" max="2228" width="11" style="2" bestFit="1" customWidth="1"/>
    <col min="2229" max="2229" width="9" style="2" bestFit="1" customWidth="1"/>
    <col min="2230" max="2231" width="6" style="2" customWidth="1"/>
    <col min="2232" max="2232" width="9" style="2" bestFit="1" customWidth="1"/>
    <col min="2233" max="2234" width="6" style="2" customWidth="1"/>
    <col min="2235" max="2235" width="8" style="2" customWidth="1"/>
    <col min="2236" max="2236" width="6" style="2" customWidth="1"/>
    <col min="2237" max="2237" width="8" style="2" customWidth="1"/>
    <col min="2238" max="2238" width="6" style="2" customWidth="1"/>
    <col min="2239" max="2240" width="9" style="2" bestFit="1" customWidth="1"/>
    <col min="2241" max="2241" width="6" style="2" customWidth="1"/>
    <col min="2242" max="2242" width="9" style="2" bestFit="1" customWidth="1"/>
    <col min="2243" max="2245" width="6" style="2" customWidth="1"/>
    <col min="2246" max="2247" width="9" style="2" bestFit="1" customWidth="1"/>
    <col min="2248" max="2249" width="6" style="2" customWidth="1"/>
    <col min="2250" max="2250" width="9" style="2" bestFit="1" customWidth="1"/>
    <col min="2251" max="2255" width="6" style="2" customWidth="1"/>
    <col min="2256" max="2257" width="8" style="2" customWidth="1"/>
    <col min="2258" max="2259" width="9" style="2" bestFit="1" customWidth="1"/>
    <col min="2260" max="2260" width="6" style="2" customWidth="1"/>
    <col min="2261" max="2261" width="8" style="2" customWidth="1"/>
    <col min="2262" max="2262" width="11" style="2" bestFit="1" customWidth="1"/>
    <col min="2263" max="2265" width="6" style="2" customWidth="1"/>
    <col min="2266" max="2266" width="11" style="2" bestFit="1" customWidth="1"/>
    <col min="2267" max="2268" width="9" style="2" bestFit="1" customWidth="1"/>
    <col min="2269" max="2269" width="6" style="2" customWidth="1"/>
    <col min="2270" max="2270" width="9" style="2" bestFit="1" customWidth="1"/>
    <col min="2271" max="2272" width="6" style="2" customWidth="1"/>
    <col min="2273" max="2274" width="9" style="2" bestFit="1" customWidth="1"/>
    <col min="2275" max="2275" width="6" style="2" customWidth="1"/>
    <col min="2276" max="2276" width="9" style="2" bestFit="1" customWidth="1"/>
    <col min="2277" max="2277" width="6" style="2" customWidth="1"/>
    <col min="2278" max="2278" width="9" style="2" bestFit="1" customWidth="1"/>
    <col min="2279" max="2281" width="6" style="2" customWidth="1"/>
    <col min="2282" max="2282" width="11" style="2" bestFit="1" customWidth="1"/>
    <col min="2283" max="2283" width="6" style="2" customWidth="1"/>
    <col min="2284" max="2284" width="8" style="2" customWidth="1"/>
    <col min="2285" max="2285" width="6" style="2" customWidth="1"/>
    <col min="2286" max="2287" width="9" style="2" bestFit="1" customWidth="1"/>
    <col min="2288" max="2290" width="6" style="2" customWidth="1"/>
    <col min="2291" max="2291" width="9" style="2" bestFit="1" customWidth="1"/>
    <col min="2292" max="2292" width="6" style="2" customWidth="1"/>
    <col min="2293" max="2293" width="9" style="2" bestFit="1" customWidth="1"/>
    <col min="2294" max="2295" width="6" style="2" customWidth="1"/>
    <col min="2296" max="2298" width="9" style="2" bestFit="1" customWidth="1"/>
    <col min="2299" max="2300" width="6" style="2" customWidth="1"/>
    <col min="2301" max="2301" width="9" style="2" bestFit="1" customWidth="1"/>
    <col min="2302" max="2302" width="11" style="2" bestFit="1" customWidth="1"/>
    <col min="2303" max="2309" width="6" style="2" customWidth="1"/>
    <col min="2310" max="2312" width="9" style="2" bestFit="1" customWidth="1"/>
    <col min="2313" max="2313" width="8" style="2" customWidth="1"/>
    <col min="2314" max="2314" width="6" style="2" customWidth="1"/>
    <col min="2315" max="2316" width="9" style="2" bestFit="1" customWidth="1"/>
    <col min="2317" max="2317" width="6" style="2" customWidth="1"/>
    <col min="2318" max="2318" width="9" style="2" bestFit="1" customWidth="1"/>
    <col min="2319" max="2322" width="6" style="2" customWidth="1"/>
    <col min="2323" max="2326" width="9" style="2" bestFit="1" customWidth="1"/>
    <col min="2327" max="2327" width="8" style="2" customWidth="1"/>
    <col min="2328" max="2328" width="9" style="2" bestFit="1" customWidth="1"/>
    <col min="2329" max="2332" width="6" style="2" customWidth="1"/>
    <col min="2333" max="2333" width="9" style="2" bestFit="1" customWidth="1"/>
    <col min="2334" max="2339" width="6" style="2" customWidth="1"/>
    <col min="2340" max="2340" width="8" style="2" customWidth="1"/>
    <col min="2341" max="2341" width="6" style="2" customWidth="1"/>
    <col min="2342" max="2343" width="9" style="2" bestFit="1" customWidth="1"/>
    <col min="2344" max="2347" width="6" style="2" customWidth="1"/>
    <col min="2348" max="2348" width="9" style="2" bestFit="1" customWidth="1"/>
    <col min="2349" max="2351" width="6" style="2" customWidth="1"/>
    <col min="2352" max="2352" width="9" style="2" bestFit="1" customWidth="1"/>
    <col min="2353" max="2353" width="6" style="2" customWidth="1"/>
    <col min="2354" max="2354" width="9" style="2" bestFit="1" customWidth="1"/>
    <col min="2355" max="2355" width="6" style="2" customWidth="1"/>
    <col min="2356" max="2356" width="8" style="2" customWidth="1"/>
    <col min="2357" max="2357" width="6" style="2" customWidth="1"/>
    <col min="2358" max="2358" width="9" style="2" bestFit="1" customWidth="1"/>
    <col min="2359" max="2363" width="6" style="2" customWidth="1"/>
    <col min="2364" max="2364" width="9" style="2" bestFit="1" customWidth="1"/>
    <col min="2365" max="2369" width="6" style="2" customWidth="1"/>
    <col min="2370" max="2370" width="9" style="2" bestFit="1" customWidth="1"/>
    <col min="2371" max="2371" width="6" style="2" customWidth="1"/>
    <col min="2372" max="2372" width="8" style="2" customWidth="1"/>
    <col min="2373" max="2377" width="9" style="2" bestFit="1" customWidth="1"/>
    <col min="2378" max="2378" width="6" style="2" customWidth="1"/>
    <col min="2379" max="2379" width="9" style="2" bestFit="1" customWidth="1"/>
    <col min="2380" max="2384" width="6" style="2" customWidth="1"/>
    <col min="2385" max="2385" width="9" style="2" bestFit="1" customWidth="1"/>
    <col min="2386" max="2389" width="6" style="2" customWidth="1"/>
    <col min="2390" max="2390" width="9" style="2" bestFit="1" customWidth="1"/>
    <col min="2391" max="2392" width="8" style="2" customWidth="1"/>
    <col min="2393" max="2393" width="6" style="2" customWidth="1"/>
    <col min="2394" max="2394" width="9" style="2" bestFit="1" customWidth="1"/>
    <col min="2395" max="2395" width="8" style="2" customWidth="1"/>
    <col min="2396" max="2400" width="6" style="2" customWidth="1"/>
    <col min="2401" max="2401" width="9" style="2" bestFit="1" customWidth="1"/>
    <col min="2402" max="2406" width="6" style="2" customWidth="1"/>
    <col min="2407" max="2407" width="9" style="2" bestFit="1" customWidth="1"/>
    <col min="2408" max="2413" width="6" style="2" customWidth="1"/>
    <col min="2414" max="2414" width="8" style="2" customWidth="1"/>
    <col min="2415" max="2416" width="6" style="2" customWidth="1"/>
    <col min="2417" max="2419" width="9" style="2" bestFit="1" customWidth="1"/>
    <col min="2420" max="2420" width="6" style="2" customWidth="1"/>
    <col min="2421" max="2421" width="9" style="2" bestFit="1" customWidth="1"/>
    <col min="2422" max="2422" width="6" style="2" customWidth="1"/>
    <col min="2423" max="2424" width="9" style="2" bestFit="1" customWidth="1"/>
    <col min="2425" max="2425" width="6" style="2" customWidth="1"/>
    <col min="2426" max="2427" width="9" style="2" bestFit="1" customWidth="1"/>
    <col min="2428" max="2428" width="6" style="2" customWidth="1"/>
    <col min="2429" max="2429" width="10" style="2" bestFit="1" customWidth="1"/>
    <col min="2430" max="2430" width="9" style="2" bestFit="1" customWidth="1"/>
    <col min="2431" max="2433" width="6" style="2" customWidth="1"/>
    <col min="2434" max="2434" width="9" style="2" bestFit="1" customWidth="1"/>
    <col min="2435" max="2436" width="6" style="2" customWidth="1"/>
    <col min="2437" max="2438" width="9" style="2" bestFit="1" customWidth="1"/>
    <col min="2439" max="2439" width="6" style="2" customWidth="1"/>
    <col min="2440" max="2440" width="9" style="2" bestFit="1" customWidth="1"/>
    <col min="2441" max="2441" width="6" style="2" customWidth="1"/>
    <col min="2442" max="2442" width="9" style="2" bestFit="1" customWidth="1"/>
    <col min="2443" max="2444" width="6" style="2" customWidth="1"/>
    <col min="2445" max="2445" width="9" style="2" bestFit="1" customWidth="1"/>
    <col min="2446" max="2449" width="6" style="2" customWidth="1"/>
    <col min="2450" max="2450" width="9" style="2" bestFit="1" customWidth="1"/>
    <col min="2451" max="2453" width="6" style="2" customWidth="1"/>
    <col min="2454" max="2455" width="9" style="2" bestFit="1" customWidth="1"/>
    <col min="2456" max="2456" width="6" style="2" customWidth="1"/>
    <col min="2457" max="2457" width="8" style="2" customWidth="1"/>
    <col min="2458" max="2458" width="6" style="2" customWidth="1"/>
    <col min="2459" max="2459" width="8" style="2" customWidth="1"/>
    <col min="2460" max="2461" width="6" style="2" customWidth="1"/>
    <col min="2462" max="2462" width="8" style="2" customWidth="1"/>
    <col min="2463" max="2463" width="6" style="2" customWidth="1"/>
    <col min="2464" max="2464" width="9" style="2" bestFit="1" customWidth="1"/>
    <col min="2465" max="2465" width="8" style="2" customWidth="1"/>
    <col min="2466" max="2466" width="6" style="2" customWidth="1"/>
    <col min="2467" max="2468" width="9" style="2" bestFit="1" customWidth="1"/>
    <col min="2469" max="2469" width="6" style="2" customWidth="1"/>
    <col min="2470" max="2470" width="9" style="2" bestFit="1" customWidth="1"/>
    <col min="2471" max="2471" width="6" style="2" customWidth="1"/>
    <col min="2472" max="2472" width="9" style="2" bestFit="1" customWidth="1"/>
    <col min="2473" max="2473" width="6" style="2" customWidth="1"/>
    <col min="2474" max="2474" width="9" style="2" bestFit="1" customWidth="1"/>
    <col min="2475" max="2475" width="6" style="2" customWidth="1"/>
    <col min="2476" max="2477" width="9" style="2" bestFit="1" customWidth="1"/>
    <col min="2478" max="2480" width="6" style="2" customWidth="1"/>
    <col min="2481" max="2481" width="9" style="2" bestFit="1" customWidth="1"/>
    <col min="2482" max="2482" width="6" style="2" customWidth="1"/>
    <col min="2483" max="2483" width="9" style="2" bestFit="1" customWidth="1"/>
    <col min="2484" max="2487" width="6" style="2" customWidth="1"/>
    <col min="2488" max="2489" width="9" style="2" bestFit="1" customWidth="1"/>
    <col min="2490" max="2495" width="6" style="2" customWidth="1"/>
    <col min="2496" max="2497" width="8" style="2" customWidth="1"/>
    <col min="2498" max="2499" width="6" style="2" customWidth="1"/>
    <col min="2500" max="2500" width="8" style="2" customWidth="1"/>
    <col min="2501" max="2501" width="9" style="2" bestFit="1" customWidth="1"/>
    <col min="2502" max="2502" width="6" style="2" customWidth="1"/>
    <col min="2503" max="2503" width="9" style="2" bestFit="1" customWidth="1"/>
    <col min="2504" max="2504" width="10" style="2" bestFit="1" customWidth="1"/>
    <col min="2505" max="2507" width="7" style="2" customWidth="1"/>
    <col min="2508" max="2510" width="10" style="2" bestFit="1" customWidth="1"/>
    <col min="2511" max="2511" width="7" style="2" customWidth="1"/>
    <col min="2512" max="2512" width="10" style="2" bestFit="1" customWidth="1"/>
    <col min="2513" max="2514" width="7" style="2" customWidth="1"/>
    <col min="2515" max="2515" width="9" style="2" bestFit="1" customWidth="1"/>
    <col min="2516" max="2516" width="7" style="2" customWidth="1"/>
    <col min="2517" max="2517" width="11" style="2" bestFit="1" customWidth="1"/>
    <col min="2518" max="2519" width="7" style="2" customWidth="1"/>
    <col min="2520" max="2521" width="10" style="2" bestFit="1" customWidth="1"/>
    <col min="2522" max="2526" width="7" style="2" customWidth="1"/>
    <col min="2527" max="2529" width="10" style="2" bestFit="1" customWidth="1"/>
    <col min="2530" max="2544" width="7" style="2" customWidth="1"/>
    <col min="2545" max="2547" width="10" style="2" bestFit="1" customWidth="1"/>
    <col min="2548" max="2550" width="9" style="2" bestFit="1" customWidth="1"/>
    <col min="2551" max="2553" width="7" style="2" customWidth="1"/>
    <col min="2554" max="2554" width="10" style="2" bestFit="1" customWidth="1"/>
    <col min="2555" max="2556" width="7" style="2" customWidth="1"/>
    <col min="2557" max="2557" width="9" style="2" bestFit="1" customWidth="1"/>
    <col min="2558" max="2558" width="7" style="2" customWidth="1"/>
    <col min="2559" max="2559" width="10" style="2" bestFit="1" customWidth="1"/>
    <col min="2560" max="2561" width="7" style="2" customWidth="1"/>
    <col min="2562" max="2562" width="9" style="2" bestFit="1" customWidth="1"/>
    <col min="2563" max="2563" width="10" style="2" bestFit="1" customWidth="1"/>
    <col min="2564" max="2569" width="7" style="2" customWidth="1"/>
    <col min="2570" max="2570" width="11" style="2" bestFit="1" customWidth="1"/>
    <col min="2571" max="2575" width="7" style="2" customWidth="1"/>
    <col min="2576" max="2576" width="10" style="2" bestFit="1" customWidth="1"/>
    <col min="2577" max="2577" width="7" style="2" customWidth="1"/>
    <col min="2578" max="2578" width="10" style="2" bestFit="1" customWidth="1"/>
    <col min="2579" max="2583" width="7" style="2" customWidth="1"/>
    <col min="2584" max="2584" width="9" style="2" bestFit="1" customWidth="1"/>
    <col min="2585" max="2586" width="7" style="2" customWidth="1"/>
    <col min="2587" max="2587" width="10" style="2" bestFit="1" customWidth="1"/>
    <col min="2588" max="2589" width="7" style="2" customWidth="1"/>
    <col min="2590" max="2590" width="9" style="2" bestFit="1" customWidth="1"/>
    <col min="2591" max="2591" width="11" style="2" bestFit="1" customWidth="1"/>
    <col min="2592" max="2593" width="7" style="2" customWidth="1"/>
    <col min="2594" max="2594" width="10" style="2" bestFit="1" customWidth="1"/>
    <col min="2595" max="2596" width="7" style="2" customWidth="1"/>
    <col min="2597" max="2597" width="9" style="2" bestFit="1" customWidth="1"/>
    <col min="2598" max="2598" width="7" style="2" customWidth="1"/>
    <col min="2599" max="2599" width="9" style="2" bestFit="1" customWidth="1"/>
    <col min="2600" max="2602" width="7" style="2" customWidth="1"/>
    <col min="2603" max="2603" width="10" style="2" bestFit="1" customWidth="1"/>
    <col min="2604" max="2607" width="7" style="2" customWidth="1"/>
    <col min="2608" max="2608" width="10" style="2" bestFit="1" customWidth="1"/>
    <col min="2609" max="2610" width="7" style="2" customWidth="1"/>
    <col min="2611" max="2611" width="10" style="2" bestFit="1" customWidth="1"/>
    <col min="2612" max="2612" width="7" style="2" customWidth="1"/>
    <col min="2613" max="2613" width="10" style="2" bestFit="1" customWidth="1"/>
    <col min="2614" max="2614" width="7" style="2" customWidth="1"/>
    <col min="2615" max="2615" width="9" style="2" bestFit="1" customWidth="1"/>
    <col min="2616" max="2616" width="12" style="2" bestFit="1" customWidth="1"/>
    <col min="2617" max="2617" width="7" style="2" customWidth="1"/>
    <col min="2618" max="2619" width="10" style="2" bestFit="1" customWidth="1"/>
    <col min="2620" max="2622" width="7" style="2" customWidth="1"/>
    <col min="2623" max="2623" width="9" style="2" bestFit="1" customWidth="1"/>
    <col min="2624" max="2625" width="7" style="2" customWidth="1"/>
    <col min="2626" max="2626" width="9" style="2" bestFit="1" customWidth="1"/>
    <col min="2627" max="2628" width="7" style="2" customWidth="1"/>
    <col min="2629" max="2629" width="10" style="2" bestFit="1" customWidth="1"/>
    <col min="2630" max="2632" width="7" style="2" customWidth="1"/>
    <col min="2633" max="2633" width="10" style="2" bestFit="1" customWidth="1"/>
    <col min="2634" max="2634" width="9" style="2" bestFit="1" customWidth="1"/>
    <col min="2635" max="2639" width="7" style="2" customWidth="1"/>
    <col min="2640" max="2640" width="12" style="2" bestFit="1" customWidth="1"/>
    <col min="2641" max="2641" width="7" style="2" customWidth="1"/>
    <col min="2642" max="2642" width="10" style="2" bestFit="1" customWidth="1"/>
    <col min="2643" max="2643" width="12" style="2" bestFit="1" customWidth="1"/>
    <col min="2644" max="2644" width="7" style="2" customWidth="1"/>
    <col min="2645" max="2645" width="9" style="2" bestFit="1" customWidth="1"/>
    <col min="2646" max="2647" width="10" style="2" bestFit="1" customWidth="1"/>
    <col min="2648" max="2649" width="11" style="2" bestFit="1" customWidth="1"/>
    <col min="2650" max="2650" width="8" style="2" customWidth="1"/>
    <col min="2651" max="2651" width="11" style="2" bestFit="1" customWidth="1"/>
    <col min="2652" max="2652" width="12" style="2" bestFit="1" customWidth="1"/>
    <col min="2653" max="2653" width="10" style="2" bestFit="1" customWidth="1"/>
    <col min="2654" max="2655" width="11" style="2" bestFit="1" customWidth="1"/>
    <col min="2656" max="2657" width="8" style="2" customWidth="1"/>
    <col min="2658" max="2658" width="11" style="2" bestFit="1" customWidth="1"/>
    <col min="2659" max="2659" width="12" style="2" bestFit="1" customWidth="1"/>
    <col min="2660" max="2662" width="11" style="2" bestFit="1" customWidth="1"/>
    <col min="2663" max="2663" width="12" style="2" bestFit="1" customWidth="1"/>
    <col min="2664" max="2665" width="11" style="2" bestFit="1" customWidth="1"/>
    <col min="2666" max="2666" width="10" style="2" bestFit="1" customWidth="1"/>
    <col min="2667" max="2667" width="11" style="2" bestFit="1" customWidth="1"/>
    <col min="2668" max="2668" width="12" style="2" bestFit="1" customWidth="1"/>
    <col min="2669" max="2669" width="11" style="2" bestFit="1" customWidth="1"/>
    <col min="2670" max="2670" width="10" style="2" bestFit="1" customWidth="1"/>
    <col min="2671" max="2672" width="11" style="2" bestFit="1" customWidth="1"/>
    <col min="2673" max="2673" width="10" style="2" bestFit="1" customWidth="1"/>
    <col min="2674" max="2674" width="12" style="2" bestFit="1" customWidth="1"/>
    <col min="2675" max="2675" width="8.36328125" style="2" customWidth="1"/>
    <col min="2676" max="2676" width="7" style="2" customWidth="1"/>
    <col min="2677" max="2677" width="15.453125" style="2" bestFit="1" customWidth="1"/>
    <col min="2678" max="2680" width="2" style="2" customWidth="1"/>
    <col min="2681" max="2684" width="3" style="2" customWidth="1"/>
    <col min="2685" max="2685" width="9" style="2" bestFit="1" customWidth="1"/>
    <col min="2686" max="2688" width="4" style="2" customWidth="1"/>
    <col min="2689" max="2689" width="10" style="2" bestFit="1" customWidth="1"/>
    <col min="2690" max="2690" width="4" style="2" customWidth="1"/>
    <col min="2691" max="2691" width="7" style="2" customWidth="1"/>
    <col min="2692" max="2692" width="10" style="2" bestFit="1" customWidth="1"/>
    <col min="2693" max="2693" width="5" style="2" customWidth="1"/>
    <col min="2694" max="2694" width="8" style="2" customWidth="1"/>
    <col min="2695" max="2696" width="7" style="2" customWidth="1"/>
    <col min="2697" max="2698" width="8" style="2" customWidth="1"/>
    <col min="2699" max="2699" width="5" style="2" customWidth="1"/>
    <col min="2700" max="2701" width="8" style="2" customWidth="1"/>
    <col min="2702" max="2702" width="7" style="2" customWidth="1"/>
    <col min="2703" max="2703" width="5" style="2" customWidth="1"/>
    <col min="2704" max="2704" width="8" style="2" customWidth="1"/>
    <col min="2705" max="2705" width="5" style="2" customWidth="1"/>
    <col min="2706" max="2706" width="12" style="2" bestFit="1" customWidth="1"/>
    <col min="2707" max="2707" width="5" style="2" customWidth="1"/>
    <col min="2708" max="2708" width="8" style="2" customWidth="1"/>
    <col min="2709" max="2710" width="5" style="2" customWidth="1"/>
    <col min="2711" max="2711" width="9" style="2" bestFit="1" customWidth="1"/>
    <col min="2712" max="2712" width="8" style="2" customWidth="1"/>
    <col min="2713" max="2715" width="5" style="2" customWidth="1"/>
    <col min="2716" max="2716" width="8" style="2" customWidth="1"/>
    <col min="2717" max="2718" width="5" style="2" customWidth="1"/>
    <col min="2719" max="2719" width="8" style="2" customWidth="1"/>
    <col min="2720" max="2722" width="5" style="2" customWidth="1"/>
    <col min="2723" max="2723" width="7" style="2" customWidth="1"/>
    <col min="2724" max="2724" width="8" style="2" customWidth="1"/>
    <col min="2725" max="2726" width="5" style="2" customWidth="1"/>
    <col min="2727" max="2728" width="8" style="2" customWidth="1"/>
    <col min="2729" max="2731" width="5" style="2" customWidth="1"/>
    <col min="2732" max="2732" width="8" style="2" customWidth="1"/>
    <col min="2733" max="2733" width="5" style="2" customWidth="1"/>
    <col min="2734" max="2735" width="7" style="2" customWidth="1"/>
    <col min="2736" max="2739" width="5" style="2" customWidth="1"/>
    <col min="2740" max="2740" width="10" style="2" bestFit="1" customWidth="1"/>
    <col min="2741" max="2741" width="5" style="2" customWidth="1"/>
    <col min="2742" max="2742" width="10" style="2" bestFit="1" customWidth="1"/>
    <col min="2743" max="2743" width="8" style="2" customWidth="1"/>
    <col min="2744" max="2744" width="11" style="2" bestFit="1" customWidth="1"/>
    <col min="2745" max="2745" width="8" style="2" customWidth="1"/>
    <col min="2746" max="2746" width="5" style="2" customWidth="1"/>
    <col min="2747" max="2748" width="8" style="2" customWidth="1"/>
    <col min="2749" max="2749" width="5" style="2" customWidth="1"/>
    <col min="2750" max="2750" width="7" style="2" customWidth="1"/>
    <col min="2751" max="2751" width="5" style="2" customWidth="1"/>
    <col min="2752" max="2753" width="8" style="2" customWidth="1"/>
    <col min="2754" max="2754" width="5" style="2" customWidth="1"/>
    <col min="2755" max="2755" width="7" style="2" customWidth="1"/>
    <col min="2756" max="2758" width="5" style="2" customWidth="1"/>
    <col min="2759" max="2763" width="8" style="2" customWidth="1"/>
    <col min="2764" max="2764" width="5" style="2" customWidth="1"/>
    <col min="2765" max="2765" width="8" style="2" customWidth="1"/>
    <col min="2766" max="2767" width="7" style="2" customWidth="1"/>
    <col min="2768" max="2768" width="8" style="2" customWidth="1"/>
    <col min="2769" max="2771" width="5" style="2" customWidth="1"/>
    <col min="2772" max="2772" width="9" style="2" bestFit="1" customWidth="1"/>
    <col min="2773" max="2776" width="5" style="2" customWidth="1"/>
    <col min="2777" max="2777" width="7" style="2" customWidth="1"/>
    <col min="2778" max="2778" width="5" style="2" customWidth="1"/>
    <col min="2779" max="2779" width="8" style="2" customWidth="1"/>
    <col min="2780" max="2781" width="5" style="2" customWidth="1"/>
    <col min="2782" max="2782" width="8" style="2" customWidth="1"/>
    <col min="2783" max="2783" width="5" style="2" customWidth="1"/>
    <col min="2784" max="2785" width="8" style="2" customWidth="1"/>
    <col min="2786" max="2786" width="5" style="2" customWidth="1"/>
    <col min="2787" max="2788" width="8" style="2" customWidth="1"/>
    <col min="2789" max="2789" width="5" style="2" customWidth="1"/>
    <col min="2790" max="2791" width="8" style="2" customWidth="1"/>
    <col min="2792" max="2793" width="5" style="2" customWidth="1"/>
    <col min="2794" max="2794" width="8" style="2" customWidth="1"/>
    <col min="2795" max="2795" width="7" style="2" customWidth="1"/>
    <col min="2796" max="2796" width="5" style="2" customWidth="1"/>
    <col min="2797" max="2797" width="8" style="2" customWidth="1"/>
    <col min="2798" max="2799" width="5" style="2" customWidth="1"/>
    <col min="2800" max="2800" width="8" style="2" customWidth="1"/>
    <col min="2801" max="2805" width="5" style="2" customWidth="1"/>
    <col min="2806" max="2806" width="6" style="2" customWidth="1"/>
    <col min="2807" max="2807" width="8" style="2" customWidth="1"/>
    <col min="2808" max="2808" width="6" style="2" customWidth="1"/>
    <col min="2809" max="2809" width="8" style="2" customWidth="1"/>
    <col min="2810" max="2812" width="6" style="2" customWidth="1"/>
    <col min="2813" max="2813" width="9" style="2" bestFit="1" customWidth="1"/>
    <col min="2814" max="2814" width="11" style="2" bestFit="1" customWidth="1"/>
    <col min="2815" max="2815" width="6" style="2" customWidth="1"/>
    <col min="2816" max="2816" width="10" style="2" bestFit="1" customWidth="1"/>
    <col min="2817" max="2817" width="6" style="2" customWidth="1"/>
    <col min="2818" max="2818" width="9" style="2" bestFit="1" customWidth="1"/>
    <col min="2819" max="2819" width="6" style="2" customWidth="1"/>
    <col min="2820" max="2820" width="12" style="2" bestFit="1" customWidth="1"/>
    <col min="2821" max="2821" width="6" style="2" customWidth="1"/>
    <col min="2822" max="2822" width="9" style="2" bestFit="1" customWidth="1"/>
    <col min="2823" max="2823" width="6" style="2" customWidth="1"/>
    <col min="2824" max="2826" width="9" style="2" bestFit="1" customWidth="1"/>
    <col min="2827" max="2827" width="6" style="2" customWidth="1"/>
    <col min="2828" max="2828" width="12" style="2" bestFit="1" customWidth="1"/>
    <col min="2829" max="2829" width="8" style="2" customWidth="1"/>
    <col min="2830" max="2830" width="6" style="2" customWidth="1"/>
    <col min="2831" max="2831" width="8" style="2" customWidth="1"/>
    <col min="2832" max="2833" width="9" style="2" bestFit="1" customWidth="1"/>
    <col min="2834" max="2834" width="11" style="2" bestFit="1" customWidth="1"/>
    <col min="2835" max="2837" width="6" style="2" customWidth="1"/>
    <col min="2838" max="2838" width="9" style="2" bestFit="1" customWidth="1"/>
    <col min="2839" max="2840" width="6" style="2" customWidth="1"/>
    <col min="2841" max="2841" width="9" style="2" bestFit="1" customWidth="1"/>
    <col min="2842" max="2842" width="8" style="2" customWidth="1"/>
    <col min="2843" max="2844" width="6" style="2" customWidth="1"/>
    <col min="2845" max="2846" width="9" style="2" bestFit="1" customWidth="1"/>
    <col min="2847" max="2847" width="6" style="2" customWidth="1"/>
    <col min="2848" max="2848" width="9" style="2" bestFit="1" customWidth="1"/>
    <col min="2849" max="2849" width="6" style="2" customWidth="1"/>
    <col min="2850" max="2850" width="9" style="2" bestFit="1" customWidth="1"/>
    <col min="2851" max="2851" width="6" style="2" customWidth="1"/>
    <col min="2852" max="2852" width="8" style="2" customWidth="1"/>
    <col min="2853" max="2853" width="6" style="2" customWidth="1"/>
    <col min="2854" max="2854" width="9" style="2" bestFit="1" customWidth="1"/>
    <col min="2855" max="2855" width="11" style="2" bestFit="1" customWidth="1"/>
    <col min="2856" max="2856" width="6" style="2" customWidth="1"/>
    <col min="2857" max="2857" width="9" style="2" bestFit="1" customWidth="1"/>
    <col min="2858" max="2862" width="6" style="2" customWidth="1"/>
    <col min="2863" max="2863" width="9" style="2" bestFit="1" customWidth="1"/>
    <col min="2864" max="2864" width="6" style="2" customWidth="1"/>
    <col min="2865" max="2865" width="9" style="2" bestFit="1" customWidth="1"/>
    <col min="2866" max="2869" width="6" style="2" customWidth="1"/>
    <col min="2870" max="2870" width="9" style="2" bestFit="1" customWidth="1"/>
    <col min="2871" max="2872" width="6" style="2" customWidth="1"/>
    <col min="2873" max="2873" width="9" style="2" bestFit="1" customWidth="1"/>
    <col min="2874" max="2874" width="10" style="2" bestFit="1" customWidth="1"/>
    <col min="2875" max="2875" width="6" style="2" customWidth="1"/>
    <col min="2876" max="2876" width="9" style="2" bestFit="1" customWidth="1"/>
    <col min="2877" max="2878" width="6" style="2" customWidth="1"/>
    <col min="2879" max="2879" width="9" style="2" bestFit="1" customWidth="1"/>
    <col min="2880" max="2880" width="6" style="2" customWidth="1"/>
    <col min="2881" max="2881" width="9" style="2" bestFit="1" customWidth="1"/>
    <col min="2882" max="2882" width="6" style="2" customWidth="1"/>
    <col min="2883" max="2883" width="9" style="2" bestFit="1" customWidth="1"/>
    <col min="2884" max="2884" width="8" style="2" customWidth="1"/>
    <col min="2885" max="2885" width="6" style="2" customWidth="1"/>
    <col min="2886" max="2886" width="9" style="2" bestFit="1" customWidth="1"/>
    <col min="2887" max="2887" width="6" style="2" customWidth="1"/>
    <col min="2888" max="2888" width="9" style="2" bestFit="1" customWidth="1"/>
    <col min="2889" max="2889" width="6" style="2" customWidth="1"/>
    <col min="2890" max="2890" width="9" style="2" bestFit="1" customWidth="1"/>
    <col min="2891" max="2893" width="6" style="2" customWidth="1"/>
    <col min="2894" max="2894" width="9" style="2" bestFit="1" customWidth="1"/>
    <col min="2895" max="2896" width="6" style="2" customWidth="1"/>
    <col min="2897" max="2898" width="8" style="2" customWidth="1"/>
    <col min="2899" max="2899" width="11" style="2" bestFit="1" customWidth="1"/>
    <col min="2900" max="2900" width="9" style="2" bestFit="1" customWidth="1"/>
    <col min="2901" max="2902" width="6" style="2" customWidth="1"/>
    <col min="2903" max="2903" width="9" style="2" bestFit="1" customWidth="1"/>
    <col min="2904" max="2905" width="6" style="2" customWidth="1"/>
    <col min="2906" max="2906" width="8" style="2" customWidth="1"/>
    <col min="2907" max="2907" width="6" style="2" customWidth="1"/>
    <col min="2908" max="2908" width="8" style="2" customWidth="1"/>
    <col min="2909" max="2909" width="6" style="2" customWidth="1"/>
    <col min="2910" max="2911" width="9" style="2" bestFit="1" customWidth="1"/>
    <col min="2912" max="2912" width="6" style="2" customWidth="1"/>
    <col min="2913" max="2913" width="9" style="2" bestFit="1" customWidth="1"/>
    <col min="2914" max="2916" width="6" style="2" customWidth="1"/>
    <col min="2917" max="2918" width="9" style="2" bestFit="1" customWidth="1"/>
    <col min="2919" max="2920" width="6" style="2" customWidth="1"/>
    <col min="2921" max="2921" width="9" style="2" bestFit="1" customWidth="1"/>
    <col min="2922" max="2926" width="6" style="2" customWidth="1"/>
    <col min="2927" max="2928" width="8" style="2" customWidth="1"/>
    <col min="2929" max="2930" width="9" style="2" bestFit="1" customWidth="1"/>
    <col min="2931" max="2931" width="6" style="2" customWidth="1"/>
    <col min="2932" max="2932" width="8" style="2" customWidth="1"/>
    <col min="2933" max="2933" width="11" style="2" bestFit="1" customWidth="1"/>
    <col min="2934" max="2936" width="6" style="2" customWidth="1"/>
    <col min="2937" max="2937" width="11" style="2" bestFit="1" customWidth="1"/>
    <col min="2938" max="2939" width="9" style="2" bestFit="1" customWidth="1"/>
    <col min="2940" max="2940" width="6" style="2" customWidth="1"/>
    <col min="2941" max="2941" width="9" style="2" bestFit="1" customWidth="1"/>
    <col min="2942" max="2943" width="6" style="2" customWidth="1"/>
    <col min="2944" max="2945" width="9" style="2" bestFit="1" customWidth="1"/>
    <col min="2946" max="2946" width="6" style="2" customWidth="1"/>
    <col min="2947" max="2947" width="9" style="2" bestFit="1" customWidth="1"/>
    <col min="2948" max="2948" width="6" style="2" customWidth="1"/>
    <col min="2949" max="2949" width="9" style="2" bestFit="1" customWidth="1"/>
    <col min="2950" max="2952" width="6" style="2" customWidth="1"/>
    <col min="2953" max="2953" width="11" style="2" bestFit="1" customWidth="1"/>
    <col min="2954" max="2954" width="6" style="2" customWidth="1"/>
    <col min="2955" max="2955" width="8" style="2" customWidth="1"/>
    <col min="2956" max="2956" width="6" style="2" customWidth="1"/>
    <col min="2957" max="2958" width="9" style="2" bestFit="1" customWidth="1"/>
    <col min="2959" max="2961" width="6" style="2" customWidth="1"/>
    <col min="2962" max="2962" width="9" style="2" bestFit="1" customWidth="1"/>
    <col min="2963" max="2963" width="6" style="2" customWidth="1"/>
    <col min="2964" max="2964" width="9" style="2" bestFit="1" customWidth="1"/>
    <col min="2965" max="2966" width="6" style="2" customWidth="1"/>
    <col min="2967" max="2969" width="9" style="2" bestFit="1" customWidth="1"/>
    <col min="2970" max="2971" width="6" style="2" customWidth="1"/>
    <col min="2972" max="2972" width="9" style="2" bestFit="1" customWidth="1"/>
    <col min="2973" max="2973" width="11" style="2" bestFit="1" customWidth="1"/>
    <col min="2974" max="2980" width="6" style="2" customWidth="1"/>
    <col min="2981" max="2983" width="9" style="2" bestFit="1" customWidth="1"/>
    <col min="2984" max="2984" width="8" style="2" customWidth="1"/>
    <col min="2985" max="2985" width="6" style="2" customWidth="1"/>
    <col min="2986" max="2987" width="9" style="2" bestFit="1" customWidth="1"/>
    <col min="2988" max="2988" width="6" style="2" customWidth="1"/>
    <col min="2989" max="2989" width="9" style="2" bestFit="1" customWidth="1"/>
    <col min="2990" max="2993" width="6" style="2" customWidth="1"/>
    <col min="2994" max="2997" width="9" style="2" bestFit="1" customWidth="1"/>
    <col min="2998" max="2998" width="8" style="2" customWidth="1"/>
    <col min="2999" max="2999" width="9" style="2" bestFit="1" customWidth="1"/>
    <col min="3000" max="3003" width="6" style="2" customWidth="1"/>
    <col min="3004" max="3004" width="9" style="2" bestFit="1" customWidth="1"/>
    <col min="3005" max="3010" width="6" style="2" customWidth="1"/>
    <col min="3011" max="3011" width="8" style="2" customWidth="1"/>
    <col min="3012" max="3012" width="6" style="2" customWidth="1"/>
    <col min="3013" max="3014" width="9" style="2" bestFit="1" customWidth="1"/>
    <col min="3015" max="3018" width="6" style="2" customWidth="1"/>
    <col min="3019" max="3019" width="9" style="2" bestFit="1" customWidth="1"/>
    <col min="3020" max="3022" width="6" style="2" customWidth="1"/>
    <col min="3023" max="3023" width="9" style="2" bestFit="1" customWidth="1"/>
    <col min="3024" max="3024" width="6" style="2" customWidth="1"/>
    <col min="3025" max="3025" width="9" style="2" bestFit="1" customWidth="1"/>
    <col min="3026" max="3026" width="6" style="2" customWidth="1"/>
    <col min="3027" max="3027" width="8" style="2" customWidth="1"/>
    <col min="3028" max="3028" width="6" style="2" customWidth="1"/>
    <col min="3029" max="3029" width="9" style="2" bestFit="1" customWidth="1"/>
    <col min="3030" max="3034" width="6" style="2" customWidth="1"/>
    <col min="3035" max="3035" width="9" style="2" bestFit="1" customWidth="1"/>
    <col min="3036" max="3040" width="6" style="2" customWidth="1"/>
    <col min="3041" max="3041" width="9" style="2" bestFit="1" customWidth="1"/>
    <col min="3042" max="3042" width="6" style="2" customWidth="1"/>
    <col min="3043" max="3043" width="8" style="2" customWidth="1"/>
    <col min="3044" max="3048" width="9" style="2" bestFit="1" customWidth="1"/>
    <col min="3049" max="3049" width="6" style="2" customWidth="1"/>
    <col min="3050" max="3050" width="9" style="2" bestFit="1" customWidth="1"/>
    <col min="3051" max="3055" width="6" style="2" customWidth="1"/>
    <col min="3056" max="3056" width="9" style="2" bestFit="1" customWidth="1"/>
    <col min="3057" max="3060" width="6" style="2" customWidth="1"/>
    <col min="3061" max="3061" width="9" style="2" bestFit="1" customWidth="1"/>
    <col min="3062" max="3063" width="8" style="2" customWidth="1"/>
    <col min="3064" max="3064" width="6" style="2" customWidth="1"/>
    <col min="3065" max="3065" width="9" style="2" bestFit="1" customWidth="1"/>
    <col min="3066" max="3066" width="8" style="2" customWidth="1"/>
    <col min="3067" max="3071" width="6" style="2" customWidth="1"/>
    <col min="3072" max="3072" width="9" style="2" bestFit="1" customWidth="1"/>
    <col min="3073" max="3077" width="6" style="2" customWidth="1"/>
    <col min="3078" max="3078" width="9" style="2" bestFit="1" customWidth="1"/>
    <col min="3079" max="3084" width="6" style="2" customWidth="1"/>
    <col min="3085" max="3085" width="8" style="2" customWidth="1"/>
    <col min="3086" max="3087" width="6" style="2" customWidth="1"/>
    <col min="3088" max="3090" width="9" style="2" bestFit="1" customWidth="1"/>
    <col min="3091" max="3091" width="6" style="2" customWidth="1"/>
    <col min="3092" max="3092" width="9" style="2" bestFit="1" customWidth="1"/>
    <col min="3093" max="3093" width="6" style="2" customWidth="1"/>
    <col min="3094" max="3095" width="9" style="2" bestFit="1" customWidth="1"/>
    <col min="3096" max="3096" width="6" style="2" customWidth="1"/>
    <col min="3097" max="3098" width="9" style="2" bestFit="1" customWidth="1"/>
    <col min="3099" max="3099" width="6" style="2" customWidth="1"/>
    <col min="3100" max="3100" width="10" style="2" bestFit="1" customWidth="1"/>
    <col min="3101" max="3101" width="9" style="2" bestFit="1" customWidth="1"/>
    <col min="3102" max="3104" width="6" style="2" customWidth="1"/>
    <col min="3105" max="3105" width="9" style="2" bestFit="1" customWidth="1"/>
    <col min="3106" max="3107" width="6" style="2" customWidth="1"/>
    <col min="3108" max="3109" width="9" style="2" bestFit="1" customWidth="1"/>
    <col min="3110" max="3110" width="6" style="2" customWidth="1"/>
    <col min="3111" max="3111" width="9" style="2" bestFit="1" customWidth="1"/>
    <col min="3112" max="3112" width="6" style="2" customWidth="1"/>
    <col min="3113" max="3113" width="9" style="2" bestFit="1" customWidth="1"/>
    <col min="3114" max="3115" width="6" style="2" customWidth="1"/>
    <col min="3116" max="3116" width="9" style="2" bestFit="1" customWidth="1"/>
    <col min="3117" max="3120" width="6" style="2" customWidth="1"/>
    <col min="3121" max="3121" width="9" style="2" bestFit="1" customWidth="1"/>
    <col min="3122" max="3124" width="6" style="2" customWidth="1"/>
    <col min="3125" max="3126" width="9" style="2" bestFit="1" customWidth="1"/>
    <col min="3127" max="3127" width="6" style="2" customWidth="1"/>
    <col min="3128" max="3128" width="8" style="2" customWidth="1"/>
    <col min="3129" max="3129" width="6" style="2" customWidth="1"/>
    <col min="3130" max="3130" width="8" style="2" customWidth="1"/>
    <col min="3131" max="3132" width="6" style="2" customWidth="1"/>
    <col min="3133" max="3133" width="8" style="2" customWidth="1"/>
    <col min="3134" max="3134" width="6" style="2" customWidth="1"/>
    <col min="3135" max="3135" width="9" style="2" bestFit="1" customWidth="1"/>
    <col min="3136" max="3136" width="8" style="2" customWidth="1"/>
    <col min="3137" max="3137" width="6" style="2" customWidth="1"/>
    <col min="3138" max="3139" width="9" style="2" bestFit="1" customWidth="1"/>
    <col min="3140" max="3140" width="6" style="2" customWidth="1"/>
    <col min="3141" max="3141" width="9" style="2" bestFit="1" customWidth="1"/>
    <col min="3142" max="3142" width="6" style="2" customWidth="1"/>
    <col min="3143" max="3143" width="9" style="2" bestFit="1" customWidth="1"/>
    <col min="3144" max="3144" width="6" style="2" customWidth="1"/>
    <col min="3145" max="3145" width="9" style="2" bestFit="1" customWidth="1"/>
    <col min="3146" max="3146" width="6" style="2" customWidth="1"/>
    <col min="3147" max="3148" width="9" style="2" bestFit="1" customWidth="1"/>
    <col min="3149" max="3151" width="6" style="2" customWidth="1"/>
    <col min="3152" max="3152" width="9" style="2" bestFit="1" customWidth="1"/>
    <col min="3153" max="3153" width="6" style="2" customWidth="1"/>
    <col min="3154" max="3154" width="9" style="2" bestFit="1" customWidth="1"/>
    <col min="3155" max="3158" width="6" style="2" customWidth="1"/>
    <col min="3159" max="3160" width="9" style="2" bestFit="1" customWidth="1"/>
    <col min="3161" max="3166" width="6" style="2" customWidth="1"/>
    <col min="3167" max="3168" width="8" style="2" customWidth="1"/>
    <col min="3169" max="3170" width="6" style="2" customWidth="1"/>
    <col min="3171" max="3171" width="8" style="2" customWidth="1"/>
    <col min="3172" max="3172" width="9" style="2" bestFit="1" customWidth="1"/>
    <col min="3173" max="3173" width="6" style="2" customWidth="1"/>
    <col min="3174" max="3174" width="9" style="2" bestFit="1" customWidth="1"/>
    <col min="3175" max="3175" width="10" style="2" bestFit="1" customWidth="1"/>
    <col min="3176" max="3178" width="7" style="2" customWidth="1"/>
    <col min="3179" max="3181" width="10" style="2" bestFit="1" customWidth="1"/>
    <col min="3182" max="3182" width="7" style="2" customWidth="1"/>
    <col min="3183" max="3183" width="10" style="2" bestFit="1" customWidth="1"/>
    <col min="3184" max="3185" width="7" style="2" customWidth="1"/>
    <col min="3186" max="3186" width="9" style="2" bestFit="1" customWidth="1"/>
    <col min="3187" max="3187" width="7" style="2" customWidth="1"/>
    <col min="3188" max="3188" width="11" style="2" bestFit="1" customWidth="1"/>
    <col min="3189" max="3190" width="7" style="2" customWidth="1"/>
    <col min="3191" max="3192" width="10" style="2" bestFit="1" customWidth="1"/>
    <col min="3193" max="3197" width="7" style="2" customWidth="1"/>
    <col min="3198" max="3200" width="10" style="2" bestFit="1" customWidth="1"/>
    <col min="3201" max="3215" width="7" style="2" customWidth="1"/>
    <col min="3216" max="3218" width="10" style="2" bestFit="1" customWidth="1"/>
    <col min="3219" max="3221" width="9" style="2" bestFit="1" customWidth="1"/>
    <col min="3222" max="3224" width="7" style="2" customWidth="1"/>
    <col min="3225" max="3225" width="10" style="2" bestFit="1" customWidth="1"/>
    <col min="3226" max="3227" width="7" style="2" customWidth="1"/>
    <col min="3228" max="3228" width="9" style="2" bestFit="1" customWidth="1"/>
    <col min="3229" max="3229" width="7" style="2" customWidth="1"/>
    <col min="3230" max="3230" width="10" style="2" bestFit="1" customWidth="1"/>
    <col min="3231" max="3232" width="7" style="2" customWidth="1"/>
    <col min="3233" max="3233" width="9" style="2" bestFit="1" customWidth="1"/>
    <col min="3234" max="3234" width="10" style="2" bestFit="1" customWidth="1"/>
    <col min="3235" max="3240" width="7" style="2" customWidth="1"/>
    <col min="3241" max="3241" width="11" style="2" bestFit="1" customWidth="1"/>
    <col min="3242" max="3246" width="7" style="2" customWidth="1"/>
    <col min="3247" max="3247" width="10" style="2" bestFit="1" customWidth="1"/>
    <col min="3248" max="3248" width="7" style="2" customWidth="1"/>
    <col min="3249" max="3249" width="10" style="2" bestFit="1" customWidth="1"/>
    <col min="3250" max="3254" width="7" style="2" customWidth="1"/>
    <col min="3255" max="3255" width="9" style="2" bestFit="1" customWidth="1"/>
    <col min="3256" max="3257" width="7" style="2" customWidth="1"/>
    <col min="3258" max="3258" width="10" style="2" bestFit="1" customWidth="1"/>
    <col min="3259" max="3260" width="7" style="2" customWidth="1"/>
    <col min="3261" max="3261" width="9" style="2" bestFit="1" customWidth="1"/>
    <col min="3262" max="3262" width="11" style="2" bestFit="1" customWidth="1"/>
    <col min="3263" max="3264" width="7" style="2" customWidth="1"/>
    <col min="3265" max="3265" width="10" style="2" bestFit="1" customWidth="1"/>
    <col min="3266" max="3267" width="7" style="2" customWidth="1"/>
    <col min="3268" max="3268" width="9" style="2" bestFit="1" customWidth="1"/>
    <col min="3269" max="3269" width="7" style="2" customWidth="1"/>
    <col min="3270" max="3270" width="9" style="2" bestFit="1" customWidth="1"/>
    <col min="3271" max="3273" width="7" style="2" customWidth="1"/>
    <col min="3274" max="3274" width="10" style="2" bestFit="1" customWidth="1"/>
    <col min="3275" max="3278" width="7" style="2" customWidth="1"/>
    <col min="3279" max="3279" width="10" style="2" bestFit="1" customWidth="1"/>
    <col min="3280" max="3281" width="7" style="2" customWidth="1"/>
    <col min="3282" max="3282" width="10" style="2" bestFit="1" customWidth="1"/>
    <col min="3283" max="3283" width="7" style="2" customWidth="1"/>
    <col min="3284" max="3284" width="10" style="2" bestFit="1" customWidth="1"/>
    <col min="3285" max="3285" width="7" style="2" customWidth="1"/>
    <col min="3286" max="3286" width="9" style="2" bestFit="1" customWidth="1"/>
    <col min="3287" max="3287" width="12" style="2" bestFit="1" customWidth="1"/>
    <col min="3288" max="3288" width="7" style="2" customWidth="1"/>
    <col min="3289" max="3290" width="10" style="2" bestFit="1" customWidth="1"/>
    <col min="3291" max="3293" width="7" style="2" customWidth="1"/>
    <col min="3294" max="3294" width="9" style="2" bestFit="1" customWidth="1"/>
    <col min="3295" max="3296" width="7" style="2" customWidth="1"/>
    <col min="3297" max="3297" width="9" style="2" bestFit="1" customWidth="1"/>
    <col min="3298" max="3299" width="7" style="2" customWidth="1"/>
    <col min="3300" max="3300" width="10" style="2" bestFit="1" customWidth="1"/>
    <col min="3301" max="3303" width="7" style="2" customWidth="1"/>
    <col min="3304" max="3304" width="10" style="2" bestFit="1" customWidth="1"/>
    <col min="3305" max="3305" width="9" style="2" bestFit="1" customWidth="1"/>
    <col min="3306" max="3310" width="7" style="2" customWidth="1"/>
    <col min="3311" max="3311" width="12" style="2" bestFit="1" customWidth="1"/>
    <col min="3312" max="3312" width="7" style="2" customWidth="1"/>
    <col min="3313" max="3313" width="10" style="2" bestFit="1" customWidth="1"/>
    <col min="3314" max="3314" width="12" style="2" bestFit="1" customWidth="1"/>
    <col min="3315" max="3315" width="7" style="2" customWidth="1"/>
    <col min="3316" max="3316" width="9" style="2" bestFit="1" customWidth="1"/>
    <col min="3317" max="3318" width="10" style="2" bestFit="1" customWidth="1"/>
    <col min="3319" max="3320" width="11" style="2" bestFit="1" customWidth="1"/>
    <col min="3321" max="3321" width="8" style="2" customWidth="1"/>
    <col min="3322" max="3322" width="11" style="2" bestFit="1" customWidth="1"/>
    <col min="3323" max="3323" width="12" style="2" bestFit="1" customWidth="1"/>
    <col min="3324" max="3324" width="10" style="2" bestFit="1" customWidth="1"/>
    <col min="3325" max="3326" width="11" style="2" bestFit="1" customWidth="1"/>
    <col min="3327" max="3328" width="8" style="2" customWidth="1"/>
    <col min="3329" max="3329" width="11" style="2" bestFit="1" customWidth="1"/>
    <col min="3330" max="3330" width="12" style="2" bestFit="1" customWidth="1"/>
    <col min="3331" max="3333" width="11" style="2" bestFit="1" customWidth="1"/>
    <col min="3334" max="3334" width="12" style="2" bestFit="1" customWidth="1"/>
    <col min="3335" max="3336" width="11" style="2" bestFit="1" customWidth="1"/>
    <col min="3337" max="3337" width="10" style="2" bestFit="1" customWidth="1"/>
    <col min="3338" max="3338" width="11" style="2" bestFit="1" customWidth="1"/>
    <col min="3339" max="3339" width="12" style="2" bestFit="1" customWidth="1"/>
    <col min="3340" max="3340" width="11" style="2" bestFit="1" customWidth="1"/>
    <col min="3341" max="3341" width="10" style="2" bestFit="1" customWidth="1"/>
    <col min="3342" max="3343" width="11" style="2" bestFit="1" customWidth="1"/>
    <col min="3344" max="3344" width="10" style="2" bestFit="1" customWidth="1"/>
    <col min="3345" max="3345" width="12" style="2" bestFit="1" customWidth="1"/>
    <col min="3346" max="3346" width="8.36328125" style="2" customWidth="1"/>
    <col min="3347" max="3347" width="7" style="2" customWidth="1"/>
    <col min="3348" max="3348" width="21.453125" style="2" bestFit="1" customWidth="1"/>
    <col min="3349" max="3351" width="2" style="2" customWidth="1"/>
    <col min="3352" max="3355" width="3" style="2" customWidth="1"/>
    <col min="3356" max="3356" width="9" style="2" bestFit="1" customWidth="1"/>
    <col min="3357" max="3359" width="4" style="2" customWidth="1"/>
    <col min="3360" max="3360" width="10" style="2" bestFit="1" customWidth="1"/>
    <col min="3361" max="3361" width="4" style="2" customWidth="1"/>
    <col min="3362" max="3362" width="7" style="2" customWidth="1"/>
    <col min="3363" max="3363" width="10" style="2" bestFit="1" customWidth="1"/>
    <col min="3364" max="3364" width="5" style="2" customWidth="1"/>
    <col min="3365" max="3365" width="8" style="2" customWidth="1"/>
    <col min="3366" max="3367" width="7" style="2" customWidth="1"/>
    <col min="3368" max="3369" width="8" style="2" customWidth="1"/>
    <col min="3370" max="3370" width="5" style="2" customWidth="1"/>
    <col min="3371" max="3372" width="8" style="2" customWidth="1"/>
    <col min="3373" max="3373" width="7" style="2" customWidth="1"/>
    <col min="3374" max="3374" width="5" style="2" customWidth="1"/>
    <col min="3375" max="3375" width="8" style="2" customWidth="1"/>
    <col min="3376" max="3376" width="5" style="2" customWidth="1"/>
    <col min="3377" max="3377" width="12" style="2" bestFit="1" customWidth="1"/>
    <col min="3378" max="3378" width="5" style="2" customWidth="1"/>
    <col min="3379" max="3379" width="8" style="2" customWidth="1"/>
    <col min="3380" max="3381" width="5" style="2" customWidth="1"/>
    <col min="3382" max="3382" width="9" style="2" bestFit="1" customWidth="1"/>
    <col min="3383" max="3383" width="8" style="2" customWidth="1"/>
    <col min="3384" max="3386" width="5" style="2" customWidth="1"/>
    <col min="3387" max="3387" width="8" style="2" customWidth="1"/>
    <col min="3388" max="3389" width="5" style="2" customWidth="1"/>
    <col min="3390" max="3390" width="8" style="2" customWidth="1"/>
    <col min="3391" max="3393" width="5" style="2" customWidth="1"/>
    <col min="3394" max="3394" width="7" style="2" customWidth="1"/>
    <col min="3395" max="3395" width="8" style="2" customWidth="1"/>
    <col min="3396" max="3397" width="5" style="2" customWidth="1"/>
    <col min="3398" max="3399" width="8" style="2" customWidth="1"/>
    <col min="3400" max="3402" width="5" style="2" customWidth="1"/>
    <col min="3403" max="3403" width="8" style="2" customWidth="1"/>
    <col min="3404" max="3404" width="5" style="2" customWidth="1"/>
    <col min="3405" max="3406" width="7" style="2" customWidth="1"/>
    <col min="3407" max="3410" width="5" style="2" customWidth="1"/>
    <col min="3411" max="3411" width="10" style="2" bestFit="1" customWidth="1"/>
    <col min="3412" max="3412" width="5" style="2" customWidth="1"/>
    <col min="3413" max="3413" width="10" style="2" bestFit="1" customWidth="1"/>
    <col min="3414" max="3414" width="8" style="2" customWidth="1"/>
    <col min="3415" max="3415" width="11" style="2" bestFit="1" customWidth="1"/>
    <col min="3416" max="3416" width="8" style="2" customWidth="1"/>
    <col min="3417" max="3417" width="5" style="2" customWidth="1"/>
    <col min="3418" max="3419" width="8" style="2" customWidth="1"/>
    <col min="3420" max="3420" width="5" style="2" customWidth="1"/>
    <col min="3421" max="3421" width="7" style="2" customWidth="1"/>
    <col min="3422" max="3422" width="5" style="2" customWidth="1"/>
    <col min="3423" max="3424" width="8" style="2" customWidth="1"/>
    <col min="3425" max="3425" width="5" style="2" customWidth="1"/>
    <col min="3426" max="3426" width="7" style="2" customWidth="1"/>
    <col min="3427" max="3429" width="5" style="2" customWidth="1"/>
    <col min="3430" max="3434" width="8" style="2" customWidth="1"/>
    <col min="3435" max="3435" width="5" style="2" customWidth="1"/>
    <col min="3436" max="3436" width="8" style="2" customWidth="1"/>
    <col min="3437" max="3438" width="7" style="2" customWidth="1"/>
    <col min="3439" max="3439" width="8" style="2" customWidth="1"/>
    <col min="3440" max="3442" width="5" style="2" customWidth="1"/>
    <col min="3443" max="3443" width="9" style="2" bestFit="1" customWidth="1"/>
    <col min="3444" max="3447" width="5" style="2" customWidth="1"/>
    <col min="3448" max="3448" width="7" style="2" customWidth="1"/>
    <col min="3449" max="3449" width="5" style="2" customWidth="1"/>
    <col min="3450" max="3450" width="8" style="2" customWidth="1"/>
    <col min="3451" max="3452" width="5" style="2" customWidth="1"/>
    <col min="3453" max="3453" width="8" style="2" customWidth="1"/>
    <col min="3454" max="3454" width="5" style="2" customWidth="1"/>
    <col min="3455" max="3456" width="8" style="2" customWidth="1"/>
    <col min="3457" max="3457" width="5" style="2" customWidth="1"/>
    <col min="3458" max="3459" width="8" style="2" customWidth="1"/>
    <col min="3460" max="3460" width="5" style="2" customWidth="1"/>
    <col min="3461" max="3462" width="8" style="2" customWidth="1"/>
    <col min="3463" max="3464" width="5" style="2" customWidth="1"/>
    <col min="3465" max="3465" width="8" style="2" customWidth="1"/>
    <col min="3466" max="3466" width="7" style="2" customWidth="1"/>
    <col min="3467" max="3467" width="5" style="2" customWidth="1"/>
    <col min="3468" max="3468" width="8" style="2" customWidth="1"/>
    <col min="3469" max="3470" width="5" style="2" customWidth="1"/>
    <col min="3471" max="3471" width="8" style="2" customWidth="1"/>
    <col min="3472" max="3476" width="5" style="2" customWidth="1"/>
    <col min="3477" max="3477" width="6" style="2" customWidth="1"/>
    <col min="3478" max="3478" width="8" style="2" customWidth="1"/>
    <col min="3479" max="3479" width="6" style="2" customWidth="1"/>
    <col min="3480" max="3480" width="8" style="2" customWidth="1"/>
    <col min="3481" max="3483" width="6" style="2" customWidth="1"/>
    <col min="3484" max="3484" width="9" style="2" bestFit="1" customWidth="1"/>
    <col min="3485" max="3485" width="11" style="2" bestFit="1" customWidth="1"/>
    <col min="3486" max="3486" width="6" style="2" customWidth="1"/>
    <col min="3487" max="3487" width="10" style="2" bestFit="1" customWidth="1"/>
    <col min="3488" max="3488" width="6" style="2" customWidth="1"/>
    <col min="3489" max="3489" width="9" style="2" bestFit="1" customWidth="1"/>
    <col min="3490" max="3490" width="6" style="2" customWidth="1"/>
    <col min="3491" max="3491" width="12" style="2" bestFit="1" customWidth="1"/>
    <col min="3492" max="3492" width="6" style="2" customWidth="1"/>
    <col min="3493" max="3493" width="9" style="2" bestFit="1" customWidth="1"/>
    <col min="3494" max="3494" width="6" style="2" customWidth="1"/>
    <col min="3495" max="3497" width="9" style="2" bestFit="1" customWidth="1"/>
    <col min="3498" max="3498" width="6" style="2" customWidth="1"/>
    <col min="3499" max="3499" width="12" style="2" bestFit="1" customWidth="1"/>
    <col min="3500" max="3500" width="8" style="2" customWidth="1"/>
    <col min="3501" max="3501" width="6" style="2" customWidth="1"/>
    <col min="3502" max="3502" width="8" style="2" customWidth="1"/>
    <col min="3503" max="3504" width="9" style="2" bestFit="1" customWidth="1"/>
    <col min="3505" max="3505" width="11" style="2" bestFit="1" customWidth="1"/>
    <col min="3506" max="3508" width="6" style="2" customWidth="1"/>
    <col min="3509" max="3509" width="9" style="2" bestFit="1" customWidth="1"/>
    <col min="3510" max="3511" width="6" style="2" customWidth="1"/>
    <col min="3512" max="3512" width="9" style="2" bestFit="1" customWidth="1"/>
    <col min="3513" max="3513" width="8" style="2" customWidth="1"/>
    <col min="3514" max="3515" width="6" style="2" customWidth="1"/>
    <col min="3516" max="3517" width="9" style="2" bestFit="1" customWidth="1"/>
    <col min="3518" max="3518" width="6" style="2" customWidth="1"/>
    <col min="3519" max="3519" width="9" style="2" bestFit="1" customWidth="1"/>
    <col min="3520" max="3520" width="6" style="2" customWidth="1"/>
    <col min="3521" max="3521" width="9" style="2" bestFit="1" customWidth="1"/>
    <col min="3522" max="3522" width="6" style="2" customWidth="1"/>
    <col min="3523" max="3523" width="8" style="2" customWidth="1"/>
    <col min="3524" max="3524" width="6" style="2" customWidth="1"/>
    <col min="3525" max="3525" width="9" style="2" bestFit="1" customWidth="1"/>
    <col min="3526" max="3526" width="11" style="2" bestFit="1" customWidth="1"/>
    <col min="3527" max="3527" width="6" style="2" customWidth="1"/>
    <col min="3528" max="3528" width="9" style="2" bestFit="1" customWidth="1"/>
    <col min="3529" max="3533" width="6" style="2" customWidth="1"/>
    <col min="3534" max="3534" width="9" style="2" bestFit="1" customWidth="1"/>
    <col min="3535" max="3535" width="6" style="2" customWidth="1"/>
    <col min="3536" max="3536" width="9" style="2" bestFit="1" customWidth="1"/>
    <col min="3537" max="3540" width="6" style="2" customWidth="1"/>
    <col min="3541" max="3541" width="9" style="2" bestFit="1" customWidth="1"/>
    <col min="3542" max="3543" width="6" style="2" customWidth="1"/>
    <col min="3544" max="3544" width="9" style="2" bestFit="1" customWidth="1"/>
    <col min="3545" max="3545" width="10" style="2" bestFit="1" customWidth="1"/>
    <col min="3546" max="3546" width="6" style="2" customWidth="1"/>
    <col min="3547" max="3547" width="9" style="2" bestFit="1" customWidth="1"/>
    <col min="3548" max="3549" width="6" style="2" customWidth="1"/>
    <col min="3550" max="3550" width="9" style="2" bestFit="1" customWidth="1"/>
    <col min="3551" max="3551" width="6" style="2" customWidth="1"/>
    <col min="3552" max="3552" width="9" style="2" bestFit="1" customWidth="1"/>
    <col min="3553" max="3553" width="6" style="2" customWidth="1"/>
    <col min="3554" max="3554" width="9" style="2" bestFit="1" customWidth="1"/>
    <col min="3555" max="3555" width="8" style="2" customWidth="1"/>
    <col min="3556" max="3556" width="6" style="2" customWidth="1"/>
    <col min="3557" max="3557" width="9" style="2" bestFit="1" customWidth="1"/>
    <col min="3558" max="3558" width="6" style="2" customWidth="1"/>
    <col min="3559" max="3559" width="9" style="2" bestFit="1" customWidth="1"/>
    <col min="3560" max="3560" width="6" style="2" customWidth="1"/>
    <col min="3561" max="3561" width="9" style="2" bestFit="1" customWidth="1"/>
    <col min="3562" max="3564" width="6" style="2" customWidth="1"/>
    <col min="3565" max="3565" width="9" style="2" bestFit="1" customWidth="1"/>
    <col min="3566" max="3567" width="6" style="2" customWidth="1"/>
    <col min="3568" max="3569" width="8" style="2" customWidth="1"/>
    <col min="3570" max="3570" width="11" style="2" bestFit="1" customWidth="1"/>
    <col min="3571" max="3571" width="9" style="2" bestFit="1" customWidth="1"/>
    <col min="3572" max="3573" width="6" style="2" customWidth="1"/>
    <col min="3574" max="3574" width="9" style="2" bestFit="1" customWidth="1"/>
    <col min="3575" max="3576" width="6" style="2" customWidth="1"/>
    <col min="3577" max="3577" width="8" style="2" customWidth="1"/>
    <col min="3578" max="3578" width="6" style="2" customWidth="1"/>
    <col min="3579" max="3579" width="8" style="2" customWidth="1"/>
    <col min="3580" max="3580" width="6" style="2" customWidth="1"/>
    <col min="3581" max="3582" width="9" style="2" bestFit="1" customWidth="1"/>
    <col min="3583" max="3583" width="6" style="2" customWidth="1"/>
    <col min="3584" max="3584" width="9" style="2" bestFit="1" customWidth="1"/>
    <col min="3585" max="3587" width="6" style="2" customWidth="1"/>
    <col min="3588" max="3589" width="9" style="2" bestFit="1" customWidth="1"/>
    <col min="3590" max="3591" width="6" style="2" customWidth="1"/>
    <col min="3592" max="3592" width="9" style="2" bestFit="1" customWidth="1"/>
    <col min="3593" max="3597" width="6" style="2" customWidth="1"/>
    <col min="3598" max="3599" width="8" style="2" customWidth="1"/>
    <col min="3600" max="3601" width="9" style="2" bestFit="1" customWidth="1"/>
    <col min="3602" max="3602" width="6" style="2" customWidth="1"/>
    <col min="3603" max="3603" width="8" style="2" customWidth="1"/>
    <col min="3604" max="3604" width="11" style="2" bestFit="1" customWidth="1"/>
    <col min="3605" max="3607" width="6" style="2" customWidth="1"/>
    <col min="3608" max="3608" width="11" style="2" bestFit="1" customWidth="1"/>
    <col min="3609" max="3610" width="9" style="2" bestFit="1" customWidth="1"/>
    <col min="3611" max="3611" width="6" style="2" customWidth="1"/>
    <col min="3612" max="3612" width="9" style="2" bestFit="1" customWidth="1"/>
    <col min="3613" max="3614" width="6" style="2" customWidth="1"/>
    <col min="3615" max="3616" width="9" style="2" bestFit="1" customWidth="1"/>
    <col min="3617" max="3617" width="6" style="2" customWidth="1"/>
    <col min="3618" max="3618" width="9" style="2" bestFit="1" customWidth="1"/>
    <col min="3619" max="3619" width="6" style="2" customWidth="1"/>
    <col min="3620" max="3620" width="9" style="2" bestFit="1" customWidth="1"/>
    <col min="3621" max="3623" width="6" style="2" customWidth="1"/>
    <col min="3624" max="3624" width="11" style="2" bestFit="1" customWidth="1"/>
    <col min="3625" max="3625" width="6" style="2" customWidth="1"/>
    <col min="3626" max="3626" width="8" style="2" customWidth="1"/>
    <col min="3627" max="3627" width="6" style="2" customWidth="1"/>
    <col min="3628" max="3629" width="9" style="2" bestFit="1" customWidth="1"/>
    <col min="3630" max="3632" width="6" style="2" customWidth="1"/>
    <col min="3633" max="3633" width="9" style="2" bestFit="1" customWidth="1"/>
    <col min="3634" max="3634" width="6" style="2" customWidth="1"/>
    <col min="3635" max="3635" width="9" style="2" bestFit="1" customWidth="1"/>
    <col min="3636" max="3637" width="6" style="2" customWidth="1"/>
    <col min="3638" max="3640" width="9" style="2" bestFit="1" customWidth="1"/>
    <col min="3641" max="3642" width="6" style="2" customWidth="1"/>
    <col min="3643" max="3643" width="9" style="2" bestFit="1" customWidth="1"/>
    <col min="3644" max="3644" width="11" style="2" bestFit="1" customWidth="1"/>
    <col min="3645" max="3651" width="6" style="2" customWidth="1"/>
    <col min="3652" max="3654" width="9" style="2" bestFit="1" customWidth="1"/>
    <col min="3655" max="3655" width="8" style="2" customWidth="1"/>
    <col min="3656" max="3656" width="6" style="2" customWidth="1"/>
    <col min="3657" max="3658" width="9" style="2" bestFit="1" customWidth="1"/>
    <col min="3659" max="3659" width="6" style="2" customWidth="1"/>
    <col min="3660" max="3660" width="9" style="2" bestFit="1" customWidth="1"/>
    <col min="3661" max="3664" width="6" style="2" customWidth="1"/>
    <col min="3665" max="3668" width="9" style="2" bestFit="1" customWidth="1"/>
    <col min="3669" max="3669" width="8" style="2" customWidth="1"/>
    <col min="3670" max="3670" width="9" style="2" bestFit="1" customWidth="1"/>
    <col min="3671" max="3674" width="6" style="2" customWidth="1"/>
    <col min="3675" max="3675" width="9" style="2" bestFit="1" customWidth="1"/>
    <col min="3676" max="3681" width="6" style="2" customWidth="1"/>
    <col min="3682" max="3682" width="8" style="2" customWidth="1"/>
    <col min="3683" max="3683" width="6" style="2" customWidth="1"/>
    <col min="3684" max="3685" width="9" style="2" bestFit="1" customWidth="1"/>
    <col min="3686" max="3689" width="6" style="2" customWidth="1"/>
    <col min="3690" max="3690" width="9" style="2" bestFit="1" customWidth="1"/>
    <col min="3691" max="3693" width="6" style="2" customWidth="1"/>
    <col min="3694" max="3694" width="9" style="2" bestFit="1" customWidth="1"/>
    <col min="3695" max="3695" width="6" style="2" customWidth="1"/>
    <col min="3696" max="3696" width="9" style="2" bestFit="1" customWidth="1"/>
    <col min="3697" max="3697" width="6" style="2" customWidth="1"/>
    <col min="3698" max="3698" width="8" style="2" customWidth="1"/>
    <col min="3699" max="3699" width="6" style="2" customWidth="1"/>
    <col min="3700" max="3700" width="9" style="2" bestFit="1" customWidth="1"/>
    <col min="3701" max="3705" width="6" style="2" customWidth="1"/>
    <col min="3706" max="3706" width="9" style="2" bestFit="1" customWidth="1"/>
    <col min="3707" max="3711" width="6" style="2" customWidth="1"/>
    <col min="3712" max="3712" width="9" style="2" bestFit="1" customWidth="1"/>
    <col min="3713" max="3713" width="6" style="2" customWidth="1"/>
    <col min="3714" max="3714" width="8" style="2" customWidth="1"/>
    <col min="3715" max="3719" width="9" style="2" bestFit="1" customWidth="1"/>
    <col min="3720" max="3720" width="6" style="2" customWidth="1"/>
    <col min="3721" max="3721" width="9" style="2" bestFit="1" customWidth="1"/>
    <col min="3722" max="3726" width="6" style="2" customWidth="1"/>
    <col min="3727" max="3727" width="9" style="2" bestFit="1" customWidth="1"/>
    <col min="3728" max="3731" width="6" style="2" customWidth="1"/>
    <col min="3732" max="3732" width="9" style="2" bestFit="1" customWidth="1"/>
    <col min="3733" max="3734" width="8" style="2" customWidth="1"/>
    <col min="3735" max="3735" width="6" style="2" customWidth="1"/>
    <col min="3736" max="3736" width="9" style="2" bestFit="1" customWidth="1"/>
    <col min="3737" max="3737" width="8" style="2" customWidth="1"/>
    <col min="3738" max="3742" width="6" style="2" customWidth="1"/>
    <col min="3743" max="3743" width="9" style="2" bestFit="1" customWidth="1"/>
    <col min="3744" max="3748" width="6" style="2" customWidth="1"/>
    <col min="3749" max="3749" width="9" style="2" bestFit="1" customWidth="1"/>
    <col min="3750" max="3755" width="6" style="2" customWidth="1"/>
    <col min="3756" max="3756" width="8" style="2" customWidth="1"/>
    <col min="3757" max="3758" width="6" style="2" customWidth="1"/>
    <col min="3759" max="3761" width="9" style="2" bestFit="1" customWidth="1"/>
    <col min="3762" max="3762" width="6" style="2" customWidth="1"/>
    <col min="3763" max="3763" width="9" style="2" bestFit="1" customWidth="1"/>
    <col min="3764" max="3764" width="6" style="2" customWidth="1"/>
    <col min="3765" max="3766" width="9" style="2" bestFit="1" customWidth="1"/>
    <col min="3767" max="3767" width="6" style="2" customWidth="1"/>
    <col min="3768" max="3769" width="9" style="2" bestFit="1" customWidth="1"/>
    <col min="3770" max="3770" width="6" style="2" customWidth="1"/>
    <col min="3771" max="3771" width="10" style="2" bestFit="1" customWidth="1"/>
    <col min="3772" max="3772" width="9" style="2" bestFit="1" customWidth="1"/>
    <col min="3773" max="3775" width="6" style="2" customWidth="1"/>
    <col min="3776" max="3776" width="9" style="2" bestFit="1" customWidth="1"/>
    <col min="3777" max="3778" width="6" style="2" customWidth="1"/>
    <col min="3779" max="3780" width="9" style="2" bestFit="1" customWidth="1"/>
    <col min="3781" max="3781" width="6" style="2" customWidth="1"/>
    <col min="3782" max="3782" width="9" style="2" bestFit="1" customWidth="1"/>
    <col min="3783" max="3783" width="6" style="2" customWidth="1"/>
    <col min="3784" max="3784" width="9" style="2" bestFit="1" customWidth="1"/>
    <col min="3785" max="3786" width="6" style="2" customWidth="1"/>
    <col min="3787" max="3787" width="9" style="2" bestFit="1" customWidth="1"/>
    <col min="3788" max="3791" width="6" style="2" customWidth="1"/>
    <col min="3792" max="3792" width="9" style="2" bestFit="1" customWidth="1"/>
    <col min="3793" max="3795" width="6" style="2" customWidth="1"/>
    <col min="3796" max="3797" width="9" style="2" bestFit="1" customWidth="1"/>
    <col min="3798" max="3798" width="6" style="2" customWidth="1"/>
    <col min="3799" max="3799" width="8" style="2" customWidth="1"/>
    <col min="3800" max="3800" width="6" style="2" customWidth="1"/>
    <col min="3801" max="3801" width="8" style="2" customWidth="1"/>
    <col min="3802" max="3803" width="6" style="2" customWidth="1"/>
    <col min="3804" max="3804" width="8" style="2" customWidth="1"/>
    <col min="3805" max="3805" width="6" style="2" customWidth="1"/>
    <col min="3806" max="3806" width="9" style="2" bestFit="1" customWidth="1"/>
    <col min="3807" max="3807" width="8" style="2" customWidth="1"/>
    <col min="3808" max="3808" width="6" style="2" customWidth="1"/>
    <col min="3809" max="3810" width="9" style="2" bestFit="1" customWidth="1"/>
    <col min="3811" max="3811" width="6" style="2" customWidth="1"/>
    <col min="3812" max="3812" width="9" style="2" bestFit="1" customWidth="1"/>
    <col min="3813" max="3813" width="6" style="2" customWidth="1"/>
    <col min="3814" max="3814" width="9" style="2" bestFit="1" customWidth="1"/>
    <col min="3815" max="3815" width="6" style="2" customWidth="1"/>
    <col min="3816" max="3816" width="9" style="2" bestFit="1" customWidth="1"/>
    <col min="3817" max="3817" width="6" style="2" customWidth="1"/>
    <col min="3818" max="3819" width="9" style="2" bestFit="1" customWidth="1"/>
    <col min="3820" max="3822" width="6" style="2" customWidth="1"/>
    <col min="3823" max="3823" width="9" style="2" bestFit="1" customWidth="1"/>
    <col min="3824" max="3824" width="6" style="2" customWidth="1"/>
    <col min="3825" max="3825" width="9" style="2" bestFit="1" customWidth="1"/>
    <col min="3826" max="3829" width="6" style="2" customWidth="1"/>
    <col min="3830" max="3831" width="9" style="2" bestFit="1" customWidth="1"/>
    <col min="3832" max="3837" width="6" style="2" customWidth="1"/>
    <col min="3838" max="3839" width="8" style="2" customWidth="1"/>
    <col min="3840" max="3841" width="6" style="2" customWidth="1"/>
    <col min="3842" max="3842" width="8" style="2" customWidth="1"/>
    <col min="3843" max="3843" width="9" style="2" bestFit="1" customWidth="1"/>
    <col min="3844" max="3844" width="6" style="2" customWidth="1"/>
    <col min="3845" max="3845" width="9" style="2" bestFit="1" customWidth="1"/>
    <col min="3846" max="3846" width="10" style="2" bestFit="1" customWidth="1"/>
    <col min="3847" max="3849" width="7" style="2" customWidth="1"/>
    <col min="3850" max="3852" width="10" style="2" bestFit="1" customWidth="1"/>
    <col min="3853" max="3853" width="7" style="2" customWidth="1"/>
    <col min="3854" max="3854" width="10" style="2" bestFit="1" customWidth="1"/>
    <col min="3855" max="3856" width="7" style="2" customWidth="1"/>
    <col min="3857" max="3857" width="9" style="2" bestFit="1" customWidth="1"/>
    <col min="3858" max="3858" width="7" style="2" customWidth="1"/>
    <col min="3859" max="3859" width="11" style="2" bestFit="1" customWidth="1"/>
    <col min="3860" max="3861" width="7" style="2" customWidth="1"/>
    <col min="3862" max="3863" width="10" style="2" bestFit="1" customWidth="1"/>
    <col min="3864" max="3868" width="7" style="2" customWidth="1"/>
    <col min="3869" max="3871" width="10" style="2" bestFit="1" customWidth="1"/>
    <col min="3872" max="3886" width="7" style="2" customWidth="1"/>
    <col min="3887" max="3889" width="10" style="2" bestFit="1" customWidth="1"/>
    <col min="3890" max="3892" width="9" style="2" bestFit="1" customWidth="1"/>
    <col min="3893" max="3895" width="7" style="2" customWidth="1"/>
    <col min="3896" max="3896" width="10" style="2" bestFit="1" customWidth="1"/>
    <col min="3897" max="3898" width="7" style="2" customWidth="1"/>
    <col min="3899" max="3899" width="9" style="2" bestFit="1" customWidth="1"/>
    <col min="3900" max="3900" width="7" style="2" customWidth="1"/>
    <col min="3901" max="3901" width="10" style="2" bestFit="1" customWidth="1"/>
    <col min="3902" max="3903" width="7" style="2" customWidth="1"/>
    <col min="3904" max="3904" width="9" style="2" bestFit="1" customWidth="1"/>
    <col min="3905" max="3905" width="10" style="2" bestFit="1" customWidth="1"/>
    <col min="3906" max="3911" width="7" style="2" customWidth="1"/>
    <col min="3912" max="3912" width="11" style="2" bestFit="1" customWidth="1"/>
    <col min="3913" max="3917" width="7" style="2" customWidth="1"/>
    <col min="3918" max="3918" width="10" style="2" bestFit="1" customWidth="1"/>
    <col min="3919" max="3919" width="7" style="2" customWidth="1"/>
    <col min="3920" max="3920" width="10" style="2" bestFit="1" customWidth="1"/>
    <col min="3921" max="3925" width="7" style="2" customWidth="1"/>
    <col min="3926" max="3926" width="9" style="2" bestFit="1" customWidth="1"/>
    <col min="3927" max="3928" width="7" style="2" customWidth="1"/>
    <col min="3929" max="3929" width="10" style="2" bestFit="1" customWidth="1"/>
    <col min="3930" max="3931" width="7" style="2" customWidth="1"/>
    <col min="3932" max="3932" width="9" style="2" bestFit="1" customWidth="1"/>
    <col min="3933" max="3933" width="11" style="2" bestFit="1" customWidth="1"/>
    <col min="3934" max="3935" width="7" style="2" customWidth="1"/>
    <col min="3936" max="3936" width="10" style="2" bestFit="1" customWidth="1"/>
    <col min="3937" max="3938" width="7" style="2" customWidth="1"/>
    <col min="3939" max="3939" width="9" style="2" bestFit="1" customWidth="1"/>
    <col min="3940" max="3940" width="7" style="2" customWidth="1"/>
    <col min="3941" max="3941" width="9" style="2" bestFit="1" customWidth="1"/>
    <col min="3942" max="3944" width="7" style="2" customWidth="1"/>
    <col min="3945" max="3945" width="10" style="2" bestFit="1" customWidth="1"/>
    <col min="3946" max="3949" width="7" style="2" customWidth="1"/>
    <col min="3950" max="3950" width="10" style="2" bestFit="1" customWidth="1"/>
    <col min="3951" max="3952" width="7" style="2" customWidth="1"/>
    <col min="3953" max="3953" width="10" style="2" bestFit="1" customWidth="1"/>
    <col min="3954" max="3954" width="7" style="2" customWidth="1"/>
    <col min="3955" max="3955" width="10" style="2" bestFit="1" customWidth="1"/>
    <col min="3956" max="3956" width="7" style="2" customWidth="1"/>
    <col min="3957" max="3957" width="9" style="2" bestFit="1" customWidth="1"/>
    <col min="3958" max="3958" width="12" style="2" bestFit="1" customWidth="1"/>
    <col min="3959" max="3959" width="7" style="2" customWidth="1"/>
    <col min="3960" max="3961" width="10" style="2" bestFit="1" customWidth="1"/>
    <col min="3962" max="3964" width="7" style="2" customWidth="1"/>
    <col min="3965" max="3965" width="9" style="2" bestFit="1" customWidth="1"/>
    <col min="3966" max="3967" width="7" style="2" customWidth="1"/>
    <col min="3968" max="3968" width="9" style="2" bestFit="1" customWidth="1"/>
    <col min="3969" max="3970" width="7" style="2" customWidth="1"/>
    <col min="3971" max="3971" width="10" style="2" bestFit="1" customWidth="1"/>
    <col min="3972" max="3974" width="7" style="2" customWidth="1"/>
    <col min="3975" max="3975" width="10" style="2" bestFit="1" customWidth="1"/>
    <col min="3976" max="3976" width="9" style="2" bestFit="1" customWidth="1"/>
    <col min="3977" max="3981" width="7" style="2" customWidth="1"/>
    <col min="3982" max="3982" width="12" style="2" bestFit="1" customWidth="1"/>
    <col min="3983" max="3983" width="7" style="2" customWidth="1"/>
    <col min="3984" max="3984" width="10" style="2" bestFit="1" customWidth="1"/>
    <col min="3985" max="3985" width="12" style="2" bestFit="1" customWidth="1"/>
    <col min="3986" max="3986" width="7" style="2" customWidth="1"/>
    <col min="3987" max="3987" width="9" style="2" bestFit="1" customWidth="1"/>
    <col min="3988" max="3989" width="10" style="2" bestFit="1" customWidth="1"/>
    <col min="3990" max="3991" width="11" style="2" bestFit="1" customWidth="1"/>
    <col min="3992" max="3992" width="8" style="2" customWidth="1"/>
    <col min="3993" max="3993" width="11" style="2" bestFit="1" customWidth="1"/>
    <col min="3994" max="3994" width="12" style="2" bestFit="1" customWidth="1"/>
    <col min="3995" max="3995" width="10" style="2" bestFit="1" customWidth="1"/>
    <col min="3996" max="3997" width="11" style="2" bestFit="1" customWidth="1"/>
    <col min="3998" max="3999" width="8" style="2" customWidth="1"/>
    <col min="4000" max="4000" width="11" style="2" bestFit="1" customWidth="1"/>
    <col min="4001" max="4001" width="12" style="2" bestFit="1" customWidth="1"/>
    <col min="4002" max="4004" width="11" style="2" bestFit="1" customWidth="1"/>
    <col min="4005" max="4005" width="12" style="2" bestFit="1" customWidth="1"/>
    <col min="4006" max="4007" width="11" style="2" bestFit="1" customWidth="1"/>
    <col min="4008" max="4008" width="10" style="2" bestFit="1" customWidth="1"/>
    <col min="4009" max="4009" width="11" style="2" bestFit="1" customWidth="1"/>
    <col min="4010" max="4010" width="12" style="2" bestFit="1" customWidth="1"/>
    <col min="4011" max="4011" width="11" style="2" bestFit="1" customWidth="1"/>
    <col min="4012" max="4012" width="10" style="2" bestFit="1" customWidth="1"/>
    <col min="4013" max="4014" width="11" style="2" bestFit="1" customWidth="1"/>
    <col min="4015" max="4015" width="10" style="2" bestFit="1" customWidth="1"/>
    <col min="4016" max="4016" width="12" style="2" bestFit="1" customWidth="1"/>
    <col min="4017" max="4017" width="8.36328125" style="2" customWidth="1"/>
    <col min="4018" max="4018" width="7" style="2" customWidth="1"/>
    <col min="4019" max="4019" width="20" style="2" bestFit="1" customWidth="1"/>
    <col min="4020" max="4022" width="2" style="2" customWidth="1"/>
    <col min="4023" max="4026" width="3" style="2" customWidth="1"/>
    <col min="4027" max="4027" width="9" style="2" bestFit="1" customWidth="1"/>
    <col min="4028" max="4030" width="4" style="2" customWidth="1"/>
    <col min="4031" max="4031" width="10" style="2" bestFit="1" customWidth="1"/>
    <col min="4032" max="4032" width="4" style="2" customWidth="1"/>
    <col min="4033" max="4033" width="7" style="2" customWidth="1"/>
    <col min="4034" max="4034" width="10" style="2" bestFit="1" customWidth="1"/>
    <col min="4035" max="4035" width="5" style="2" customWidth="1"/>
    <col min="4036" max="4036" width="8" style="2" customWidth="1"/>
    <col min="4037" max="4038" width="7" style="2" customWidth="1"/>
    <col min="4039" max="4040" width="8" style="2" customWidth="1"/>
    <col min="4041" max="4041" width="5" style="2" customWidth="1"/>
    <col min="4042" max="4043" width="8" style="2" customWidth="1"/>
    <col min="4044" max="4044" width="7" style="2" customWidth="1"/>
    <col min="4045" max="4045" width="5" style="2" customWidth="1"/>
    <col min="4046" max="4046" width="8" style="2" customWidth="1"/>
    <col min="4047" max="4047" width="5" style="2" customWidth="1"/>
    <col min="4048" max="4048" width="12" style="2" bestFit="1" customWidth="1"/>
    <col min="4049" max="4049" width="5" style="2" customWidth="1"/>
    <col min="4050" max="4050" width="8" style="2" customWidth="1"/>
    <col min="4051" max="4052" width="5" style="2" customWidth="1"/>
    <col min="4053" max="4053" width="9" style="2" bestFit="1" customWidth="1"/>
    <col min="4054" max="4054" width="8" style="2" customWidth="1"/>
    <col min="4055" max="4057" width="5" style="2" customWidth="1"/>
    <col min="4058" max="4058" width="8" style="2" customWidth="1"/>
    <col min="4059" max="4060" width="5" style="2" customWidth="1"/>
    <col min="4061" max="4061" width="8" style="2" customWidth="1"/>
    <col min="4062" max="4064" width="5" style="2" customWidth="1"/>
    <col min="4065" max="4065" width="7" style="2" customWidth="1"/>
    <col min="4066" max="4066" width="8" style="2" customWidth="1"/>
    <col min="4067" max="4068" width="5" style="2" customWidth="1"/>
    <col min="4069" max="4070" width="8" style="2" customWidth="1"/>
    <col min="4071" max="4073" width="5" style="2" customWidth="1"/>
    <col min="4074" max="4074" width="8" style="2" customWidth="1"/>
    <col min="4075" max="4075" width="5" style="2" customWidth="1"/>
    <col min="4076" max="4077" width="7" style="2" customWidth="1"/>
    <col min="4078" max="4081" width="5" style="2" customWidth="1"/>
    <col min="4082" max="4082" width="10" style="2" bestFit="1" customWidth="1"/>
    <col min="4083" max="4083" width="5" style="2" customWidth="1"/>
    <col min="4084" max="4084" width="10" style="2" bestFit="1" customWidth="1"/>
    <col min="4085" max="4085" width="8" style="2" customWidth="1"/>
    <col min="4086" max="4086" width="11" style="2" bestFit="1" customWidth="1"/>
    <col min="4087" max="4087" width="8" style="2" customWidth="1"/>
    <col min="4088" max="4088" width="5" style="2" customWidth="1"/>
    <col min="4089" max="4090" width="8" style="2" customWidth="1"/>
    <col min="4091" max="4091" width="5" style="2" customWidth="1"/>
    <col min="4092" max="4092" width="7" style="2" customWidth="1"/>
    <col min="4093" max="4093" width="5" style="2" customWidth="1"/>
    <col min="4094" max="4095" width="8" style="2" customWidth="1"/>
    <col min="4096" max="4096" width="5" style="2" customWidth="1"/>
    <col min="4097" max="4097" width="7" style="2" customWidth="1"/>
    <col min="4098" max="4100" width="5" style="2" customWidth="1"/>
    <col min="4101" max="4105" width="8" style="2" customWidth="1"/>
    <col min="4106" max="4106" width="5" style="2" customWidth="1"/>
    <col min="4107" max="4107" width="8" style="2" customWidth="1"/>
    <col min="4108" max="4109" width="7" style="2" customWidth="1"/>
    <col min="4110" max="4110" width="8" style="2" customWidth="1"/>
    <col min="4111" max="4113" width="5" style="2" customWidth="1"/>
    <col min="4114" max="4114" width="9" style="2" bestFit="1" customWidth="1"/>
    <col min="4115" max="4118" width="5" style="2" customWidth="1"/>
    <col min="4119" max="4119" width="7" style="2" customWidth="1"/>
    <col min="4120" max="4120" width="5" style="2" customWidth="1"/>
    <col min="4121" max="4121" width="8" style="2" customWidth="1"/>
    <col min="4122" max="4123" width="5" style="2" customWidth="1"/>
    <col min="4124" max="4124" width="8" style="2" customWidth="1"/>
    <col min="4125" max="4125" width="5" style="2" customWidth="1"/>
    <col min="4126" max="4127" width="8" style="2" customWidth="1"/>
    <col min="4128" max="4128" width="5" style="2" customWidth="1"/>
    <col min="4129" max="4130" width="8" style="2" customWidth="1"/>
    <col min="4131" max="4131" width="5" style="2" customWidth="1"/>
    <col min="4132" max="4133" width="8" style="2" customWidth="1"/>
    <col min="4134" max="4135" width="5" style="2" customWidth="1"/>
    <col min="4136" max="4136" width="8" style="2" customWidth="1"/>
    <col min="4137" max="4137" width="7" style="2" customWidth="1"/>
    <col min="4138" max="4138" width="5" style="2" customWidth="1"/>
    <col min="4139" max="4139" width="8" style="2" customWidth="1"/>
    <col min="4140" max="4141" width="5" style="2" customWidth="1"/>
    <col min="4142" max="4142" width="8" style="2" customWidth="1"/>
    <col min="4143" max="4147" width="5" style="2" customWidth="1"/>
    <col min="4148" max="4148" width="6" style="2" customWidth="1"/>
    <col min="4149" max="4149" width="8" style="2" customWidth="1"/>
    <col min="4150" max="4150" width="6" style="2" customWidth="1"/>
    <col min="4151" max="4151" width="8" style="2" customWidth="1"/>
    <col min="4152" max="4154" width="6" style="2" customWidth="1"/>
    <col min="4155" max="4155" width="9" style="2" bestFit="1" customWidth="1"/>
    <col min="4156" max="4156" width="11" style="2" bestFit="1" customWidth="1"/>
    <col min="4157" max="4157" width="6" style="2" customWidth="1"/>
    <col min="4158" max="4158" width="10" style="2" bestFit="1" customWidth="1"/>
    <col min="4159" max="4159" width="6" style="2" customWidth="1"/>
    <col min="4160" max="4160" width="9" style="2" bestFit="1" customWidth="1"/>
    <col min="4161" max="4161" width="6" style="2" customWidth="1"/>
    <col min="4162" max="4162" width="12" style="2" bestFit="1" customWidth="1"/>
    <col min="4163" max="4163" width="6" style="2" customWidth="1"/>
    <col min="4164" max="4164" width="9" style="2" bestFit="1" customWidth="1"/>
    <col min="4165" max="4165" width="6" style="2" customWidth="1"/>
    <col min="4166" max="4168" width="9" style="2" bestFit="1" customWidth="1"/>
    <col min="4169" max="4169" width="6" style="2" customWidth="1"/>
    <col min="4170" max="4170" width="12" style="2" bestFit="1" customWidth="1"/>
    <col min="4171" max="4171" width="8" style="2" customWidth="1"/>
    <col min="4172" max="4172" width="6" style="2" customWidth="1"/>
    <col min="4173" max="4173" width="8" style="2" customWidth="1"/>
    <col min="4174" max="4175" width="9" style="2" bestFit="1" customWidth="1"/>
    <col min="4176" max="4176" width="11" style="2" bestFit="1" customWidth="1"/>
    <col min="4177" max="4179" width="6" style="2" customWidth="1"/>
    <col min="4180" max="4180" width="9" style="2" bestFit="1" customWidth="1"/>
    <col min="4181" max="4182" width="6" style="2" customWidth="1"/>
    <col min="4183" max="4183" width="9" style="2" bestFit="1" customWidth="1"/>
    <col min="4184" max="4184" width="8" style="2" customWidth="1"/>
    <col min="4185" max="4186" width="6" style="2" customWidth="1"/>
    <col min="4187" max="4188" width="9" style="2" bestFit="1" customWidth="1"/>
    <col min="4189" max="4189" width="6" style="2" customWidth="1"/>
    <col min="4190" max="4190" width="9" style="2" bestFit="1" customWidth="1"/>
    <col min="4191" max="4191" width="6" style="2" customWidth="1"/>
    <col min="4192" max="4192" width="9" style="2" bestFit="1" customWidth="1"/>
    <col min="4193" max="4193" width="6" style="2" customWidth="1"/>
    <col min="4194" max="4194" width="8" style="2" customWidth="1"/>
    <col min="4195" max="4195" width="6" style="2" customWidth="1"/>
    <col min="4196" max="4196" width="9" style="2" bestFit="1" customWidth="1"/>
    <col min="4197" max="4197" width="11" style="2" bestFit="1" customWidth="1"/>
    <col min="4198" max="4198" width="6" style="2" customWidth="1"/>
    <col min="4199" max="4199" width="9" style="2" bestFit="1" customWidth="1"/>
    <col min="4200" max="4204" width="6" style="2" customWidth="1"/>
    <col min="4205" max="4205" width="9" style="2" bestFit="1" customWidth="1"/>
    <col min="4206" max="4206" width="6" style="2" customWidth="1"/>
    <col min="4207" max="4207" width="9" style="2" bestFit="1" customWidth="1"/>
    <col min="4208" max="4211" width="6" style="2" customWidth="1"/>
    <col min="4212" max="4212" width="9" style="2" bestFit="1" customWidth="1"/>
    <col min="4213" max="4214" width="6" style="2" customWidth="1"/>
    <col min="4215" max="4215" width="9" style="2" bestFit="1" customWidth="1"/>
    <col min="4216" max="4216" width="10" style="2" bestFit="1" customWidth="1"/>
    <col min="4217" max="4217" width="6" style="2" customWidth="1"/>
    <col min="4218" max="4218" width="9" style="2" bestFit="1" customWidth="1"/>
    <col min="4219" max="4220" width="6" style="2" customWidth="1"/>
    <col min="4221" max="4221" width="9" style="2" bestFit="1" customWidth="1"/>
    <col min="4222" max="4222" width="6" style="2" customWidth="1"/>
    <col min="4223" max="4223" width="9" style="2" bestFit="1" customWidth="1"/>
    <col min="4224" max="4224" width="6" style="2" customWidth="1"/>
    <col min="4225" max="4225" width="9" style="2" bestFit="1" customWidth="1"/>
    <col min="4226" max="4226" width="8" style="2" customWidth="1"/>
    <col min="4227" max="4227" width="6" style="2" customWidth="1"/>
    <col min="4228" max="4228" width="9" style="2" bestFit="1" customWidth="1"/>
    <col min="4229" max="4229" width="6" style="2" customWidth="1"/>
    <col min="4230" max="4230" width="9" style="2" bestFit="1" customWidth="1"/>
    <col min="4231" max="4231" width="6" style="2" customWidth="1"/>
    <col min="4232" max="4232" width="9" style="2" bestFit="1" customWidth="1"/>
    <col min="4233" max="4235" width="6" style="2" customWidth="1"/>
    <col min="4236" max="4236" width="9" style="2" bestFit="1" customWidth="1"/>
    <col min="4237" max="4238" width="6" style="2" customWidth="1"/>
    <col min="4239" max="4240" width="8" style="2" customWidth="1"/>
    <col min="4241" max="4241" width="11" style="2" bestFit="1" customWidth="1"/>
    <col min="4242" max="4242" width="9" style="2" bestFit="1" customWidth="1"/>
    <col min="4243" max="4244" width="6" style="2" customWidth="1"/>
    <col min="4245" max="4245" width="9" style="2" bestFit="1" customWidth="1"/>
    <col min="4246" max="4247" width="6" style="2" customWidth="1"/>
    <col min="4248" max="4248" width="8" style="2" customWidth="1"/>
    <col min="4249" max="4249" width="6" style="2" customWidth="1"/>
    <col min="4250" max="4250" width="8" style="2" customWidth="1"/>
    <col min="4251" max="4251" width="6" style="2" customWidth="1"/>
    <col min="4252" max="4253" width="9" style="2" bestFit="1" customWidth="1"/>
    <col min="4254" max="4254" width="6" style="2" customWidth="1"/>
    <col min="4255" max="4255" width="9" style="2" bestFit="1" customWidth="1"/>
    <col min="4256" max="4258" width="6" style="2" customWidth="1"/>
    <col min="4259" max="4260" width="9" style="2" bestFit="1" customWidth="1"/>
    <col min="4261" max="4262" width="6" style="2" customWidth="1"/>
    <col min="4263" max="4263" width="9" style="2" bestFit="1" customWidth="1"/>
    <col min="4264" max="4268" width="6" style="2" customWidth="1"/>
    <col min="4269" max="4270" width="8" style="2" customWidth="1"/>
    <col min="4271" max="4272" width="9" style="2" bestFit="1" customWidth="1"/>
    <col min="4273" max="4273" width="6" style="2" customWidth="1"/>
    <col min="4274" max="4274" width="8" style="2" customWidth="1"/>
    <col min="4275" max="4275" width="11" style="2" bestFit="1" customWidth="1"/>
    <col min="4276" max="4278" width="6" style="2" customWidth="1"/>
    <col min="4279" max="4279" width="11" style="2" bestFit="1" customWidth="1"/>
    <col min="4280" max="4281" width="9" style="2" bestFit="1" customWidth="1"/>
    <col min="4282" max="4282" width="6" style="2" customWidth="1"/>
    <col min="4283" max="4283" width="9" style="2" bestFit="1" customWidth="1"/>
    <col min="4284" max="4285" width="6" style="2" customWidth="1"/>
    <col min="4286" max="4287" width="9" style="2" bestFit="1" customWidth="1"/>
    <col min="4288" max="4288" width="6" style="2" customWidth="1"/>
    <col min="4289" max="4289" width="9" style="2" bestFit="1" customWidth="1"/>
    <col min="4290" max="4290" width="6" style="2" customWidth="1"/>
    <col min="4291" max="4291" width="9" style="2" bestFit="1" customWidth="1"/>
    <col min="4292" max="4294" width="6" style="2" customWidth="1"/>
    <col min="4295" max="4295" width="11" style="2" bestFit="1" customWidth="1"/>
    <col min="4296" max="4296" width="6" style="2" customWidth="1"/>
    <col min="4297" max="4297" width="8" style="2" customWidth="1"/>
    <col min="4298" max="4298" width="6" style="2" customWidth="1"/>
    <col min="4299" max="4300" width="9" style="2" bestFit="1" customWidth="1"/>
    <col min="4301" max="4303" width="6" style="2" customWidth="1"/>
    <col min="4304" max="4304" width="9" style="2" bestFit="1" customWidth="1"/>
    <col min="4305" max="4305" width="6" style="2" customWidth="1"/>
    <col min="4306" max="4306" width="9" style="2" bestFit="1" customWidth="1"/>
    <col min="4307" max="4308" width="6" style="2" customWidth="1"/>
    <col min="4309" max="4311" width="9" style="2" bestFit="1" customWidth="1"/>
    <col min="4312" max="4313" width="6" style="2" customWidth="1"/>
    <col min="4314" max="4314" width="9" style="2" bestFit="1" customWidth="1"/>
    <col min="4315" max="4315" width="11" style="2" bestFit="1" customWidth="1"/>
    <col min="4316" max="4322" width="6" style="2" customWidth="1"/>
    <col min="4323" max="4325" width="9" style="2" bestFit="1" customWidth="1"/>
    <col min="4326" max="4326" width="8" style="2" customWidth="1"/>
    <col min="4327" max="4327" width="6" style="2" customWidth="1"/>
    <col min="4328" max="4329" width="9" style="2" bestFit="1" customWidth="1"/>
    <col min="4330" max="4330" width="6" style="2" customWidth="1"/>
    <col min="4331" max="4331" width="9" style="2" bestFit="1" customWidth="1"/>
    <col min="4332" max="4335" width="6" style="2" customWidth="1"/>
    <col min="4336" max="4339" width="9" style="2" bestFit="1" customWidth="1"/>
    <col min="4340" max="4340" width="8" style="2" customWidth="1"/>
    <col min="4341" max="4341" width="9" style="2" bestFit="1" customWidth="1"/>
    <col min="4342" max="4345" width="6" style="2" customWidth="1"/>
    <col min="4346" max="4346" width="9" style="2" bestFit="1" customWidth="1"/>
    <col min="4347" max="4352" width="6" style="2" customWidth="1"/>
    <col min="4353" max="4353" width="8" style="2" customWidth="1"/>
    <col min="4354" max="4354" width="6" style="2" customWidth="1"/>
    <col min="4355" max="4356" width="9" style="2" bestFit="1" customWidth="1"/>
    <col min="4357" max="4360" width="6" style="2" customWidth="1"/>
    <col min="4361" max="4361" width="9" style="2" bestFit="1" customWidth="1"/>
    <col min="4362" max="4364" width="6" style="2" customWidth="1"/>
    <col min="4365" max="4365" width="9" style="2" bestFit="1" customWidth="1"/>
    <col min="4366" max="4366" width="6" style="2" customWidth="1"/>
    <col min="4367" max="4367" width="9" style="2" bestFit="1" customWidth="1"/>
    <col min="4368" max="4368" width="6" style="2" customWidth="1"/>
    <col min="4369" max="4369" width="8" style="2" customWidth="1"/>
    <col min="4370" max="4370" width="6" style="2" customWidth="1"/>
    <col min="4371" max="4371" width="9" style="2" bestFit="1" customWidth="1"/>
    <col min="4372" max="4376" width="6" style="2" customWidth="1"/>
    <col min="4377" max="4377" width="9" style="2" bestFit="1" customWidth="1"/>
    <col min="4378" max="4382" width="6" style="2" customWidth="1"/>
    <col min="4383" max="4383" width="9" style="2" bestFit="1" customWidth="1"/>
    <col min="4384" max="4384" width="6" style="2" customWidth="1"/>
    <col min="4385" max="4385" width="8" style="2" customWidth="1"/>
    <col min="4386" max="4390" width="9" style="2" bestFit="1" customWidth="1"/>
    <col min="4391" max="4391" width="6" style="2" customWidth="1"/>
    <col min="4392" max="4392" width="9" style="2" bestFit="1" customWidth="1"/>
    <col min="4393" max="4397" width="6" style="2" customWidth="1"/>
    <col min="4398" max="4398" width="9" style="2" bestFit="1" customWidth="1"/>
    <col min="4399" max="4402" width="6" style="2" customWidth="1"/>
    <col min="4403" max="4403" width="9" style="2" bestFit="1" customWidth="1"/>
    <col min="4404" max="4405" width="8" style="2" customWidth="1"/>
    <col min="4406" max="4406" width="6" style="2" customWidth="1"/>
    <col min="4407" max="4407" width="9" style="2" bestFit="1" customWidth="1"/>
    <col min="4408" max="4408" width="8" style="2" customWidth="1"/>
    <col min="4409" max="4413" width="6" style="2" customWidth="1"/>
    <col min="4414" max="4414" width="9" style="2" bestFit="1" customWidth="1"/>
    <col min="4415" max="4419" width="6" style="2" customWidth="1"/>
    <col min="4420" max="4420" width="9" style="2" bestFit="1" customWidth="1"/>
    <col min="4421" max="4426" width="6" style="2" customWidth="1"/>
    <col min="4427" max="4427" width="8" style="2" customWidth="1"/>
    <col min="4428" max="4429" width="6" style="2" customWidth="1"/>
    <col min="4430" max="4432" width="9" style="2" bestFit="1" customWidth="1"/>
    <col min="4433" max="4433" width="6" style="2" customWidth="1"/>
    <col min="4434" max="4434" width="9" style="2" bestFit="1" customWidth="1"/>
    <col min="4435" max="4435" width="6" style="2" customWidth="1"/>
    <col min="4436" max="4437" width="9" style="2" bestFit="1" customWidth="1"/>
    <col min="4438" max="4438" width="6" style="2" customWidth="1"/>
    <col min="4439" max="4440" width="9" style="2" bestFit="1" customWidth="1"/>
    <col min="4441" max="4441" width="6" style="2" customWidth="1"/>
    <col min="4442" max="4442" width="10" style="2" bestFit="1" customWidth="1"/>
    <col min="4443" max="4443" width="9" style="2" bestFit="1" customWidth="1"/>
    <col min="4444" max="4446" width="6" style="2" customWidth="1"/>
    <col min="4447" max="4447" width="9" style="2" bestFit="1" customWidth="1"/>
    <col min="4448" max="4449" width="6" style="2" customWidth="1"/>
    <col min="4450" max="4451" width="9" style="2" bestFit="1" customWidth="1"/>
    <col min="4452" max="4452" width="6" style="2" customWidth="1"/>
    <col min="4453" max="4453" width="9" style="2" bestFit="1" customWidth="1"/>
    <col min="4454" max="4454" width="6" style="2" customWidth="1"/>
    <col min="4455" max="4455" width="9" style="2" bestFit="1" customWidth="1"/>
    <col min="4456" max="4457" width="6" style="2" customWidth="1"/>
    <col min="4458" max="4458" width="9" style="2" bestFit="1" customWidth="1"/>
    <col min="4459" max="4462" width="6" style="2" customWidth="1"/>
    <col min="4463" max="4463" width="9" style="2" bestFit="1" customWidth="1"/>
    <col min="4464" max="4466" width="6" style="2" customWidth="1"/>
    <col min="4467" max="4468" width="9" style="2" bestFit="1" customWidth="1"/>
    <col min="4469" max="4469" width="6" style="2" customWidth="1"/>
    <col min="4470" max="4470" width="8" style="2" customWidth="1"/>
    <col min="4471" max="4471" width="6" style="2" customWidth="1"/>
    <col min="4472" max="4472" width="8" style="2" customWidth="1"/>
    <col min="4473" max="4474" width="6" style="2" customWidth="1"/>
    <col min="4475" max="4475" width="8" style="2" customWidth="1"/>
    <col min="4476" max="4476" width="6" style="2" customWidth="1"/>
    <col min="4477" max="4477" width="9" style="2" bestFit="1" customWidth="1"/>
    <col min="4478" max="4478" width="8" style="2" customWidth="1"/>
    <col min="4479" max="4479" width="6" style="2" customWidth="1"/>
    <col min="4480" max="4481" width="9" style="2" bestFit="1" customWidth="1"/>
    <col min="4482" max="4482" width="6" style="2" customWidth="1"/>
    <col min="4483" max="4483" width="9" style="2" bestFit="1" customWidth="1"/>
    <col min="4484" max="4484" width="6" style="2" customWidth="1"/>
    <col min="4485" max="4485" width="9" style="2" bestFit="1" customWidth="1"/>
    <col min="4486" max="4486" width="6" style="2" customWidth="1"/>
    <col min="4487" max="4487" width="9" style="2" bestFit="1" customWidth="1"/>
    <col min="4488" max="4488" width="6" style="2" customWidth="1"/>
    <col min="4489" max="4490" width="9" style="2" bestFit="1" customWidth="1"/>
    <col min="4491" max="4493" width="6" style="2" customWidth="1"/>
    <col min="4494" max="4494" width="9" style="2" bestFit="1" customWidth="1"/>
    <col min="4495" max="4495" width="6" style="2" customWidth="1"/>
    <col min="4496" max="4496" width="9" style="2" bestFit="1" customWidth="1"/>
    <col min="4497" max="4500" width="6" style="2" customWidth="1"/>
    <col min="4501" max="4502" width="9" style="2" bestFit="1" customWidth="1"/>
    <col min="4503" max="4508" width="6" style="2" customWidth="1"/>
    <col min="4509" max="4510" width="8" style="2" customWidth="1"/>
    <col min="4511" max="4512" width="6" style="2" customWidth="1"/>
    <col min="4513" max="4513" width="8" style="2" customWidth="1"/>
    <col min="4514" max="4514" width="9" style="2" bestFit="1" customWidth="1"/>
    <col min="4515" max="4515" width="6" style="2" customWidth="1"/>
    <col min="4516" max="4516" width="9" style="2" bestFit="1" customWidth="1"/>
    <col min="4517" max="4517" width="10" style="2" bestFit="1" customWidth="1"/>
    <col min="4518" max="4520" width="7" style="2" customWidth="1"/>
    <col min="4521" max="4523" width="10" style="2" bestFit="1" customWidth="1"/>
    <col min="4524" max="4524" width="7" style="2" customWidth="1"/>
    <col min="4525" max="4525" width="10" style="2" bestFit="1" customWidth="1"/>
    <col min="4526" max="4527" width="7" style="2" customWidth="1"/>
    <col min="4528" max="4528" width="9" style="2" bestFit="1" customWidth="1"/>
    <col min="4529" max="4529" width="7" style="2" customWidth="1"/>
    <col min="4530" max="4530" width="11" style="2" bestFit="1" customWidth="1"/>
    <col min="4531" max="4532" width="7" style="2" customWidth="1"/>
    <col min="4533" max="4534" width="10" style="2" bestFit="1" customWidth="1"/>
    <col min="4535" max="4539" width="7" style="2" customWidth="1"/>
    <col min="4540" max="4542" width="10" style="2" bestFit="1" customWidth="1"/>
    <col min="4543" max="4557" width="7" style="2" customWidth="1"/>
    <col min="4558" max="4560" width="10" style="2" bestFit="1" customWidth="1"/>
    <col min="4561" max="4563" width="9" style="2" bestFit="1" customWidth="1"/>
    <col min="4564" max="4566" width="7" style="2" customWidth="1"/>
    <col min="4567" max="4567" width="10" style="2" bestFit="1" customWidth="1"/>
    <col min="4568" max="4569" width="7" style="2" customWidth="1"/>
    <col min="4570" max="4570" width="9" style="2" bestFit="1" customWidth="1"/>
    <col min="4571" max="4571" width="7" style="2" customWidth="1"/>
    <col min="4572" max="4572" width="10" style="2" bestFit="1" customWidth="1"/>
    <col min="4573" max="4574" width="7" style="2" customWidth="1"/>
    <col min="4575" max="4575" width="9" style="2" bestFit="1" customWidth="1"/>
    <col min="4576" max="4576" width="10" style="2" bestFit="1" customWidth="1"/>
    <col min="4577" max="4582" width="7" style="2" customWidth="1"/>
    <col min="4583" max="4583" width="11" style="2" bestFit="1" customWidth="1"/>
    <col min="4584" max="4588" width="7" style="2" customWidth="1"/>
    <col min="4589" max="4589" width="10" style="2" bestFit="1" customWidth="1"/>
    <col min="4590" max="4590" width="7" style="2" customWidth="1"/>
    <col min="4591" max="4591" width="10" style="2" bestFit="1" customWidth="1"/>
    <col min="4592" max="4596" width="7" style="2" customWidth="1"/>
    <col min="4597" max="4597" width="9" style="2" bestFit="1" customWidth="1"/>
    <col min="4598" max="4599" width="7" style="2" customWidth="1"/>
    <col min="4600" max="4600" width="10" style="2" bestFit="1" customWidth="1"/>
    <col min="4601" max="4602" width="7" style="2" customWidth="1"/>
    <col min="4603" max="4603" width="9" style="2" bestFit="1" customWidth="1"/>
    <col min="4604" max="4604" width="11" style="2" bestFit="1" customWidth="1"/>
    <col min="4605" max="4606" width="7" style="2" customWidth="1"/>
    <col min="4607" max="4607" width="10" style="2" bestFit="1" customWidth="1"/>
    <col min="4608" max="4609" width="7" style="2" customWidth="1"/>
    <col min="4610" max="4610" width="9" style="2" bestFit="1" customWidth="1"/>
    <col min="4611" max="4611" width="7" style="2" customWidth="1"/>
    <col min="4612" max="4612" width="9" style="2" bestFit="1" customWidth="1"/>
    <col min="4613" max="4615" width="7" style="2" customWidth="1"/>
    <col min="4616" max="4616" width="10" style="2" bestFit="1" customWidth="1"/>
    <col min="4617" max="4620" width="7" style="2" customWidth="1"/>
    <col min="4621" max="4621" width="10" style="2" bestFit="1" customWidth="1"/>
    <col min="4622" max="4623" width="7" style="2" customWidth="1"/>
    <col min="4624" max="4624" width="10" style="2" bestFit="1" customWidth="1"/>
    <col min="4625" max="4625" width="7" style="2" customWidth="1"/>
    <col min="4626" max="4626" width="10" style="2" bestFit="1" customWidth="1"/>
    <col min="4627" max="4627" width="7" style="2" customWidth="1"/>
    <col min="4628" max="4628" width="9" style="2" bestFit="1" customWidth="1"/>
    <col min="4629" max="4629" width="12" style="2" bestFit="1" customWidth="1"/>
    <col min="4630" max="4630" width="7" style="2" customWidth="1"/>
    <col min="4631" max="4632" width="10" style="2" bestFit="1" customWidth="1"/>
    <col min="4633" max="4635" width="7" style="2" customWidth="1"/>
    <col min="4636" max="4636" width="9" style="2" bestFit="1" customWidth="1"/>
    <col min="4637" max="4638" width="7" style="2" customWidth="1"/>
    <col min="4639" max="4639" width="9" style="2" bestFit="1" customWidth="1"/>
    <col min="4640" max="4641" width="7" style="2" customWidth="1"/>
    <col min="4642" max="4642" width="10" style="2" bestFit="1" customWidth="1"/>
    <col min="4643" max="4645" width="7" style="2" customWidth="1"/>
    <col min="4646" max="4646" width="10" style="2" bestFit="1" customWidth="1"/>
    <col min="4647" max="4647" width="9" style="2" bestFit="1" customWidth="1"/>
    <col min="4648" max="4652" width="7" style="2" customWidth="1"/>
    <col min="4653" max="4653" width="12" style="2" bestFit="1" customWidth="1"/>
    <col min="4654" max="4654" width="7" style="2" customWidth="1"/>
    <col min="4655" max="4655" width="10" style="2" bestFit="1" customWidth="1"/>
    <col min="4656" max="4656" width="12" style="2" bestFit="1" customWidth="1"/>
    <col min="4657" max="4657" width="7" style="2" customWidth="1"/>
    <col min="4658" max="4658" width="9" style="2" bestFit="1" customWidth="1"/>
    <col min="4659" max="4660" width="10" style="2" bestFit="1" customWidth="1"/>
    <col min="4661" max="4662" width="11" style="2" bestFit="1" customWidth="1"/>
    <col min="4663" max="4663" width="8" style="2" customWidth="1"/>
    <col min="4664" max="4664" width="11" style="2" bestFit="1" customWidth="1"/>
    <col min="4665" max="4665" width="12" style="2" bestFit="1" customWidth="1"/>
    <col min="4666" max="4666" width="10" style="2" bestFit="1" customWidth="1"/>
    <col min="4667" max="4668" width="11" style="2" bestFit="1" customWidth="1"/>
    <col min="4669" max="4670" width="8" style="2" customWidth="1"/>
    <col min="4671" max="4671" width="11" style="2" bestFit="1" customWidth="1"/>
    <col min="4672" max="4672" width="12" style="2" bestFit="1" customWidth="1"/>
    <col min="4673" max="4675" width="11" style="2" bestFit="1" customWidth="1"/>
    <col min="4676" max="4676" width="12" style="2" bestFit="1" customWidth="1"/>
    <col min="4677" max="4678" width="11" style="2" bestFit="1" customWidth="1"/>
    <col min="4679" max="4679" width="10" style="2" bestFit="1" customWidth="1"/>
    <col min="4680" max="4680" width="11" style="2" bestFit="1" customWidth="1"/>
    <col min="4681" max="4681" width="12" style="2" bestFit="1" customWidth="1"/>
    <col min="4682" max="4682" width="11" style="2" bestFit="1" customWidth="1"/>
    <col min="4683" max="4683" width="10" style="2" bestFit="1" customWidth="1"/>
    <col min="4684" max="4685" width="11" style="2" bestFit="1" customWidth="1"/>
    <col min="4686" max="4686" width="10" style="2" bestFit="1" customWidth="1"/>
    <col min="4687" max="4687" width="12" style="2" bestFit="1" customWidth="1"/>
    <col min="4688" max="4688" width="8.36328125" style="2" customWidth="1"/>
    <col min="4689" max="4689" width="7" style="2" customWidth="1"/>
    <col min="4690" max="4690" width="34.08984375" style="2" bestFit="1" customWidth="1"/>
    <col min="4691" max="4691" width="19.6328125" style="2" bestFit="1" customWidth="1"/>
    <col min="4692" max="4692" width="23.08984375" style="2" bestFit="1" customWidth="1"/>
    <col min="4693" max="4693" width="19.90625" style="2" bestFit="1" customWidth="1"/>
    <col min="4694" max="4694" width="20.36328125" style="2" bestFit="1" customWidth="1"/>
    <col min="4695" max="4695" width="26.36328125" style="2" bestFit="1" customWidth="1"/>
    <col min="4696" max="4696" width="24.6328125" style="2" bestFit="1" customWidth="1"/>
    <col min="4697" max="16384" width="8.7265625" style="2"/>
  </cols>
  <sheetData>
    <row r="1" spans="1:25" s="1" customFormat="1" ht="37.15" customHeight="1" x14ac:dyDescent="0.35">
      <c r="A1" s="1" t="s">
        <v>41</v>
      </c>
      <c r="B1" s="1" t="s">
        <v>242</v>
      </c>
      <c r="C1" s="1" t="s">
        <v>541</v>
      </c>
      <c r="D1" s="1" t="s">
        <v>243</v>
      </c>
      <c r="E1" s="1" t="s">
        <v>244</v>
      </c>
      <c r="F1" s="1" t="s">
        <v>26</v>
      </c>
      <c r="G1" s="1" t="s">
        <v>25</v>
      </c>
      <c r="H1" s="1" t="s">
        <v>29</v>
      </c>
      <c r="I1" s="1" t="s">
        <v>35</v>
      </c>
      <c r="J1" s="1" t="s">
        <v>36</v>
      </c>
      <c r="K1" s="1" t="s">
        <v>27</v>
      </c>
      <c r="L1" s="1" t="s">
        <v>30</v>
      </c>
      <c r="M1" s="1" t="s">
        <v>37</v>
      </c>
      <c r="N1" s="1" t="s">
        <v>38</v>
      </c>
      <c r="O1" s="1" t="s">
        <v>27</v>
      </c>
      <c r="P1" s="1" t="s">
        <v>30</v>
      </c>
      <c r="Q1" s="1" t="s">
        <v>37</v>
      </c>
      <c r="R1" s="1" t="s">
        <v>38</v>
      </c>
      <c r="S1" s="1" t="s">
        <v>31</v>
      </c>
      <c r="T1" s="1" t="s">
        <v>32</v>
      </c>
      <c r="U1" s="1" t="s">
        <v>39</v>
      </c>
      <c r="V1" s="1" t="s">
        <v>40</v>
      </c>
      <c r="W1" s="1" t="s">
        <v>538</v>
      </c>
      <c r="X1" s="1" t="s">
        <v>539</v>
      </c>
      <c r="Y1" s="1" t="s">
        <v>540</v>
      </c>
    </row>
    <row r="2" spans="1:25" ht="13.15" customHeight="1" x14ac:dyDescent="0.35">
      <c r="A2" s="2">
        <v>1</v>
      </c>
      <c r="B2" s="2" t="s">
        <v>245</v>
      </c>
      <c r="C2" s="2" t="str">
        <f>REPLACE(B2,6,3,"XXX")</f>
        <v>SPS21XXX</v>
      </c>
      <c r="D2" s="2" t="s">
        <v>46</v>
      </c>
      <c r="E2" s="2" t="s">
        <v>42</v>
      </c>
      <c r="F2" s="2">
        <v>581984.95000000007</v>
      </c>
      <c r="G2" s="2">
        <v>553799.36</v>
      </c>
      <c r="H2" s="2">
        <v>451546.4</v>
      </c>
      <c r="I2" s="2">
        <v>281645.60000000003</v>
      </c>
      <c r="J2" s="2">
        <v>0</v>
      </c>
      <c r="K2" s="2">
        <f t="shared" ref="K2:K65" si="0">G2/$F2*100</f>
        <v>95.156989884360399</v>
      </c>
      <c r="L2" s="2">
        <f t="shared" ref="L2:L65" si="1">H2/$F2*100</f>
        <v>77.587298434435453</v>
      </c>
      <c r="M2" s="2">
        <f t="shared" ref="M2:M65" si="2">I2/$F2*100</f>
        <v>48.393966201359675</v>
      </c>
      <c r="N2" s="2">
        <f t="shared" ref="N2:N65" si="3">J2/$F2*100</f>
        <v>0</v>
      </c>
      <c r="O2" s="2">
        <v>95.156989884360399</v>
      </c>
      <c r="P2" s="2">
        <v>77.587298434435453</v>
      </c>
      <c r="Q2" s="2">
        <v>48.393966201359675</v>
      </c>
      <c r="R2" s="2">
        <v>0</v>
      </c>
      <c r="S2" s="2">
        <f t="shared" ref="S2:S65" si="4">IF(O2=0,0,IF(O2&lt;50, 1, IF(O2&lt;60,2, IF(O2&lt;70,3, IF(O2&lt;80,4, IF(O2&lt;90,5,6))))))</f>
        <v>6</v>
      </c>
      <c r="T2" s="2">
        <f t="shared" ref="T2:T65" si="5">IF(P2=0,0,IF(P2&lt;50, 1, IF(P2&lt;60,2, IF(P2&lt;70,3, IF(P2&lt;80,4, IF(P2&lt;90,5,6))))))</f>
        <v>4</v>
      </c>
      <c r="U2" s="2">
        <f t="shared" ref="U2:U65" si="6">IF(Q2=0,0,IF(Q2&lt;50, 1, IF(Q2&lt;60,2, IF(Q2&lt;70,3, IF(Q2&lt;80,4, IF(Q2&lt;90,5,6))))))</f>
        <v>1</v>
      </c>
      <c r="V2" s="2">
        <f t="shared" ref="V2:V65" si="7">IF(R2=0,0,IF(R2&lt;50, 1, IF(R2&lt;60,2, IF(R2&lt;70,3, IF(R2&lt;80,4, IF(R2&lt;90,5,6))))))</f>
        <v>0</v>
      </c>
      <c r="W2" s="2">
        <f t="shared" ref="W2:W65" si="8">SUM(S2:V2)</f>
        <v>11</v>
      </c>
      <c r="X2" s="2">
        <f t="shared" ref="X2:X65" si="9">ROUND(S2+2*SUM(T2:V2),0)</f>
        <v>16</v>
      </c>
      <c r="Y2" s="2">
        <f>ROUND(X2/MAX($X$2:$X$245)*24,0)</f>
        <v>15</v>
      </c>
    </row>
    <row r="3" spans="1:25" x14ac:dyDescent="0.35">
      <c r="A3" s="2">
        <v>2</v>
      </c>
      <c r="B3" s="2" t="s">
        <v>246</v>
      </c>
      <c r="C3" s="2" t="str">
        <f t="shared" ref="C3:C66" si="10">REPLACE(B3,6,3,"XXX")</f>
        <v>SPS21XXX</v>
      </c>
      <c r="D3" s="2" t="s">
        <v>47</v>
      </c>
      <c r="E3" s="2" t="s">
        <v>42</v>
      </c>
      <c r="F3" s="2">
        <v>148370</v>
      </c>
      <c r="G3" s="2">
        <v>148370</v>
      </c>
      <c r="H3" s="2">
        <v>148370</v>
      </c>
      <c r="I3" s="2">
        <v>0</v>
      </c>
      <c r="J3" s="2">
        <v>0</v>
      </c>
      <c r="K3" s="2">
        <f t="shared" si="0"/>
        <v>100</v>
      </c>
      <c r="L3" s="2">
        <f t="shared" si="1"/>
        <v>100</v>
      </c>
      <c r="M3" s="2">
        <f t="shared" si="2"/>
        <v>0</v>
      </c>
      <c r="N3" s="2">
        <f t="shared" si="3"/>
        <v>0</v>
      </c>
      <c r="O3" s="2">
        <v>100</v>
      </c>
      <c r="P3" s="2">
        <v>100</v>
      </c>
      <c r="Q3" s="2">
        <v>0</v>
      </c>
      <c r="R3" s="2">
        <v>0</v>
      </c>
      <c r="S3" s="2">
        <f t="shared" si="4"/>
        <v>6</v>
      </c>
      <c r="T3" s="2">
        <f t="shared" si="5"/>
        <v>6</v>
      </c>
      <c r="U3" s="2">
        <f t="shared" si="6"/>
        <v>0</v>
      </c>
      <c r="V3" s="2">
        <f t="shared" si="7"/>
        <v>0</v>
      </c>
      <c r="W3" s="2">
        <f t="shared" si="8"/>
        <v>12</v>
      </c>
      <c r="X3" s="2">
        <f t="shared" si="9"/>
        <v>18</v>
      </c>
      <c r="Y3" s="2">
        <f t="shared" ref="Y3:Y66" si="11">ROUND(X3/MAX($X$2:$X$348)*24,0)</f>
        <v>17</v>
      </c>
    </row>
    <row r="4" spans="1:25" x14ac:dyDescent="0.35">
      <c r="A4" s="2">
        <v>3</v>
      </c>
      <c r="B4" s="2" t="s">
        <v>247</v>
      </c>
      <c r="C4" s="2" t="str">
        <f t="shared" si="10"/>
        <v>SPS21XXX</v>
      </c>
      <c r="D4" s="2" t="s">
        <v>48</v>
      </c>
      <c r="E4" s="2" t="s">
        <v>42</v>
      </c>
      <c r="F4" s="2">
        <v>55000</v>
      </c>
      <c r="G4" s="2">
        <v>55000</v>
      </c>
      <c r="H4" s="2">
        <v>45000</v>
      </c>
      <c r="I4" s="2">
        <v>30000</v>
      </c>
      <c r="J4" s="2">
        <v>10000</v>
      </c>
      <c r="K4" s="2">
        <f t="shared" si="0"/>
        <v>100</v>
      </c>
      <c r="L4" s="2">
        <f t="shared" si="1"/>
        <v>81.818181818181827</v>
      </c>
      <c r="M4" s="2">
        <f t="shared" si="2"/>
        <v>54.54545454545454</v>
      </c>
      <c r="N4" s="2">
        <f t="shared" si="3"/>
        <v>18.181818181818183</v>
      </c>
      <c r="O4" s="2">
        <v>100</v>
      </c>
      <c r="P4" s="2">
        <v>81.818181818181827</v>
      </c>
      <c r="Q4" s="2">
        <v>54.54545454545454</v>
      </c>
      <c r="R4" s="2">
        <v>18.181818181818183</v>
      </c>
      <c r="S4" s="2">
        <f t="shared" si="4"/>
        <v>6</v>
      </c>
      <c r="T4" s="2">
        <f t="shared" si="5"/>
        <v>5</v>
      </c>
      <c r="U4" s="2">
        <f t="shared" si="6"/>
        <v>2</v>
      </c>
      <c r="V4" s="2">
        <f t="shared" si="7"/>
        <v>1</v>
      </c>
      <c r="W4" s="2">
        <f t="shared" si="8"/>
        <v>14</v>
      </c>
      <c r="X4" s="2">
        <f t="shared" si="9"/>
        <v>22</v>
      </c>
      <c r="Y4" s="2">
        <f t="shared" si="11"/>
        <v>20</v>
      </c>
    </row>
    <row r="5" spans="1:25" x14ac:dyDescent="0.35">
      <c r="A5" s="2">
        <v>4</v>
      </c>
      <c r="B5" s="2" t="s">
        <v>248</v>
      </c>
      <c r="C5" s="2" t="str">
        <f t="shared" si="10"/>
        <v>SPS21XXX</v>
      </c>
      <c r="D5" s="2" t="s">
        <v>49</v>
      </c>
      <c r="E5" s="2" t="s">
        <v>42</v>
      </c>
      <c r="F5" s="2">
        <v>80134.900000000009</v>
      </c>
      <c r="G5" s="2">
        <v>80134.900000000009</v>
      </c>
      <c r="H5" s="2">
        <v>0</v>
      </c>
      <c r="I5" s="2">
        <v>10161.91</v>
      </c>
      <c r="J5" s="2">
        <v>0</v>
      </c>
      <c r="K5" s="2">
        <f t="shared" si="0"/>
        <v>100</v>
      </c>
      <c r="L5" s="2">
        <f t="shared" si="1"/>
        <v>0</v>
      </c>
      <c r="M5" s="2">
        <f t="shared" si="2"/>
        <v>12.681004156740695</v>
      </c>
      <c r="N5" s="2">
        <f t="shared" si="3"/>
        <v>0</v>
      </c>
      <c r="O5" s="2">
        <v>100</v>
      </c>
      <c r="P5" s="2">
        <v>0</v>
      </c>
      <c r="Q5" s="2">
        <v>12.681004156740695</v>
      </c>
      <c r="R5" s="2">
        <v>0</v>
      </c>
      <c r="S5" s="2">
        <f t="shared" si="4"/>
        <v>6</v>
      </c>
      <c r="T5" s="2">
        <f t="shared" si="5"/>
        <v>0</v>
      </c>
      <c r="U5" s="2">
        <f t="shared" si="6"/>
        <v>1</v>
      </c>
      <c r="V5" s="2">
        <f t="shared" si="7"/>
        <v>0</v>
      </c>
      <c r="W5" s="2">
        <f t="shared" si="8"/>
        <v>7</v>
      </c>
      <c r="X5" s="2">
        <f t="shared" si="9"/>
        <v>8</v>
      </c>
      <c r="Y5" s="2">
        <f t="shared" si="11"/>
        <v>7</v>
      </c>
    </row>
    <row r="6" spans="1:25" x14ac:dyDescent="0.35">
      <c r="A6" s="2">
        <v>5</v>
      </c>
      <c r="B6" s="2" t="s">
        <v>249</v>
      </c>
      <c r="C6" s="2" t="str">
        <f t="shared" si="10"/>
        <v>SPS21XXX</v>
      </c>
      <c r="D6" s="2" t="s">
        <v>250</v>
      </c>
      <c r="E6" s="2" t="s">
        <v>42</v>
      </c>
      <c r="F6" s="2">
        <v>403154.85</v>
      </c>
      <c r="G6" s="2">
        <v>229959.02000000002</v>
      </c>
      <c r="H6" s="2">
        <v>5000</v>
      </c>
      <c r="I6" s="2">
        <v>0</v>
      </c>
      <c r="J6" s="2">
        <v>0</v>
      </c>
      <c r="K6" s="2">
        <f t="shared" si="0"/>
        <v>57.039874380774549</v>
      </c>
      <c r="L6" s="2">
        <f t="shared" si="1"/>
        <v>1.2402182436847777</v>
      </c>
      <c r="M6" s="2">
        <f t="shared" si="2"/>
        <v>0</v>
      </c>
      <c r="N6" s="2">
        <f t="shared" si="3"/>
        <v>0</v>
      </c>
      <c r="O6" s="2">
        <v>57.039874380774549</v>
      </c>
      <c r="P6" s="2">
        <v>1.2402182436847777</v>
      </c>
      <c r="Q6" s="2">
        <v>0</v>
      </c>
      <c r="R6" s="2">
        <v>0</v>
      </c>
      <c r="S6" s="2">
        <f t="shared" si="4"/>
        <v>2</v>
      </c>
      <c r="T6" s="2">
        <f t="shared" si="5"/>
        <v>1</v>
      </c>
      <c r="U6" s="2">
        <f t="shared" si="6"/>
        <v>0</v>
      </c>
      <c r="V6" s="2">
        <f t="shared" si="7"/>
        <v>0</v>
      </c>
      <c r="W6" s="2">
        <f t="shared" si="8"/>
        <v>3</v>
      </c>
      <c r="X6" s="2">
        <f t="shared" si="9"/>
        <v>4</v>
      </c>
      <c r="Y6" s="2">
        <f t="shared" si="11"/>
        <v>4</v>
      </c>
    </row>
    <row r="7" spans="1:25" x14ac:dyDescent="0.35">
      <c r="A7" s="2">
        <v>6</v>
      </c>
      <c r="B7" s="2" t="s">
        <v>251</v>
      </c>
      <c r="C7" s="2" t="str">
        <f t="shared" si="10"/>
        <v>SPS21XXX</v>
      </c>
      <c r="D7" s="2" t="s">
        <v>50</v>
      </c>
      <c r="E7" s="2" t="s">
        <v>42</v>
      </c>
      <c r="F7" s="2">
        <v>104221</v>
      </c>
      <c r="G7" s="2">
        <v>42972</v>
      </c>
      <c r="H7" s="2">
        <v>0</v>
      </c>
      <c r="I7" s="2">
        <v>45917</v>
      </c>
      <c r="J7" s="2">
        <v>7666</v>
      </c>
      <c r="K7" s="2">
        <f t="shared" si="0"/>
        <v>41.231613590351273</v>
      </c>
      <c r="L7" s="2">
        <f t="shared" si="1"/>
        <v>0</v>
      </c>
      <c r="M7" s="2">
        <f t="shared" si="2"/>
        <v>44.057339691616853</v>
      </c>
      <c r="N7" s="2">
        <f t="shared" si="3"/>
        <v>7.3555233590159377</v>
      </c>
      <c r="O7" s="2">
        <v>41.231613590351273</v>
      </c>
      <c r="P7" s="2">
        <v>0</v>
      </c>
      <c r="Q7" s="2">
        <v>44.057339691616853</v>
      </c>
      <c r="R7" s="2">
        <v>7.3555233590159377</v>
      </c>
      <c r="S7" s="2">
        <f t="shared" si="4"/>
        <v>1</v>
      </c>
      <c r="T7" s="2">
        <f t="shared" si="5"/>
        <v>0</v>
      </c>
      <c r="U7" s="2">
        <f t="shared" si="6"/>
        <v>1</v>
      </c>
      <c r="V7" s="2">
        <f t="shared" si="7"/>
        <v>1</v>
      </c>
      <c r="W7" s="2">
        <f t="shared" si="8"/>
        <v>3</v>
      </c>
      <c r="X7" s="2">
        <f t="shared" si="9"/>
        <v>5</v>
      </c>
      <c r="Y7" s="2">
        <f t="shared" si="11"/>
        <v>5</v>
      </c>
    </row>
    <row r="8" spans="1:25" x14ac:dyDescent="0.35">
      <c r="A8" s="2">
        <v>7</v>
      </c>
      <c r="B8" s="2" t="s">
        <v>252</v>
      </c>
      <c r="C8" s="2" t="str">
        <f t="shared" si="10"/>
        <v>SPS21XXX</v>
      </c>
      <c r="D8" s="2" t="s">
        <v>51</v>
      </c>
      <c r="E8" s="2" t="s">
        <v>42</v>
      </c>
      <c r="F8" s="2">
        <v>48061.94</v>
      </c>
      <c r="G8" s="2">
        <v>48061.94</v>
      </c>
      <c r="H8" s="2">
        <v>7131.21</v>
      </c>
      <c r="I8" s="2">
        <v>0</v>
      </c>
      <c r="J8" s="2">
        <v>0</v>
      </c>
      <c r="K8" s="2">
        <f t="shared" si="0"/>
        <v>100</v>
      </c>
      <c r="L8" s="2">
        <f t="shared" si="1"/>
        <v>14.837540889943268</v>
      </c>
      <c r="M8" s="2">
        <f t="shared" si="2"/>
        <v>0</v>
      </c>
      <c r="N8" s="2">
        <f t="shared" si="3"/>
        <v>0</v>
      </c>
      <c r="O8" s="2">
        <v>100</v>
      </c>
      <c r="P8" s="2">
        <v>14.837540889943268</v>
      </c>
      <c r="Q8" s="2">
        <v>0</v>
      </c>
      <c r="R8" s="2">
        <v>0</v>
      </c>
      <c r="S8" s="2">
        <f t="shared" si="4"/>
        <v>6</v>
      </c>
      <c r="T8" s="2">
        <f t="shared" si="5"/>
        <v>1</v>
      </c>
      <c r="U8" s="2">
        <f t="shared" si="6"/>
        <v>0</v>
      </c>
      <c r="V8" s="2">
        <f t="shared" si="7"/>
        <v>0</v>
      </c>
      <c r="W8" s="2">
        <f t="shared" si="8"/>
        <v>7</v>
      </c>
      <c r="X8" s="2">
        <f t="shared" si="9"/>
        <v>8</v>
      </c>
      <c r="Y8" s="2">
        <f t="shared" si="11"/>
        <v>7</v>
      </c>
    </row>
    <row r="9" spans="1:25" x14ac:dyDescent="0.35">
      <c r="A9" s="2">
        <v>8</v>
      </c>
      <c r="B9" s="2" t="s">
        <v>253</v>
      </c>
      <c r="C9" s="2" t="str">
        <f t="shared" si="10"/>
        <v>SPS21XXX</v>
      </c>
      <c r="D9" s="2" t="s">
        <v>52</v>
      </c>
      <c r="E9" s="2" t="s">
        <v>42</v>
      </c>
      <c r="F9" s="2">
        <v>2893103</v>
      </c>
      <c r="G9" s="2">
        <v>1850388</v>
      </c>
      <c r="H9" s="2">
        <v>560911</v>
      </c>
      <c r="I9" s="2">
        <v>579505</v>
      </c>
      <c r="J9" s="2">
        <v>192799</v>
      </c>
      <c r="K9" s="2">
        <f t="shared" si="0"/>
        <v>63.958593938757105</v>
      </c>
      <c r="L9" s="2">
        <f t="shared" si="1"/>
        <v>19.387868319931918</v>
      </c>
      <c r="M9" s="2">
        <f t="shared" si="2"/>
        <v>20.030569253842671</v>
      </c>
      <c r="N9" s="2">
        <f t="shared" si="3"/>
        <v>6.6640904247100767</v>
      </c>
      <c r="O9" s="2">
        <v>63.958593938757105</v>
      </c>
      <c r="P9" s="2">
        <v>19.387868319931918</v>
      </c>
      <c r="Q9" s="2">
        <v>20.030569253842671</v>
      </c>
      <c r="R9" s="2">
        <v>6.6640904247100767</v>
      </c>
      <c r="S9" s="2">
        <f t="shared" si="4"/>
        <v>3</v>
      </c>
      <c r="T9" s="2">
        <f t="shared" si="5"/>
        <v>1</v>
      </c>
      <c r="U9" s="2">
        <f t="shared" si="6"/>
        <v>1</v>
      </c>
      <c r="V9" s="2">
        <f t="shared" si="7"/>
        <v>1</v>
      </c>
      <c r="W9" s="2">
        <f t="shared" si="8"/>
        <v>6</v>
      </c>
      <c r="X9" s="2">
        <f t="shared" si="9"/>
        <v>9</v>
      </c>
      <c r="Y9" s="2">
        <f t="shared" si="11"/>
        <v>8</v>
      </c>
    </row>
    <row r="10" spans="1:25" x14ac:dyDescent="0.35">
      <c r="A10" s="2">
        <v>9</v>
      </c>
      <c r="B10" s="2" t="s">
        <v>254</v>
      </c>
      <c r="C10" s="2" t="str">
        <f t="shared" si="10"/>
        <v>SPS21XXX</v>
      </c>
      <c r="D10" s="2" t="s">
        <v>53</v>
      </c>
      <c r="E10" s="2" t="s">
        <v>42</v>
      </c>
      <c r="F10" s="2">
        <v>12236</v>
      </c>
      <c r="G10" s="2">
        <v>12236</v>
      </c>
      <c r="H10" s="2">
        <v>9177</v>
      </c>
      <c r="I10" s="2">
        <v>6118</v>
      </c>
      <c r="J10" s="2">
        <v>0</v>
      </c>
      <c r="K10" s="2">
        <f t="shared" si="0"/>
        <v>100</v>
      </c>
      <c r="L10" s="2">
        <f t="shared" si="1"/>
        <v>75</v>
      </c>
      <c r="M10" s="2">
        <f t="shared" si="2"/>
        <v>50</v>
      </c>
      <c r="N10" s="2">
        <f t="shared" si="3"/>
        <v>0</v>
      </c>
      <c r="O10" s="2">
        <v>100</v>
      </c>
      <c r="P10" s="2">
        <v>75</v>
      </c>
      <c r="Q10" s="2">
        <v>50</v>
      </c>
      <c r="R10" s="2">
        <v>0</v>
      </c>
      <c r="S10" s="2">
        <f t="shared" si="4"/>
        <v>6</v>
      </c>
      <c r="T10" s="2">
        <f t="shared" si="5"/>
        <v>4</v>
      </c>
      <c r="U10" s="2">
        <f t="shared" si="6"/>
        <v>2</v>
      </c>
      <c r="V10" s="2">
        <f t="shared" si="7"/>
        <v>0</v>
      </c>
      <c r="W10" s="2">
        <f t="shared" si="8"/>
        <v>12</v>
      </c>
      <c r="X10" s="2">
        <f t="shared" si="9"/>
        <v>18</v>
      </c>
      <c r="Y10" s="2">
        <f t="shared" si="11"/>
        <v>17</v>
      </c>
    </row>
    <row r="11" spans="1:25" x14ac:dyDescent="0.35">
      <c r="A11" s="2">
        <v>10</v>
      </c>
      <c r="B11" s="2" t="s">
        <v>255</v>
      </c>
      <c r="C11" s="2" t="str">
        <f t="shared" si="10"/>
        <v>SPS21XXX</v>
      </c>
      <c r="D11" s="2" t="s">
        <v>54</v>
      </c>
      <c r="E11" s="2" t="s">
        <v>42</v>
      </c>
      <c r="F11" s="2">
        <v>865200</v>
      </c>
      <c r="G11" s="2">
        <v>717200</v>
      </c>
      <c r="H11" s="2">
        <v>157400</v>
      </c>
      <c r="I11" s="2">
        <v>75600</v>
      </c>
      <c r="J11" s="2">
        <v>21600</v>
      </c>
      <c r="K11" s="2">
        <f t="shared" si="0"/>
        <v>82.894128525196493</v>
      </c>
      <c r="L11" s="2">
        <f t="shared" si="1"/>
        <v>18.192325473878874</v>
      </c>
      <c r="M11" s="2">
        <f t="shared" si="2"/>
        <v>8.7378640776699026</v>
      </c>
      <c r="N11" s="2">
        <f t="shared" si="3"/>
        <v>2.496532593619972</v>
      </c>
      <c r="O11" s="2">
        <v>82.894128525196493</v>
      </c>
      <c r="P11" s="2">
        <v>18.192325473878874</v>
      </c>
      <c r="Q11" s="2">
        <v>8.7378640776699026</v>
      </c>
      <c r="R11" s="2">
        <v>2.496532593619972</v>
      </c>
      <c r="S11" s="2">
        <f t="shared" si="4"/>
        <v>5</v>
      </c>
      <c r="T11" s="2">
        <f t="shared" si="5"/>
        <v>1</v>
      </c>
      <c r="U11" s="2">
        <f t="shared" si="6"/>
        <v>1</v>
      </c>
      <c r="V11" s="2">
        <f t="shared" si="7"/>
        <v>1</v>
      </c>
      <c r="W11" s="2">
        <f t="shared" si="8"/>
        <v>8</v>
      </c>
      <c r="X11" s="2">
        <f t="shared" si="9"/>
        <v>11</v>
      </c>
      <c r="Y11" s="2">
        <f t="shared" si="11"/>
        <v>10</v>
      </c>
    </row>
    <row r="12" spans="1:25" x14ac:dyDescent="0.35">
      <c r="A12" s="2">
        <v>11</v>
      </c>
      <c r="B12" s="2" t="s">
        <v>256</v>
      </c>
      <c r="C12" s="2" t="str">
        <f t="shared" si="10"/>
        <v>SPS21XXX</v>
      </c>
      <c r="D12" s="2" t="s">
        <v>55</v>
      </c>
      <c r="E12" s="2" t="s">
        <v>42</v>
      </c>
      <c r="F12" s="2">
        <v>17873649.840000004</v>
      </c>
      <c r="G12" s="2">
        <v>14840834.810000001</v>
      </c>
      <c r="H12" s="2">
        <v>4206431.2500000009</v>
      </c>
      <c r="I12" s="2">
        <v>2819294.1500000004</v>
      </c>
      <c r="J12" s="2">
        <v>0</v>
      </c>
      <c r="K12" s="2">
        <f t="shared" si="0"/>
        <v>83.031920972219268</v>
      </c>
      <c r="L12" s="2">
        <f t="shared" si="1"/>
        <v>23.534260140792824</v>
      </c>
      <c r="M12" s="2">
        <f t="shared" si="2"/>
        <v>15.773466389000266</v>
      </c>
      <c r="N12" s="2">
        <f t="shared" si="3"/>
        <v>0</v>
      </c>
      <c r="O12" s="2">
        <v>83.031920972219268</v>
      </c>
      <c r="P12" s="2">
        <v>23.534260140792824</v>
      </c>
      <c r="Q12" s="2">
        <v>15.773466389000266</v>
      </c>
      <c r="R12" s="2">
        <v>0</v>
      </c>
      <c r="S12" s="2">
        <f t="shared" si="4"/>
        <v>5</v>
      </c>
      <c r="T12" s="2">
        <f t="shared" si="5"/>
        <v>1</v>
      </c>
      <c r="U12" s="2">
        <f t="shared" si="6"/>
        <v>1</v>
      </c>
      <c r="V12" s="2">
        <f t="shared" si="7"/>
        <v>0</v>
      </c>
      <c r="W12" s="2">
        <f t="shared" si="8"/>
        <v>7</v>
      </c>
      <c r="X12" s="2">
        <f t="shared" si="9"/>
        <v>9</v>
      </c>
      <c r="Y12" s="2">
        <f t="shared" si="11"/>
        <v>8</v>
      </c>
    </row>
    <row r="13" spans="1:25" x14ac:dyDescent="0.35">
      <c r="A13" s="2">
        <v>12</v>
      </c>
      <c r="B13" s="2" t="s">
        <v>257</v>
      </c>
      <c r="C13" s="2" t="str">
        <f t="shared" si="10"/>
        <v>SPS21XXX</v>
      </c>
      <c r="D13" s="2" t="s">
        <v>56</v>
      </c>
      <c r="E13" s="2" t="s">
        <v>42</v>
      </c>
      <c r="F13" s="2">
        <v>3117240.7</v>
      </c>
      <c r="G13" s="2">
        <v>2015319.0999999999</v>
      </c>
      <c r="H13" s="2">
        <v>386985.60000000003</v>
      </c>
      <c r="I13" s="2">
        <v>755002.7</v>
      </c>
      <c r="J13" s="2">
        <v>217154.5</v>
      </c>
      <c r="K13" s="2">
        <f t="shared" si="0"/>
        <v>64.65073742941955</v>
      </c>
      <c r="L13" s="2">
        <f t="shared" si="1"/>
        <v>12.41436376728945</v>
      </c>
      <c r="M13" s="2">
        <f t="shared" si="2"/>
        <v>24.220224636487004</v>
      </c>
      <c r="N13" s="2">
        <f t="shared" si="3"/>
        <v>6.9662410092361489</v>
      </c>
      <c r="O13" s="2">
        <v>64.65073742941955</v>
      </c>
      <c r="P13" s="2">
        <v>12.41436376728945</v>
      </c>
      <c r="Q13" s="2">
        <v>24.220224636487004</v>
      </c>
      <c r="R13" s="2">
        <v>6.9662410092361489</v>
      </c>
      <c r="S13" s="2">
        <f t="shared" si="4"/>
        <v>3</v>
      </c>
      <c r="T13" s="2">
        <f t="shared" si="5"/>
        <v>1</v>
      </c>
      <c r="U13" s="2">
        <f t="shared" si="6"/>
        <v>1</v>
      </c>
      <c r="V13" s="2">
        <f t="shared" si="7"/>
        <v>1</v>
      </c>
      <c r="W13" s="2">
        <f t="shared" si="8"/>
        <v>6</v>
      </c>
      <c r="X13" s="2">
        <f t="shared" si="9"/>
        <v>9</v>
      </c>
      <c r="Y13" s="2">
        <f t="shared" si="11"/>
        <v>8</v>
      </c>
    </row>
    <row r="14" spans="1:25" x14ac:dyDescent="0.35">
      <c r="A14" s="2">
        <v>13</v>
      </c>
      <c r="B14" s="2" t="s">
        <v>258</v>
      </c>
      <c r="C14" s="2" t="str">
        <f t="shared" si="10"/>
        <v>SPS21XXX</v>
      </c>
      <c r="D14" s="2" t="s">
        <v>57</v>
      </c>
      <c r="E14" s="2" t="s">
        <v>42</v>
      </c>
      <c r="F14" s="2">
        <v>147413</v>
      </c>
      <c r="G14" s="2">
        <v>147413</v>
      </c>
      <c r="H14" s="2">
        <v>49913</v>
      </c>
      <c r="I14" s="2">
        <v>23323</v>
      </c>
      <c r="J14" s="2">
        <v>0</v>
      </c>
      <c r="K14" s="2">
        <f t="shared" si="0"/>
        <v>100</v>
      </c>
      <c r="L14" s="2">
        <f t="shared" si="1"/>
        <v>33.859293278069096</v>
      </c>
      <c r="M14" s="2">
        <f t="shared" si="2"/>
        <v>15.821535414108661</v>
      </c>
      <c r="N14" s="2">
        <f t="shared" si="3"/>
        <v>0</v>
      </c>
      <c r="O14" s="2">
        <v>100</v>
      </c>
      <c r="P14" s="2">
        <v>33.859293278069096</v>
      </c>
      <c r="Q14" s="2">
        <v>15.821535414108661</v>
      </c>
      <c r="R14" s="2">
        <v>0</v>
      </c>
      <c r="S14" s="2">
        <f t="shared" si="4"/>
        <v>6</v>
      </c>
      <c r="T14" s="2">
        <f t="shared" si="5"/>
        <v>1</v>
      </c>
      <c r="U14" s="2">
        <f t="shared" si="6"/>
        <v>1</v>
      </c>
      <c r="V14" s="2">
        <f t="shared" si="7"/>
        <v>0</v>
      </c>
      <c r="W14" s="2">
        <f t="shared" si="8"/>
        <v>8</v>
      </c>
      <c r="X14" s="2">
        <f t="shared" si="9"/>
        <v>10</v>
      </c>
      <c r="Y14" s="2">
        <f t="shared" si="11"/>
        <v>9</v>
      </c>
    </row>
    <row r="15" spans="1:25" x14ac:dyDescent="0.35">
      <c r="A15" s="2">
        <v>14</v>
      </c>
      <c r="B15" s="2" t="s">
        <v>259</v>
      </c>
      <c r="C15" s="2" t="str">
        <f t="shared" si="10"/>
        <v>SPS21XXX</v>
      </c>
      <c r="D15" s="2" t="s">
        <v>58</v>
      </c>
      <c r="E15" s="2" t="s">
        <v>42</v>
      </c>
      <c r="F15" s="2">
        <v>2683100</v>
      </c>
      <c r="G15" s="2">
        <v>2517600</v>
      </c>
      <c r="H15" s="2">
        <v>157300</v>
      </c>
      <c r="I15" s="2">
        <v>800900</v>
      </c>
      <c r="J15" s="2">
        <v>0</v>
      </c>
      <c r="K15" s="2">
        <f t="shared" si="0"/>
        <v>93.831761768104059</v>
      </c>
      <c r="L15" s="2">
        <f t="shared" si="1"/>
        <v>5.8626215944243594</v>
      </c>
      <c r="M15" s="2">
        <f t="shared" si="2"/>
        <v>29.849800603779208</v>
      </c>
      <c r="N15" s="2">
        <f t="shared" si="3"/>
        <v>0</v>
      </c>
      <c r="O15" s="2">
        <v>93.831761768104059</v>
      </c>
      <c r="P15" s="2">
        <v>5.8626215944243594</v>
      </c>
      <c r="Q15" s="2">
        <v>29.849800603779208</v>
      </c>
      <c r="R15" s="2">
        <v>0</v>
      </c>
      <c r="S15" s="2">
        <f t="shared" si="4"/>
        <v>6</v>
      </c>
      <c r="T15" s="2">
        <f t="shared" si="5"/>
        <v>1</v>
      </c>
      <c r="U15" s="2">
        <f t="shared" si="6"/>
        <v>1</v>
      </c>
      <c r="V15" s="2">
        <f t="shared" si="7"/>
        <v>0</v>
      </c>
      <c r="W15" s="2">
        <f t="shared" si="8"/>
        <v>8</v>
      </c>
      <c r="X15" s="2">
        <f t="shared" si="9"/>
        <v>10</v>
      </c>
      <c r="Y15" s="2">
        <f t="shared" si="11"/>
        <v>9</v>
      </c>
    </row>
    <row r="16" spans="1:25" x14ac:dyDescent="0.35">
      <c r="A16" s="2">
        <v>15</v>
      </c>
      <c r="B16" s="2" t="s">
        <v>260</v>
      </c>
      <c r="C16" s="2" t="str">
        <f t="shared" si="10"/>
        <v>SPS21XXX</v>
      </c>
      <c r="D16" s="2" t="s">
        <v>59</v>
      </c>
      <c r="E16" s="2" t="s">
        <v>42</v>
      </c>
      <c r="F16" s="2">
        <v>60376862.460000001</v>
      </c>
      <c r="G16" s="2">
        <v>51617345.869999997</v>
      </c>
      <c r="H16" s="2">
        <v>15227093.49</v>
      </c>
      <c r="I16" s="2">
        <v>17385210.549999997</v>
      </c>
      <c r="J16" s="2">
        <v>524275.36</v>
      </c>
      <c r="K16" s="2">
        <f t="shared" si="0"/>
        <v>85.491931456684696</v>
      </c>
      <c r="L16" s="2">
        <f t="shared" si="1"/>
        <v>25.220080788543843</v>
      </c>
      <c r="M16" s="2">
        <f t="shared" si="2"/>
        <v>28.794491534762663</v>
      </c>
      <c r="N16" s="2">
        <f t="shared" si="3"/>
        <v>0.86833819883789976</v>
      </c>
      <c r="O16" s="2">
        <v>85.491931456684696</v>
      </c>
      <c r="P16" s="2">
        <v>25.220080788543843</v>
      </c>
      <c r="Q16" s="2">
        <v>28.794491534762663</v>
      </c>
      <c r="R16" s="2">
        <v>0.86833819883789976</v>
      </c>
      <c r="S16" s="2">
        <f t="shared" si="4"/>
        <v>5</v>
      </c>
      <c r="T16" s="2">
        <f t="shared" si="5"/>
        <v>1</v>
      </c>
      <c r="U16" s="2">
        <f t="shared" si="6"/>
        <v>1</v>
      </c>
      <c r="V16" s="2">
        <f t="shared" si="7"/>
        <v>1</v>
      </c>
      <c r="W16" s="2">
        <f t="shared" si="8"/>
        <v>8</v>
      </c>
      <c r="X16" s="2">
        <f t="shared" si="9"/>
        <v>11</v>
      </c>
      <c r="Y16" s="2">
        <f t="shared" si="11"/>
        <v>10</v>
      </c>
    </row>
    <row r="17" spans="1:25" x14ac:dyDescent="0.35">
      <c r="A17" s="2">
        <v>16</v>
      </c>
      <c r="B17" s="2" t="s">
        <v>261</v>
      </c>
      <c r="C17" s="2" t="str">
        <f t="shared" si="10"/>
        <v>SPS21XXX</v>
      </c>
      <c r="D17" s="2" t="s">
        <v>60</v>
      </c>
      <c r="E17" s="2" t="s">
        <v>42</v>
      </c>
      <c r="F17" s="2">
        <v>42400</v>
      </c>
      <c r="G17" s="2">
        <v>42400</v>
      </c>
      <c r="H17" s="2">
        <v>9400</v>
      </c>
      <c r="I17" s="2">
        <v>0</v>
      </c>
      <c r="J17" s="2">
        <v>0</v>
      </c>
      <c r="K17" s="2">
        <f t="shared" si="0"/>
        <v>100</v>
      </c>
      <c r="L17" s="2">
        <f t="shared" si="1"/>
        <v>22.169811320754718</v>
      </c>
      <c r="M17" s="2">
        <f t="shared" si="2"/>
        <v>0</v>
      </c>
      <c r="N17" s="2">
        <f t="shared" si="3"/>
        <v>0</v>
      </c>
      <c r="O17" s="2">
        <v>100</v>
      </c>
      <c r="P17" s="2">
        <v>22.169811320754718</v>
      </c>
      <c r="Q17" s="2">
        <v>0</v>
      </c>
      <c r="R17" s="2">
        <v>0</v>
      </c>
      <c r="S17" s="2">
        <f t="shared" si="4"/>
        <v>6</v>
      </c>
      <c r="T17" s="2">
        <f t="shared" si="5"/>
        <v>1</v>
      </c>
      <c r="U17" s="2">
        <f t="shared" si="6"/>
        <v>0</v>
      </c>
      <c r="V17" s="2">
        <f t="shared" si="7"/>
        <v>0</v>
      </c>
      <c r="W17" s="2">
        <f t="shared" si="8"/>
        <v>7</v>
      </c>
      <c r="X17" s="2">
        <f t="shared" si="9"/>
        <v>8</v>
      </c>
      <c r="Y17" s="2">
        <f t="shared" si="11"/>
        <v>7</v>
      </c>
    </row>
    <row r="18" spans="1:25" x14ac:dyDescent="0.35">
      <c r="A18" s="2">
        <v>17</v>
      </c>
      <c r="B18" s="2" t="s">
        <v>262</v>
      </c>
      <c r="C18" s="2" t="str">
        <f t="shared" si="10"/>
        <v>SPS21XXX</v>
      </c>
      <c r="D18" s="2" t="s">
        <v>61</v>
      </c>
      <c r="E18" s="2" t="s">
        <v>42</v>
      </c>
      <c r="F18" s="2">
        <v>25308.01</v>
      </c>
      <c r="G18" s="2">
        <v>25308.01</v>
      </c>
      <c r="H18" s="2">
        <v>14461.72</v>
      </c>
      <c r="I18" s="2">
        <v>14461.72</v>
      </c>
      <c r="J18" s="2">
        <v>0</v>
      </c>
      <c r="K18" s="2">
        <f t="shared" si="0"/>
        <v>100</v>
      </c>
      <c r="L18" s="2">
        <f t="shared" si="1"/>
        <v>57.142857142857139</v>
      </c>
      <c r="M18" s="2">
        <f t="shared" si="2"/>
        <v>57.142857142857139</v>
      </c>
      <c r="N18" s="2">
        <f t="shared" si="3"/>
        <v>0</v>
      </c>
      <c r="O18" s="2">
        <v>100</v>
      </c>
      <c r="P18" s="2">
        <v>57.142857142857139</v>
      </c>
      <c r="Q18" s="2">
        <v>57.142857142857139</v>
      </c>
      <c r="R18" s="2">
        <v>0</v>
      </c>
      <c r="S18" s="2">
        <f t="shared" si="4"/>
        <v>6</v>
      </c>
      <c r="T18" s="2">
        <f t="shared" si="5"/>
        <v>2</v>
      </c>
      <c r="U18" s="2">
        <f t="shared" si="6"/>
        <v>2</v>
      </c>
      <c r="V18" s="2">
        <f t="shared" si="7"/>
        <v>0</v>
      </c>
      <c r="W18" s="2">
        <f t="shared" si="8"/>
        <v>10</v>
      </c>
      <c r="X18" s="2">
        <f t="shared" si="9"/>
        <v>14</v>
      </c>
      <c r="Y18" s="2">
        <f t="shared" si="11"/>
        <v>13</v>
      </c>
    </row>
    <row r="19" spans="1:25" x14ac:dyDescent="0.35">
      <c r="A19" s="2">
        <v>18</v>
      </c>
      <c r="B19" s="2" t="s">
        <v>263</v>
      </c>
      <c r="C19" s="2" t="str">
        <f t="shared" si="10"/>
        <v>SPS21XXX</v>
      </c>
      <c r="D19" s="2" t="s">
        <v>62</v>
      </c>
      <c r="E19" s="2" t="s">
        <v>42</v>
      </c>
      <c r="F19" s="2">
        <v>36439.116800000003</v>
      </c>
      <c r="G19" s="2">
        <v>36439.116800000003</v>
      </c>
      <c r="H19" s="2">
        <v>0</v>
      </c>
      <c r="I19" s="2">
        <v>0</v>
      </c>
      <c r="J19" s="2">
        <v>0</v>
      </c>
      <c r="K19" s="2">
        <f t="shared" si="0"/>
        <v>100</v>
      </c>
      <c r="L19" s="2">
        <f t="shared" si="1"/>
        <v>0</v>
      </c>
      <c r="M19" s="2">
        <f t="shared" si="2"/>
        <v>0</v>
      </c>
      <c r="N19" s="2">
        <f t="shared" si="3"/>
        <v>0</v>
      </c>
      <c r="O19" s="2">
        <v>100</v>
      </c>
      <c r="P19" s="2">
        <v>0</v>
      </c>
      <c r="Q19" s="2">
        <v>0</v>
      </c>
      <c r="R19" s="2">
        <v>0</v>
      </c>
      <c r="S19" s="2">
        <f t="shared" si="4"/>
        <v>6</v>
      </c>
      <c r="T19" s="2">
        <f t="shared" si="5"/>
        <v>0</v>
      </c>
      <c r="U19" s="2">
        <f t="shared" si="6"/>
        <v>0</v>
      </c>
      <c r="V19" s="2">
        <f t="shared" si="7"/>
        <v>0</v>
      </c>
      <c r="W19" s="2">
        <f t="shared" si="8"/>
        <v>6</v>
      </c>
      <c r="X19" s="2">
        <f t="shared" si="9"/>
        <v>6</v>
      </c>
      <c r="Y19" s="2">
        <f t="shared" si="11"/>
        <v>6</v>
      </c>
    </row>
    <row r="20" spans="1:25" x14ac:dyDescent="0.35">
      <c r="A20" s="2">
        <v>19</v>
      </c>
      <c r="B20" s="2" t="s">
        <v>264</v>
      </c>
      <c r="C20" s="2" t="str">
        <f t="shared" si="10"/>
        <v>SPS21XXX</v>
      </c>
      <c r="D20" s="2" t="s">
        <v>63</v>
      </c>
      <c r="E20" s="2" t="s">
        <v>42</v>
      </c>
      <c r="F20" s="2">
        <v>11684698.132399999</v>
      </c>
      <c r="G20" s="2">
        <v>8396898.8308000006</v>
      </c>
      <c r="H20" s="2">
        <v>3784918.4604000002</v>
      </c>
      <c r="I20" s="2">
        <v>2992768.6791999997</v>
      </c>
      <c r="J20" s="2">
        <v>47662.21</v>
      </c>
      <c r="K20" s="2">
        <f t="shared" si="0"/>
        <v>71.862351390290513</v>
      </c>
      <c r="L20" s="2">
        <f t="shared" si="1"/>
        <v>32.392094494122716</v>
      </c>
      <c r="M20" s="2">
        <f t="shared" si="2"/>
        <v>25.612717121903898</v>
      </c>
      <c r="N20" s="2">
        <f t="shared" si="3"/>
        <v>0.40790279269465679</v>
      </c>
      <c r="O20" s="2">
        <v>71.862351390290513</v>
      </c>
      <c r="P20" s="2">
        <v>32.392094494122716</v>
      </c>
      <c r="Q20" s="2">
        <v>25.612717121903898</v>
      </c>
      <c r="R20" s="2">
        <v>0.40790279269465679</v>
      </c>
      <c r="S20" s="2">
        <f t="shared" si="4"/>
        <v>4</v>
      </c>
      <c r="T20" s="2">
        <f t="shared" si="5"/>
        <v>1</v>
      </c>
      <c r="U20" s="2">
        <f t="shared" si="6"/>
        <v>1</v>
      </c>
      <c r="V20" s="2">
        <f t="shared" si="7"/>
        <v>1</v>
      </c>
      <c r="W20" s="2">
        <f t="shared" si="8"/>
        <v>7</v>
      </c>
      <c r="X20" s="2">
        <f t="shared" si="9"/>
        <v>10</v>
      </c>
      <c r="Y20" s="2">
        <f t="shared" si="11"/>
        <v>9</v>
      </c>
    </row>
    <row r="21" spans="1:25" x14ac:dyDescent="0.35">
      <c r="A21" s="2">
        <v>20</v>
      </c>
      <c r="B21" s="2" t="s">
        <v>265</v>
      </c>
      <c r="C21" s="2" t="str">
        <f t="shared" si="10"/>
        <v>SPS21XXX</v>
      </c>
      <c r="D21" s="2" t="s">
        <v>64</v>
      </c>
      <c r="E21" s="2" t="s">
        <v>42</v>
      </c>
      <c r="F21" s="2">
        <v>992779.67</v>
      </c>
      <c r="G21" s="2">
        <v>849518.30999999982</v>
      </c>
      <c r="H21" s="2">
        <v>566346.1</v>
      </c>
      <c r="I21" s="2">
        <v>491552.15999999992</v>
      </c>
      <c r="J21" s="2">
        <v>155044.29999999999</v>
      </c>
      <c r="K21" s="2">
        <f t="shared" si="0"/>
        <v>85.56967227179419</v>
      </c>
      <c r="L21" s="2">
        <f t="shared" si="1"/>
        <v>57.046504588475301</v>
      </c>
      <c r="M21" s="2">
        <f t="shared" si="2"/>
        <v>49.512714135252175</v>
      </c>
      <c r="N21" s="2">
        <f t="shared" si="3"/>
        <v>15.617191274676282</v>
      </c>
      <c r="O21" s="2">
        <v>85.56967227179419</v>
      </c>
      <c r="P21" s="2">
        <v>57.046504588475301</v>
      </c>
      <c r="Q21" s="2">
        <v>49.512714135252175</v>
      </c>
      <c r="R21" s="2">
        <v>15.617191274676282</v>
      </c>
      <c r="S21" s="2">
        <f t="shared" si="4"/>
        <v>5</v>
      </c>
      <c r="T21" s="2">
        <f t="shared" si="5"/>
        <v>2</v>
      </c>
      <c r="U21" s="2">
        <f t="shared" si="6"/>
        <v>1</v>
      </c>
      <c r="V21" s="2">
        <f t="shared" si="7"/>
        <v>1</v>
      </c>
      <c r="W21" s="2">
        <f t="shared" si="8"/>
        <v>9</v>
      </c>
      <c r="X21" s="2">
        <f t="shared" si="9"/>
        <v>13</v>
      </c>
      <c r="Y21" s="2">
        <f t="shared" si="11"/>
        <v>12</v>
      </c>
    </row>
    <row r="22" spans="1:25" x14ac:dyDescent="0.35">
      <c r="A22" s="2">
        <v>21</v>
      </c>
      <c r="B22" s="2" t="s">
        <v>266</v>
      </c>
      <c r="C22" s="2" t="str">
        <f t="shared" si="10"/>
        <v>SPS21XXX</v>
      </c>
      <c r="D22" s="2" t="s">
        <v>65</v>
      </c>
      <c r="E22" s="2" t="s">
        <v>42</v>
      </c>
      <c r="F22" s="2">
        <v>19392.5</v>
      </c>
      <c r="G22" s="2">
        <v>19392.5</v>
      </c>
      <c r="H22" s="2">
        <v>0</v>
      </c>
      <c r="I22" s="2">
        <v>5347</v>
      </c>
      <c r="J22" s="2">
        <v>0</v>
      </c>
      <c r="K22" s="2">
        <f t="shared" si="0"/>
        <v>100</v>
      </c>
      <c r="L22" s="2">
        <f t="shared" si="1"/>
        <v>0</v>
      </c>
      <c r="M22" s="2">
        <f t="shared" si="2"/>
        <v>27.572515147608613</v>
      </c>
      <c r="N22" s="2">
        <f t="shared" si="3"/>
        <v>0</v>
      </c>
      <c r="O22" s="2">
        <v>100</v>
      </c>
      <c r="P22" s="2">
        <v>0</v>
      </c>
      <c r="Q22" s="2">
        <v>27.572515147608613</v>
      </c>
      <c r="R22" s="2">
        <v>0</v>
      </c>
      <c r="S22" s="2">
        <f t="shared" si="4"/>
        <v>6</v>
      </c>
      <c r="T22" s="2">
        <f t="shared" si="5"/>
        <v>0</v>
      </c>
      <c r="U22" s="2">
        <f t="shared" si="6"/>
        <v>1</v>
      </c>
      <c r="V22" s="2">
        <f t="shared" si="7"/>
        <v>0</v>
      </c>
      <c r="W22" s="2">
        <f t="shared" si="8"/>
        <v>7</v>
      </c>
      <c r="X22" s="2">
        <f t="shared" si="9"/>
        <v>8</v>
      </c>
      <c r="Y22" s="2">
        <f t="shared" si="11"/>
        <v>7</v>
      </c>
    </row>
    <row r="23" spans="1:25" x14ac:dyDescent="0.35">
      <c r="A23" s="2">
        <v>22</v>
      </c>
      <c r="B23" s="2" t="s">
        <v>267</v>
      </c>
      <c r="C23" s="2" t="str">
        <f t="shared" si="10"/>
        <v>SPS21XXX</v>
      </c>
      <c r="D23" s="2" t="s">
        <v>66</v>
      </c>
      <c r="E23" s="2" t="s">
        <v>42</v>
      </c>
      <c r="F23" s="2">
        <v>322000</v>
      </c>
      <c r="G23" s="2">
        <v>233100</v>
      </c>
      <c r="H23" s="2">
        <v>47200</v>
      </c>
      <c r="I23" s="2">
        <v>61200</v>
      </c>
      <c r="J23" s="2">
        <v>0</v>
      </c>
      <c r="K23" s="2">
        <f t="shared" si="0"/>
        <v>72.391304347826093</v>
      </c>
      <c r="L23" s="2">
        <f t="shared" si="1"/>
        <v>14.658385093167702</v>
      </c>
      <c r="M23" s="2">
        <f t="shared" si="2"/>
        <v>19.006211180124225</v>
      </c>
      <c r="N23" s="2">
        <f t="shared" si="3"/>
        <v>0</v>
      </c>
      <c r="O23" s="2">
        <v>72.391304347826093</v>
      </c>
      <c r="P23" s="2">
        <v>14.658385093167702</v>
      </c>
      <c r="Q23" s="2">
        <v>19.006211180124225</v>
      </c>
      <c r="R23" s="2">
        <v>0</v>
      </c>
      <c r="S23" s="2">
        <f t="shared" si="4"/>
        <v>4</v>
      </c>
      <c r="T23" s="2">
        <f t="shared" si="5"/>
        <v>1</v>
      </c>
      <c r="U23" s="2">
        <f t="shared" si="6"/>
        <v>1</v>
      </c>
      <c r="V23" s="2">
        <f t="shared" si="7"/>
        <v>0</v>
      </c>
      <c r="W23" s="2">
        <f t="shared" si="8"/>
        <v>6</v>
      </c>
      <c r="X23" s="2">
        <f t="shared" si="9"/>
        <v>8</v>
      </c>
      <c r="Y23" s="2">
        <f t="shared" si="11"/>
        <v>7</v>
      </c>
    </row>
    <row r="24" spans="1:25" x14ac:dyDescent="0.35">
      <c r="A24" s="2">
        <v>23</v>
      </c>
      <c r="B24" s="2" t="s">
        <v>268</v>
      </c>
      <c r="C24" s="2" t="str">
        <f t="shared" si="10"/>
        <v>SPS21XXX</v>
      </c>
      <c r="D24" s="2" t="s">
        <v>67</v>
      </c>
      <c r="E24" s="2" t="s">
        <v>42</v>
      </c>
      <c r="F24" s="2">
        <v>24114182.885800004</v>
      </c>
      <c r="G24" s="2">
        <v>19686834.715799998</v>
      </c>
      <c r="H24" s="2">
        <v>7271876.926</v>
      </c>
      <c r="I24" s="2">
        <v>4088395.7091999999</v>
      </c>
      <c r="J24" s="2">
        <v>308710.93</v>
      </c>
      <c r="K24" s="2">
        <f t="shared" si="0"/>
        <v>81.640065554088864</v>
      </c>
      <c r="L24" s="2">
        <f t="shared" si="1"/>
        <v>30.156016318023998</v>
      </c>
      <c r="M24" s="2">
        <f t="shared" si="2"/>
        <v>16.954319906097719</v>
      </c>
      <c r="N24" s="2">
        <f t="shared" si="3"/>
        <v>1.2802048133332731</v>
      </c>
      <c r="O24" s="2">
        <v>81.640065554088864</v>
      </c>
      <c r="P24" s="2">
        <v>30.156016318023998</v>
      </c>
      <c r="Q24" s="2">
        <v>16.954319906097719</v>
      </c>
      <c r="R24" s="2">
        <v>1.2802048133332731</v>
      </c>
      <c r="S24" s="2">
        <f t="shared" si="4"/>
        <v>5</v>
      </c>
      <c r="T24" s="2">
        <f t="shared" si="5"/>
        <v>1</v>
      </c>
      <c r="U24" s="2">
        <f t="shared" si="6"/>
        <v>1</v>
      </c>
      <c r="V24" s="2">
        <f t="shared" si="7"/>
        <v>1</v>
      </c>
      <c r="W24" s="2">
        <f t="shared" si="8"/>
        <v>8</v>
      </c>
      <c r="X24" s="2">
        <f t="shared" si="9"/>
        <v>11</v>
      </c>
      <c r="Y24" s="2">
        <f t="shared" si="11"/>
        <v>10</v>
      </c>
    </row>
    <row r="25" spans="1:25" x14ac:dyDescent="0.35">
      <c r="A25" s="2">
        <v>24</v>
      </c>
      <c r="B25" s="2" t="s">
        <v>269</v>
      </c>
      <c r="C25" s="2" t="str">
        <f t="shared" si="10"/>
        <v>SPS21XXX</v>
      </c>
      <c r="D25" s="2" t="s">
        <v>68</v>
      </c>
      <c r="E25" s="2" t="s">
        <v>42</v>
      </c>
      <c r="F25" s="2">
        <v>4934700</v>
      </c>
      <c r="G25" s="2">
        <v>1472000</v>
      </c>
      <c r="H25" s="2">
        <v>0</v>
      </c>
      <c r="I25" s="2">
        <v>0</v>
      </c>
      <c r="J25" s="2">
        <v>0</v>
      </c>
      <c r="K25" s="2">
        <f t="shared" si="0"/>
        <v>29.829574239568768</v>
      </c>
      <c r="L25" s="2">
        <f t="shared" si="1"/>
        <v>0</v>
      </c>
      <c r="M25" s="2">
        <f t="shared" si="2"/>
        <v>0</v>
      </c>
      <c r="N25" s="2">
        <f t="shared" si="3"/>
        <v>0</v>
      </c>
      <c r="O25" s="2">
        <v>29.829574239568768</v>
      </c>
      <c r="P25" s="2">
        <v>0</v>
      </c>
      <c r="Q25" s="2">
        <v>0</v>
      </c>
      <c r="R25" s="2">
        <v>0</v>
      </c>
      <c r="S25" s="2">
        <f t="shared" si="4"/>
        <v>1</v>
      </c>
      <c r="T25" s="2">
        <f t="shared" si="5"/>
        <v>0</v>
      </c>
      <c r="U25" s="2">
        <f t="shared" si="6"/>
        <v>0</v>
      </c>
      <c r="V25" s="2">
        <f t="shared" si="7"/>
        <v>0</v>
      </c>
      <c r="W25" s="2">
        <f t="shared" si="8"/>
        <v>1</v>
      </c>
      <c r="X25" s="2">
        <f t="shared" si="9"/>
        <v>1</v>
      </c>
      <c r="Y25" s="2">
        <f t="shared" si="11"/>
        <v>1</v>
      </c>
    </row>
    <row r="26" spans="1:25" x14ac:dyDescent="0.35">
      <c r="A26" s="2">
        <v>25</v>
      </c>
      <c r="B26" s="2" t="s">
        <v>270</v>
      </c>
      <c r="C26" s="2" t="str">
        <f t="shared" si="10"/>
        <v>SPS21XXX</v>
      </c>
      <c r="D26" s="2" t="s">
        <v>69</v>
      </c>
      <c r="E26" s="2" t="s">
        <v>42</v>
      </c>
      <c r="F26" s="2">
        <v>1604282</v>
      </c>
      <c r="G26" s="2">
        <v>850449</v>
      </c>
      <c r="H26" s="2">
        <v>139716</v>
      </c>
      <c r="I26" s="2">
        <v>0</v>
      </c>
      <c r="J26" s="2">
        <v>98138</v>
      </c>
      <c r="K26" s="2">
        <f t="shared" si="0"/>
        <v>53.011191299285287</v>
      </c>
      <c r="L26" s="2">
        <f t="shared" si="1"/>
        <v>8.7089426921202122</v>
      </c>
      <c r="M26" s="2">
        <f t="shared" si="2"/>
        <v>0</v>
      </c>
      <c r="N26" s="2">
        <f t="shared" si="3"/>
        <v>6.1172536997859472</v>
      </c>
      <c r="O26" s="2">
        <v>53.011191299285287</v>
      </c>
      <c r="P26" s="2">
        <v>8.7089426921202122</v>
      </c>
      <c r="Q26" s="2">
        <v>0</v>
      </c>
      <c r="R26" s="2">
        <v>6.1172536997859472</v>
      </c>
      <c r="S26" s="2">
        <f t="shared" si="4"/>
        <v>2</v>
      </c>
      <c r="T26" s="2">
        <f t="shared" si="5"/>
        <v>1</v>
      </c>
      <c r="U26" s="2">
        <f t="shared" si="6"/>
        <v>0</v>
      </c>
      <c r="V26" s="2">
        <f t="shared" si="7"/>
        <v>1</v>
      </c>
      <c r="W26" s="2">
        <f t="shared" si="8"/>
        <v>4</v>
      </c>
      <c r="X26" s="2">
        <f t="shared" si="9"/>
        <v>6</v>
      </c>
      <c r="Y26" s="2">
        <f t="shared" si="11"/>
        <v>6</v>
      </c>
    </row>
    <row r="27" spans="1:25" x14ac:dyDescent="0.35">
      <c r="A27" s="2">
        <v>26</v>
      </c>
      <c r="B27" s="2" t="s">
        <v>271</v>
      </c>
      <c r="C27" s="2" t="str">
        <f t="shared" si="10"/>
        <v>SPS21XXX</v>
      </c>
      <c r="D27" s="2" t="s">
        <v>70</v>
      </c>
      <c r="E27" s="2" t="s">
        <v>42</v>
      </c>
      <c r="F27" s="2">
        <v>476367</v>
      </c>
      <c r="G27" s="2">
        <v>253812</v>
      </c>
      <c r="H27" s="2">
        <v>0</v>
      </c>
      <c r="I27" s="2">
        <v>56068</v>
      </c>
      <c r="J27" s="2">
        <v>56068</v>
      </c>
      <c r="K27" s="2">
        <f t="shared" si="0"/>
        <v>53.280768818998801</v>
      </c>
      <c r="L27" s="2">
        <f t="shared" si="1"/>
        <v>0</v>
      </c>
      <c r="M27" s="2">
        <f t="shared" si="2"/>
        <v>11.769916891808206</v>
      </c>
      <c r="N27" s="2">
        <f t="shared" si="3"/>
        <v>11.769916891808206</v>
      </c>
      <c r="O27" s="2">
        <v>53.280768818998801</v>
      </c>
      <c r="P27" s="2">
        <v>0</v>
      </c>
      <c r="Q27" s="2">
        <v>11.769916891808206</v>
      </c>
      <c r="R27" s="2">
        <v>11.769916891808206</v>
      </c>
      <c r="S27" s="2">
        <f t="shared" si="4"/>
        <v>2</v>
      </c>
      <c r="T27" s="2">
        <f t="shared" si="5"/>
        <v>0</v>
      </c>
      <c r="U27" s="2">
        <f t="shared" si="6"/>
        <v>1</v>
      </c>
      <c r="V27" s="2">
        <f t="shared" si="7"/>
        <v>1</v>
      </c>
      <c r="W27" s="2">
        <f t="shared" si="8"/>
        <v>4</v>
      </c>
      <c r="X27" s="2">
        <f t="shared" si="9"/>
        <v>6</v>
      </c>
      <c r="Y27" s="2">
        <f t="shared" si="11"/>
        <v>6</v>
      </c>
    </row>
    <row r="28" spans="1:25" x14ac:dyDescent="0.35">
      <c r="A28" s="2">
        <v>27</v>
      </c>
      <c r="B28" s="2" t="s">
        <v>272</v>
      </c>
      <c r="C28" s="2" t="str">
        <f t="shared" si="10"/>
        <v>SPS21XXX</v>
      </c>
      <c r="D28" s="2" t="s">
        <v>71</v>
      </c>
      <c r="E28" s="2" t="s">
        <v>42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 t="e">
        <f t="shared" si="0"/>
        <v>#DIV/0!</v>
      </c>
      <c r="L28" s="2" t="e">
        <f t="shared" si="1"/>
        <v>#DIV/0!</v>
      </c>
      <c r="M28" s="2" t="e">
        <f t="shared" si="2"/>
        <v>#DIV/0!</v>
      </c>
      <c r="N28" s="2" t="e">
        <f t="shared" si="3"/>
        <v>#DIV/0!</v>
      </c>
      <c r="S28" s="2">
        <f t="shared" si="4"/>
        <v>0</v>
      </c>
      <c r="T28" s="2">
        <f t="shared" si="5"/>
        <v>0</v>
      </c>
      <c r="U28" s="2">
        <f t="shared" si="6"/>
        <v>0</v>
      </c>
      <c r="V28" s="2">
        <f t="shared" si="7"/>
        <v>0</v>
      </c>
      <c r="W28" s="2">
        <f t="shared" si="8"/>
        <v>0</v>
      </c>
      <c r="X28" s="2">
        <f t="shared" si="9"/>
        <v>0</v>
      </c>
      <c r="Y28" s="2">
        <f t="shared" si="11"/>
        <v>0</v>
      </c>
    </row>
    <row r="29" spans="1:25" x14ac:dyDescent="0.35">
      <c r="A29" s="2">
        <v>28</v>
      </c>
      <c r="B29" s="2" t="s">
        <v>273</v>
      </c>
      <c r="C29" s="2" t="str">
        <f t="shared" si="10"/>
        <v>SPS21XXX</v>
      </c>
      <c r="D29" s="2" t="s">
        <v>72</v>
      </c>
      <c r="E29" s="2" t="s">
        <v>42</v>
      </c>
      <c r="F29" s="2">
        <v>132756</v>
      </c>
      <c r="G29" s="2">
        <v>132756</v>
      </c>
      <c r="H29" s="2">
        <v>7104</v>
      </c>
      <c r="I29" s="2">
        <v>5629</v>
      </c>
      <c r="J29" s="2">
        <v>0</v>
      </c>
      <c r="K29" s="2">
        <f t="shared" si="0"/>
        <v>100</v>
      </c>
      <c r="L29" s="2">
        <f t="shared" si="1"/>
        <v>5.3511705685618729</v>
      </c>
      <c r="M29" s="2">
        <f t="shared" si="2"/>
        <v>4.2401096748922829</v>
      </c>
      <c r="N29" s="2">
        <f t="shared" si="3"/>
        <v>0</v>
      </c>
      <c r="O29" s="2">
        <v>100</v>
      </c>
      <c r="P29" s="2">
        <v>5.3511705685618729</v>
      </c>
      <c r="Q29" s="2">
        <v>4.2401096748922829</v>
      </c>
      <c r="R29" s="2">
        <v>0</v>
      </c>
      <c r="S29" s="2">
        <f t="shared" si="4"/>
        <v>6</v>
      </c>
      <c r="T29" s="2">
        <f t="shared" si="5"/>
        <v>1</v>
      </c>
      <c r="U29" s="2">
        <f t="shared" si="6"/>
        <v>1</v>
      </c>
      <c r="V29" s="2">
        <f t="shared" si="7"/>
        <v>0</v>
      </c>
      <c r="W29" s="2">
        <f t="shared" si="8"/>
        <v>8</v>
      </c>
      <c r="X29" s="2">
        <f t="shared" si="9"/>
        <v>10</v>
      </c>
      <c r="Y29" s="2">
        <f t="shared" si="11"/>
        <v>9</v>
      </c>
    </row>
    <row r="30" spans="1:25" x14ac:dyDescent="0.35">
      <c r="A30" s="2">
        <v>29</v>
      </c>
      <c r="B30" s="2" t="s">
        <v>274</v>
      </c>
      <c r="C30" s="2" t="str">
        <f t="shared" si="10"/>
        <v>SPS21XXX</v>
      </c>
      <c r="D30" s="2" t="s">
        <v>73</v>
      </c>
      <c r="E30" s="2" t="s">
        <v>42</v>
      </c>
      <c r="F30" s="2">
        <v>1249265.28</v>
      </c>
      <c r="G30" s="2">
        <v>1026708.68</v>
      </c>
      <c r="H30" s="2">
        <v>269940.23</v>
      </c>
      <c r="I30" s="2">
        <v>56068.5</v>
      </c>
      <c r="J30" s="2">
        <v>0</v>
      </c>
      <c r="K30" s="2">
        <f t="shared" si="0"/>
        <v>82.185000771013179</v>
      </c>
      <c r="L30" s="2">
        <f t="shared" si="1"/>
        <v>21.607919016207671</v>
      </c>
      <c r="M30" s="2">
        <f t="shared" si="2"/>
        <v>4.4881180080503</v>
      </c>
      <c r="N30" s="2">
        <f t="shared" si="3"/>
        <v>0</v>
      </c>
      <c r="O30" s="2">
        <v>82.185000771013179</v>
      </c>
      <c r="P30" s="2">
        <v>21.607919016207671</v>
      </c>
      <c r="Q30" s="2">
        <v>4.4881180080503</v>
      </c>
      <c r="R30" s="2">
        <v>0</v>
      </c>
      <c r="S30" s="2">
        <f t="shared" si="4"/>
        <v>5</v>
      </c>
      <c r="T30" s="2">
        <f t="shared" si="5"/>
        <v>1</v>
      </c>
      <c r="U30" s="2">
        <f t="shared" si="6"/>
        <v>1</v>
      </c>
      <c r="V30" s="2">
        <f t="shared" si="7"/>
        <v>0</v>
      </c>
      <c r="W30" s="2">
        <f t="shared" si="8"/>
        <v>7</v>
      </c>
      <c r="X30" s="2">
        <f t="shared" si="9"/>
        <v>9</v>
      </c>
      <c r="Y30" s="2">
        <f t="shared" si="11"/>
        <v>8</v>
      </c>
    </row>
    <row r="31" spans="1:25" x14ac:dyDescent="0.35">
      <c r="A31" s="2">
        <v>30</v>
      </c>
      <c r="B31" s="2" t="s">
        <v>275</v>
      </c>
      <c r="C31" s="2" t="str">
        <f t="shared" si="10"/>
        <v>SPS21XXX</v>
      </c>
      <c r="D31" s="2" t="s">
        <v>74</v>
      </c>
      <c r="E31" s="2" t="s">
        <v>42</v>
      </c>
      <c r="F31" s="2">
        <v>672335</v>
      </c>
      <c r="G31" s="2">
        <v>498974</v>
      </c>
      <c r="H31" s="2">
        <v>148437</v>
      </c>
      <c r="I31" s="2">
        <v>200103</v>
      </c>
      <c r="J31" s="2">
        <v>7348</v>
      </c>
      <c r="K31" s="2">
        <f t="shared" si="0"/>
        <v>74.215086229335085</v>
      </c>
      <c r="L31" s="2">
        <f t="shared" si="1"/>
        <v>22.077833223021262</v>
      </c>
      <c r="M31" s="2">
        <f t="shared" si="2"/>
        <v>29.762395234518507</v>
      </c>
      <c r="N31" s="2">
        <f t="shared" si="3"/>
        <v>1.0929075535261439</v>
      </c>
      <c r="O31" s="2">
        <v>74.215086229335085</v>
      </c>
      <c r="P31" s="2">
        <v>22.077833223021262</v>
      </c>
      <c r="Q31" s="2">
        <v>29.762395234518507</v>
      </c>
      <c r="R31" s="2">
        <v>1.0929075535261439</v>
      </c>
      <c r="S31" s="2">
        <f t="shared" si="4"/>
        <v>4</v>
      </c>
      <c r="T31" s="2">
        <f t="shared" si="5"/>
        <v>1</v>
      </c>
      <c r="U31" s="2">
        <f t="shared" si="6"/>
        <v>1</v>
      </c>
      <c r="V31" s="2">
        <f t="shared" si="7"/>
        <v>1</v>
      </c>
      <c r="W31" s="2">
        <f t="shared" si="8"/>
        <v>7</v>
      </c>
      <c r="X31" s="2">
        <f t="shared" si="9"/>
        <v>10</v>
      </c>
      <c r="Y31" s="2">
        <f t="shared" si="11"/>
        <v>9</v>
      </c>
    </row>
    <row r="32" spans="1:25" x14ac:dyDescent="0.35">
      <c r="A32" s="2">
        <v>31</v>
      </c>
      <c r="B32" s="2" t="s">
        <v>276</v>
      </c>
      <c r="C32" s="2" t="str">
        <f t="shared" si="10"/>
        <v>SPS21XXX</v>
      </c>
      <c r="D32" s="2" t="s">
        <v>277</v>
      </c>
      <c r="E32" s="2" t="s">
        <v>42</v>
      </c>
      <c r="F32" s="2">
        <v>9095586</v>
      </c>
      <c r="G32" s="2">
        <v>8635864</v>
      </c>
      <c r="H32" s="2">
        <v>2634823</v>
      </c>
      <c r="I32" s="2">
        <v>3571845</v>
      </c>
      <c r="J32" s="2">
        <v>581871</v>
      </c>
      <c r="K32" s="2">
        <f t="shared" si="0"/>
        <v>94.945658256653289</v>
      </c>
      <c r="L32" s="2">
        <f t="shared" si="1"/>
        <v>28.96815004552758</v>
      </c>
      <c r="M32" s="2">
        <f t="shared" si="2"/>
        <v>39.270092108413905</v>
      </c>
      <c r="N32" s="2">
        <f t="shared" si="3"/>
        <v>6.3972898502636335</v>
      </c>
      <c r="O32" s="2">
        <v>94.945658256653289</v>
      </c>
      <c r="P32" s="2">
        <v>28.96815004552758</v>
      </c>
      <c r="Q32" s="2">
        <v>39.270092108413905</v>
      </c>
      <c r="R32" s="2">
        <v>6.3972898502636335</v>
      </c>
      <c r="S32" s="2">
        <f t="shared" si="4"/>
        <v>6</v>
      </c>
      <c r="T32" s="2">
        <f t="shared" si="5"/>
        <v>1</v>
      </c>
      <c r="U32" s="2">
        <f t="shared" si="6"/>
        <v>1</v>
      </c>
      <c r="V32" s="2">
        <f t="shared" si="7"/>
        <v>1</v>
      </c>
      <c r="W32" s="2">
        <f t="shared" si="8"/>
        <v>9</v>
      </c>
      <c r="X32" s="2">
        <f t="shared" si="9"/>
        <v>12</v>
      </c>
      <c r="Y32" s="2">
        <f t="shared" si="11"/>
        <v>11</v>
      </c>
    </row>
    <row r="33" spans="1:25" x14ac:dyDescent="0.35">
      <c r="A33" s="2">
        <v>32</v>
      </c>
      <c r="B33" s="2" t="s">
        <v>278</v>
      </c>
      <c r="C33" s="2" t="str">
        <f t="shared" si="10"/>
        <v>SPS21XXX</v>
      </c>
      <c r="D33" s="2" t="s">
        <v>75</v>
      </c>
      <c r="E33" s="2" t="s">
        <v>42</v>
      </c>
      <c r="F33" s="2">
        <v>611340</v>
      </c>
      <c r="G33" s="2">
        <v>530381</v>
      </c>
      <c r="H33" s="2">
        <v>218206</v>
      </c>
      <c r="I33" s="2">
        <v>168826</v>
      </c>
      <c r="J33" s="2">
        <v>4021</v>
      </c>
      <c r="K33" s="2">
        <f t="shared" si="0"/>
        <v>86.757123695488602</v>
      </c>
      <c r="L33" s="2">
        <f t="shared" si="1"/>
        <v>35.693067687375276</v>
      </c>
      <c r="M33" s="2">
        <f t="shared" si="2"/>
        <v>27.615729381358982</v>
      </c>
      <c r="N33" s="2">
        <f t="shared" si="3"/>
        <v>0.65773546635260249</v>
      </c>
      <c r="O33" s="2">
        <v>86.757123695488602</v>
      </c>
      <c r="P33" s="2">
        <v>35.693067687375276</v>
      </c>
      <c r="Q33" s="2">
        <v>27.615729381358982</v>
      </c>
      <c r="R33" s="2">
        <v>0.65773546635260249</v>
      </c>
      <c r="S33" s="2">
        <f t="shared" si="4"/>
        <v>5</v>
      </c>
      <c r="T33" s="2">
        <f t="shared" si="5"/>
        <v>1</v>
      </c>
      <c r="U33" s="2">
        <f t="shared" si="6"/>
        <v>1</v>
      </c>
      <c r="V33" s="2">
        <f t="shared" si="7"/>
        <v>1</v>
      </c>
      <c r="W33" s="2">
        <f t="shared" si="8"/>
        <v>8</v>
      </c>
      <c r="X33" s="2">
        <f t="shared" si="9"/>
        <v>11</v>
      </c>
      <c r="Y33" s="2">
        <f t="shared" si="11"/>
        <v>10</v>
      </c>
    </row>
    <row r="34" spans="1:25" x14ac:dyDescent="0.35">
      <c r="A34" s="2">
        <v>33</v>
      </c>
      <c r="B34" s="2" t="s">
        <v>279</v>
      </c>
      <c r="C34" s="2" t="str">
        <f t="shared" si="10"/>
        <v>SPS21XXX</v>
      </c>
      <c r="D34" s="2" t="s">
        <v>76</v>
      </c>
      <c r="E34" s="2" t="s">
        <v>42</v>
      </c>
      <c r="F34" s="2">
        <v>1804627</v>
      </c>
      <c r="G34" s="2">
        <v>1105409</v>
      </c>
      <c r="H34" s="2">
        <v>16739</v>
      </c>
      <c r="I34" s="2">
        <v>284997</v>
      </c>
      <c r="J34" s="2">
        <v>0</v>
      </c>
      <c r="K34" s="2">
        <f t="shared" si="0"/>
        <v>61.254153905488508</v>
      </c>
      <c r="L34" s="2">
        <f t="shared" si="1"/>
        <v>0.92756009967710773</v>
      </c>
      <c r="M34" s="2">
        <f t="shared" si="2"/>
        <v>15.79257098558317</v>
      </c>
      <c r="N34" s="2">
        <f t="shared" si="3"/>
        <v>0</v>
      </c>
      <c r="O34" s="2">
        <v>61.254153905488508</v>
      </c>
      <c r="P34" s="2">
        <v>0.92756009967710773</v>
      </c>
      <c r="Q34" s="2">
        <v>15.79257098558317</v>
      </c>
      <c r="R34" s="2">
        <v>0</v>
      </c>
      <c r="S34" s="2">
        <f t="shared" si="4"/>
        <v>3</v>
      </c>
      <c r="T34" s="2">
        <f t="shared" si="5"/>
        <v>1</v>
      </c>
      <c r="U34" s="2">
        <f t="shared" si="6"/>
        <v>1</v>
      </c>
      <c r="V34" s="2">
        <f t="shared" si="7"/>
        <v>0</v>
      </c>
      <c r="W34" s="2">
        <f t="shared" si="8"/>
        <v>5</v>
      </c>
      <c r="X34" s="2">
        <f t="shared" si="9"/>
        <v>7</v>
      </c>
      <c r="Y34" s="2">
        <f t="shared" si="11"/>
        <v>6</v>
      </c>
    </row>
    <row r="35" spans="1:25" x14ac:dyDescent="0.35">
      <c r="A35" s="2">
        <v>34</v>
      </c>
      <c r="B35" s="2" t="s">
        <v>280</v>
      </c>
      <c r="C35" s="2" t="str">
        <f t="shared" si="10"/>
        <v>SPS21XXX</v>
      </c>
      <c r="D35" s="2" t="s">
        <v>77</v>
      </c>
      <c r="E35" s="2" t="s">
        <v>42</v>
      </c>
      <c r="F35" s="2">
        <v>1129166.0766</v>
      </c>
      <c r="G35" s="2">
        <v>315800.66440000001</v>
      </c>
      <c r="H35" s="2">
        <v>40074.86</v>
      </c>
      <c r="I35" s="2">
        <v>14427.570800000001</v>
      </c>
      <c r="J35" s="2">
        <v>12330.24</v>
      </c>
      <c r="K35" s="2">
        <f t="shared" si="0"/>
        <v>27.967601130109969</v>
      </c>
      <c r="L35" s="2">
        <f t="shared" si="1"/>
        <v>3.5490669468806817</v>
      </c>
      <c r="M35" s="2">
        <f t="shared" si="2"/>
        <v>1.2777191149279343</v>
      </c>
      <c r="N35" s="2">
        <f t="shared" si="3"/>
        <v>1.0919775448025535</v>
      </c>
      <c r="O35" s="2">
        <v>27.967601130109969</v>
      </c>
      <c r="P35" s="2">
        <v>3.5490669468806817</v>
      </c>
      <c r="Q35" s="2">
        <v>1.2777191149279343</v>
      </c>
      <c r="R35" s="2">
        <v>1.0919775448025535</v>
      </c>
      <c r="S35" s="2">
        <f t="shared" si="4"/>
        <v>1</v>
      </c>
      <c r="T35" s="2">
        <f t="shared" si="5"/>
        <v>1</v>
      </c>
      <c r="U35" s="2">
        <f t="shared" si="6"/>
        <v>1</v>
      </c>
      <c r="V35" s="2">
        <f t="shared" si="7"/>
        <v>1</v>
      </c>
      <c r="W35" s="2">
        <f t="shared" si="8"/>
        <v>4</v>
      </c>
      <c r="X35" s="2">
        <f t="shared" si="9"/>
        <v>7</v>
      </c>
      <c r="Y35" s="2">
        <f t="shared" si="11"/>
        <v>6</v>
      </c>
    </row>
    <row r="36" spans="1:25" x14ac:dyDescent="0.35">
      <c r="A36" s="2">
        <v>35</v>
      </c>
      <c r="B36" s="2" t="s">
        <v>281</v>
      </c>
      <c r="C36" s="2" t="str">
        <f t="shared" si="10"/>
        <v>SPS21XXX</v>
      </c>
      <c r="D36" s="2" t="s">
        <v>78</v>
      </c>
      <c r="E36" s="2" t="s">
        <v>42</v>
      </c>
      <c r="F36" s="2">
        <v>372036</v>
      </c>
      <c r="G36" s="2">
        <v>372036</v>
      </c>
      <c r="H36" s="2">
        <v>23077</v>
      </c>
      <c r="I36" s="2">
        <v>76392</v>
      </c>
      <c r="J36" s="2">
        <v>0</v>
      </c>
      <c r="K36" s="2">
        <f t="shared" si="0"/>
        <v>100</v>
      </c>
      <c r="L36" s="2">
        <f t="shared" si="1"/>
        <v>6.2028943435581505</v>
      </c>
      <c r="M36" s="2">
        <f t="shared" si="2"/>
        <v>20.533496758378224</v>
      </c>
      <c r="N36" s="2">
        <f t="shared" si="3"/>
        <v>0</v>
      </c>
      <c r="O36" s="2">
        <v>100</v>
      </c>
      <c r="P36" s="2">
        <v>6.2028943435581505</v>
      </c>
      <c r="Q36" s="2">
        <v>20.533496758378224</v>
      </c>
      <c r="R36" s="2">
        <v>0</v>
      </c>
      <c r="S36" s="2">
        <f t="shared" si="4"/>
        <v>6</v>
      </c>
      <c r="T36" s="2">
        <f t="shared" si="5"/>
        <v>1</v>
      </c>
      <c r="U36" s="2">
        <f t="shared" si="6"/>
        <v>1</v>
      </c>
      <c r="V36" s="2">
        <f t="shared" si="7"/>
        <v>0</v>
      </c>
      <c r="W36" s="2">
        <f t="shared" si="8"/>
        <v>8</v>
      </c>
      <c r="X36" s="2">
        <f t="shared" si="9"/>
        <v>10</v>
      </c>
      <c r="Y36" s="2">
        <f t="shared" si="11"/>
        <v>9</v>
      </c>
    </row>
    <row r="37" spans="1:25" x14ac:dyDescent="0.35">
      <c r="A37" s="2">
        <v>36</v>
      </c>
      <c r="B37" s="2" t="s">
        <v>282</v>
      </c>
      <c r="C37" s="2" t="str">
        <f t="shared" si="10"/>
        <v>SPS21XXX</v>
      </c>
      <c r="D37" s="2" t="s">
        <v>79</v>
      </c>
      <c r="E37" s="2" t="s">
        <v>42</v>
      </c>
      <c r="F37" s="2">
        <v>2939173</v>
      </c>
      <c r="G37" s="2">
        <v>2801913</v>
      </c>
      <c r="H37" s="2">
        <v>986960</v>
      </c>
      <c r="I37" s="2">
        <v>902477</v>
      </c>
      <c r="J37" s="2">
        <v>25999</v>
      </c>
      <c r="K37" s="2">
        <f t="shared" si="0"/>
        <v>95.329978875010084</v>
      </c>
      <c r="L37" s="2">
        <f t="shared" si="1"/>
        <v>33.579513693137493</v>
      </c>
      <c r="M37" s="2">
        <f t="shared" si="2"/>
        <v>30.705133722989427</v>
      </c>
      <c r="N37" s="2">
        <f t="shared" si="3"/>
        <v>0.88456855040516502</v>
      </c>
      <c r="O37" s="2">
        <v>95.329978875010084</v>
      </c>
      <c r="P37" s="2">
        <v>33.579513693137493</v>
      </c>
      <c r="Q37" s="2">
        <v>30.705133722989427</v>
      </c>
      <c r="R37" s="2">
        <v>0.88456855040516502</v>
      </c>
      <c r="S37" s="2">
        <f t="shared" si="4"/>
        <v>6</v>
      </c>
      <c r="T37" s="2">
        <f t="shared" si="5"/>
        <v>1</v>
      </c>
      <c r="U37" s="2">
        <f t="shared" si="6"/>
        <v>1</v>
      </c>
      <c r="V37" s="2">
        <f t="shared" si="7"/>
        <v>1</v>
      </c>
      <c r="W37" s="2">
        <f t="shared" si="8"/>
        <v>9</v>
      </c>
      <c r="X37" s="2">
        <f t="shared" si="9"/>
        <v>12</v>
      </c>
      <c r="Y37" s="2">
        <f t="shared" si="11"/>
        <v>11</v>
      </c>
    </row>
    <row r="38" spans="1:25" x14ac:dyDescent="0.35">
      <c r="A38" s="2">
        <v>37</v>
      </c>
      <c r="B38" s="2" t="s">
        <v>283</v>
      </c>
      <c r="C38" s="2" t="str">
        <f t="shared" si="10"/>
        <v>SPS21XXX</v>
      </c>
      <c r="D38" s="2" t="s">
        <v>80</v>
      </c>
      <c r="E38" s="2" t="s">
        <v>42</v>
      </c>
      <c r="F38" s="2">
        <v>39742</v>
      </c>
      <c r="G38" s="2">
        <v>18206</v>
      </c>
      <c r="H38" s="2">
        <v>0</v>
      </c>
      <c r="I38" s="2">
        <v>0</v>
      </c>
      <c r="J38" s="2">
        <v>0</v>
      </c>
      <c r="K38" s="2">
        <f t="shared" si="0"/>
        <v>45.810477580393538</v>
      </c>
      <c r="L38" s="2">
        <f t="shared" si="1"/>
        <v>0</v>
      </c>
      <c r="M38" s="2">
        <f t="shared" si="2"/>
        <v>0</v>
      </c>
      <c r="N38" s="2">
        <f t="shared" si="3"/>
        <v>0</v>
      </c>
      <c r="O38" s="2">
        <v>45.810477580393538</v>
      </c>
      <c r="P38" s="2">
        <v>0</v>
      </c>
      <c r="Q38" s="2">
        <v>0</v>
      </c>
      <c r="R38" s="2">
        <v>0</v>
      </c>
      <c r="S38" s="2">
        <f t="shared" si="4"/>
        <v>1</v>
      </c>
      <c r="T38" s="2">
        <f t="shared" si="5"/>
        <v>0</v>
      </c>
      <c r="U38" s="2">
        <f t="shared" si="6"/>
        <v>0</v>
      </c>
      <c r="V38" s="2">
        <f t="shared" si="7"/>
        <v>0</v>
      </c>
      <c r="W38" s="2">
        <f t="shared" si="8"/>
        <v>1</v>
      </c>
      <c r="X38" s="2">
        <f t="shared" si="9"/>
        <v>1</v>
      </c>
      <c r="Y38" s="2">
        <f t="shared" si="11"/>
        <v>1</v>
      </c>
    </row>
    <row r="39" spans="1:25" x14ac:dyDescent="0.35">
      <c r="A39" s="2">
        <v>38</v>
      </c>
      <c r="B39" s="2" t="s">
        <v>284</v>
      </c>
      <c r="C39" s="2" t="str">
        <f t="shared" si="10"/>
        <v>SPS21XXX</v>
      </c>
      <c r="D39" s="2" t="s">
        <v>81</v>
      </c>
      <c r="E39" s="2" t="s">
        <v>42</v>
      </c>
      <c r="F39" s="2">
        <v>148848</v>
      </c>
      <c r="G39" s="2">
        <v>114423</v>
      </c>
      <c r="H39" s="2">
        <v>53332</v>
      </c>
      <c r="I39" s="2">
        <v>13333</v>
      </c>
      <c r="J39" s="2">
        <v>13333</v>
      </c>
      <c r="K39" s="2">
        <f t="shared" si="0"/>
        <v>76.872379877458883</v>
      </c>
      <c r="L39" s="2">
        <f t="shared" si="1"/>
        <v>35.829839836611846</v>
      </c>
      <c r="M39" s="2">
        <f t="shared" si="2"/>
        <v>8.9574599591529616</v>
      </c>
      <c r="N39" s="2">
        <f t="shared" si="3"/>
        <v>8.9574599591529616</v>
      </c>
      <c r="O39" s="2">
        <v>76.872379877458883</v>
      </c>
      <c r="P39" s="2">
        <v>35.829839836611846</v>
      </c>
      <c r="Q39" s="2">
        <v>8.9574599591529616</v>
      </c>
      <c r="R39" s="2">
        <v>8.9574599591529616</v>
      </c>
      <c r="S39" s="2">
        <f t="shared" si="4"/>
        <v>4</v>
      </c>
      <c r="T39" s="2">
        <f t="shared" si="5"/>
        <v>1</v>
      </c>
      <c r="U39" s="2">
        <f t="shared" si="6"/>
        <v>1</v>
      </c>
      <c r="V39" s="2">
        <f t="shared" si="7"/>
        <v>1</v>
      </c>
      <c r="W39" s="2">
        <f t="shared" si="8"/>
        <v>7</v>
      </c>
      <c r="X39" s="2">
        <f t="shared" si="9"/>
        <v>10</v>
      </c>
      <c r="Y39" s="2">
        <f t="shared" si="11"/>
        <v>9</v>
      </c>
    </row>
    <row r="40" spans="1:25" x14ac:dyDescent="0.35">
      <c r="A40" s="2">
        <v>39</v>
      </c>
      <c r="B40" s="2" t="s">
        <v>285</v>
      </c>
      <c r="C40" s="2" t="str">
        <f t="shared" si="10"/>
        <v>SPS21XXX</v>
      </c>
      <c r="D40" s="2" t="s">
        <v>82</v>
      </c>
      <c r="E40" s="2" t="s">
        <v>42</v>
      </c>
      <c r="F40" s="2">
        <v>352800</v>
      </c>
      <c r="G40" s="2">
        <v>305800</v>
      </c>
      <c r="H40" s="2">
        <v>34000</v>
      </c>
      <c r="I40" s="2">
        <v>73500</v>
      </c>
      <c r="J40" s="2">
        <v>0</v>
      </c>
      <c r="K40" s="2">
        <f t="shared" si="0"/>
        <v>86.678004535147394</v>
      </c>
      <c r="L40" s="2">
        <f t="shared" si="1"/>
        <v>9.6371882086167808</v>
      </c>
      <c r="M40" s="2">
        <f t="shared" si="2"/>
        <v>20.833333333333336</v>
      </c>
      <c r="N40" s="2">
        <f t="shared" si="3"/>
        <v>0</v>
      </c>
      <c r="O40" s="2">
        <v>86.678004535147394</v>
      </c>
      <c r="P40" s="2">
        <v>9.6371882086167808</v>
      </c>
      <c r="Q40" s="2">
        <v>20.833333333333336</v>
      </c>
      <c r="R40" s="2">
        <v>0</v>
      </c>
      <c r="S40" s="2">
        <f t="shared" si="4"/>
        <v>5</v>
      </c>
      <c r="T40" s="2">
        <f t="shared" si="5"/>
        <v>1</v>
      </c>
      <c r="U40" s="2">
        <f t="shared" si="6"/>
        <v>1</v>
      </c>
      <c r="V40" s="2">
        <f t="shared" si="7"/>
        <v>0</v>
      </c>
      <c r="W40" s="2">
        <f t="shared" si="8"/>
        <v>7</v>
      </c>
      <c r="X40" s="2">
        <f t="shared" si="9"/>
        <v>9</v>
      </c>
      <c r="Y40" s="2">
        <f t="shared" si="11"/>
        <v>8</v>
      </c>
    </row>
    <row r="41" spans="1:25" x14ac:dyDescent="0.35">
      <c r="A41" s="2">
        <v>40</v>
      </c>
      <c r="B41" s="2" t="s">
        <v>286</v>
      </c>
      <c r="C41" s="2" t="str">
        <f t="shared" si="10"/>
        <v>SPS21XXX</v>
      </c>
      <c r="D41" s="2" t="s">
        <v>83</v>
      </c>
      <c r="E41" s="2" t="s">
        <v>42</v>
      </c>
      <c r="F41" s="2">
        <v>60000</v>
      </c>
      <c r="G41" s="2">
        <v>45000</v>
      </c>
      <c r="H41" s="2">
        <v>30000</v>
      </c>
      <c r="I41" s="2">
        <v>0</v>
      </c>
      <c r="J41" s="2">
        <v>0</v>
      </c>
      <c r="K41" s="2">
        <f t="shared" si="0"/>
        <v>75</v>
      </c>
      <c r="L41" s="2">
        <f t="shared" si="1"/>
        <v>50</v>
      </c>
      <c r="M41" s="2">
        <f t="shared" si="2"/>
        <v>0</v>
      </c>
      <c r="N41" s="2">
        <f t="shared" si="3"/>
        <v>0</v>
      </c>
      <c r="O41" s="2">
        <v>75</v>
      </c>
      <c r="P41" s="2">
        <v>50</v>
      </c>
      <c r="Q41" s="2">
        <v>0</v>
      </c>
      <c r="R41" s="2">
        <v>0</v>
      </c>
      <c r="S41" s="2">
        <f t="shared" si="4"/>
        <v>4</v>
      </c>
      <c r="T41" s="2">
        <f t="shared" si="5"/>
        <v>2</v>
      </c>
      <c r="U41" s="2">
        <f t="shared" si="6"/>
        <v>0</v>
      </c>
      <c r="V41" s="2">
        <f t="shared" si="7"/>
        <v>0</v>
      </c>
      <c r="W41" s="2">
        <f t="shared" si="8"/>
        <v>6</v>
      </c>
      <c r="X41" s="2">
        <f t="shared" si="9"/>
        <v>8</v>
      </c>
      <c r="Y41" s="2">
        <f t="shared" si="11"/>
        <v>7</v>
      </c>
    </row>
    <row r="42" spans="1:25" x14ac:dyDescent="0.35">
      <c r="A42" s="2">
        <v>41</v>
      </c>
      <c r="B42" s="2" t="s">
        <v>287</v>
      </c>
      <c r="C42" s="2" t="str">
        <f t="shared" si="10"/>
        <v>SPS21XXX</v>
      </c>
      <c r="D42" s="2" t="s">
        <v>84</v>
      </c>
      <c r="E42" s="2" t="s">
        <v>42</v>
      </c>
      <c r="F42" s="2">
        <v>65911.39</v>
      </c>
      <c r="G42" s="2">
        <v>65911.39</v>
      </c>
      <c r="H42" s="2">
        <v>15076</v>
      </c>
      <c r="I42" s="2">
        <v>20969</v>
      </c>
      <c r="J42" s="2">
        <v>0</v>
      </c>
      <c r="K42" s="2">
        <f t="shared" si="0"/>
        <v>100</v>
      </c>
      <c r="L42" s="2">
        <f t="shared" si="1"/>
        <v>22.873133156499961</v>
      </c>
      <c r="M42" s="2">
        <f t="shared" si="2"/>
        <v>31.81392472530165</v>
      </c>
      <c r="N42" s="2">
        <f t="shared" si="3"/>
        <v>0</v>
      </c>
      <c r="O42" s="2">
        <v>100</v>
      </c>
      <c r="P42" s="2">
        <v>22.873133156499961</v>
      </c>
      <c r="Q42" s="2">
        <v>31.81392472530165</v>
      </c>
      <c r="R42" s="2">
        <v>0</v>
      </c>
      <c r="S42" s="2">
        <f t="shared" si="4"/>
        <v>6</v>
      </c>
      <c r="T42" s="2">
        <f t="shared" si="5"/>
        <v>1</v>
      </c>
      <c r="U42" s="2">
        <f t="shared" si="6"/>
        <v>1</v>
      </c>
      <c r="V42" s="2">
        <f t="shared" si="7"/>
        <v>0</v>
      </c>
      <c r="W42" s="2">
        <f t="shared" si="8"/>
        <v>8</v>
      </c>
      <c r="X42" s="2">
        <f t="shared" si="9"/>
        <v>10</v>
      </c>
      <c r="Y42" s="2">
        <f t="shared" si="11"/>
        <v>9</v>
      </c>
    </row>
    <row r="43" spans="1:25" x14ac:dyDescent="0.35">
      <c r="A43" s="2">
        <v>42</v>
      </c>
      <c r="B43" s="2" t="s">
        <v>288</v>
      </c>
      <c r="C43" s="2" t="str">
        <f t="shared" si="10"/>
        <v>SPS21XXX</v>
      </c>
      <c r="D43" s="2" t="s">
        <v>85</v>
      </c>
      <c r="E43" s="2" t="s">
        <v>42</v>
      </c>
      <c r="F43" s="2">
        <v>330750</v>
      </c>
      <c r="G43" s="2">
        <v>133750</v>
      </c>
      <c r="H43" s="2">
        <v>30875</v>
      </c>
      <c r="I43" s="2">
        <v>3000</v>
      </c>
      <c r="J43" s="2">
        <v>9875</v>
      </c>
      <c r="K43" s="2">
        <f t="shared" si="0"/>
        <v>40.438397581254726</v>
      </c>
      <c r="L43" s="2">
        <f t="shared" si="1"/>
        <v>9.3348450491307631</v>
      </c>
      <c r="M43" s="2">
        <f t="shared" si="2"/>
        <v>0.90702947845804993</v>
      </c>
      <c r="N43" s="2">
        <f t="shared" si="3"/>
        <v>2.9856386999244142</v>
      </c>
      <c r="O43" s="2">
        <v>40.438397581254726</v>
      </c>
      <c r="P43" s="2">
        <v>9.3348450491307631</v>
      </c>
      <c r="Q43" s="2">
        <v>0.90702947845804993</v>
      </c>
      <c r="R43" s="2">
        <v>2.9856386999244142</v>
      </c>
      <c r="S43" s="2">
        <f t="shared" si="4"/>
        <v>1</v>
      </c>
      <c r="T43" s="2">
        <f t="shared" si="5"/>
        <v>1</v>
      </c>
      <c r="U43" s="2">
        <f t="shared" si="6"/>
        <v>1</v>
      </c>
      <c r="V43" s="2">
        <f t="shared" si="7"/>
        <v>1</v>
      </c>
      <c r="W43" s="2">
        <f t="shared" si="8"/>
        <v>4</v>
      </c>
      <c r="X43" s="2">
        <f t="shared" si="9"/>
        <v>7</v>
      </c>
      <c r="Y43" s="2">
        <f t="shared" si="11"/>
        <v>6</v>
      </c>
    </row>
    <row r="44" spans="1:25" x14ac:dyDescent="0.35">
      <c r="A44" s="2">
        <v>43</v>
      </c>
      <c r="B44" s="2" t="s">
        <v>289</v>
      </c>
      <c r="C44" s="2" t="str">
        <f t="shared" si="10"/>
        <v>SPS21XXX</v>
      </c>
      <c r="D44" s="2" t="s">
        <v>86</v>
      </c>
      <c r="E44" s="2" t="s">
        <v>42</v>
      </c>
      <c r="F44" s="2">
        <v>19952</v>
      </c>
      <c r="G44" s="2">
        <v>19952</v>
      </c>
      <c r="H44" s="2">
        <v>0</v>
      </c>
      <c r="I44" s="2">
        <v>0</v>
      </c>
      <c r="J44" s="2">
        <v>0</v>
      </c>
      <c r="K44" s="2">
        <f t="shared" si="0"/>
        <v>100</v>
      </c>
      <c r="L44" s="2">
        <f t="shared" si="1"/>
        <v>0</v>
      </c>
      <c r="M44" s="2">
        <f t="shared" si="2"/>
        <v>0</v>
      </c>
      <c r="N44" s="2">
        <f t="shared" si="3"/>
        <v>0</v>
      </c>
      <c r="O44" s="2">
        <v>100</v>
      </c>
      <c r="P44" s="2">
        <v>0</v>
      </c>
      <c r="Q44" s="2">
        <v>0</v>
      </c>
      <c r="R44" s="2">
        <v>0</v>
      </c>
      <c r="S44" s="2">
        <f t="shared" si="4"/>
        <v>6</v>
      </c>
      <c r="T44" s="2">
        <f t="shared" si="5"/>
        <v>0</v>
      </c>
      <c r="U44" s="2">
        <f t="shared" si="6"/>
        <v>0</v>
      </c>
      <c r="V44" s="2">
        <f t="shared" si="7"/>
        <v>0</v>
      </c>
      <c r="W44" s="2">
        <f t="shared" si="8"/>
        <v>6</v>
      </c>
      <c r="X44" s="2">
        <f t="shared" si="9"/>
        <v>6</v>
      </c>
      <c r="Y44" s="2">
        <f t="shared" si="11"/>
        <v>6</v>
      </c>
    </row>
    <row r="45" spans="1:25" x14ac:dyDescent="0.35">
      <c r="A45" s="2">
        <v>44</v>
      </c>
      <c r="B45" s="2" t="s">
        <v>290</v>
      </c>
      <c r="C45" s="2" t="str">
        <f t="shared" si="10"/>
        <v>SPS21XXX</v>
      </c>
      <c r="D45" s="2" t="s">
        <v>87</v>
      </c>
      <c r="E45" s="2" t="s">
        <v>42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 t="e">
        <f t="shared" si="0"/>
        <v>#DIV/0!</v>
      </c>
      <c r="L45" s="2" t="e">
        <f t="shared" si="1"/>
        <v>#DIV/0!</v>
      </c>
      <c r="M45" s="2" t="e">
        <f t="shared" si="2"/>
        <v>#DIV/0!</v>
      </c>
      <c r="N45" s="2" t="e">
        <f t="shared" si="3"/>
        <v>#DIV/0!</v>
      </c>
      <c r="S45" s="2">
        <f t="shared" si="4"/>
        <v>0</v>
      </c>
      <c r="T45" s="2">
        <f t="shared" si="5"/>
        <v>0</v>
      </c>
      <c r="U45" s="2">
        <f t="shared" si="6"/>
        <v>0</v>
      </c>
      <c r="V45" s="2">
        <f t="shared" si="7"/>
        <v>0</v>
      </c>
      <c r="W45" s="2">
        <f t="shared" si="8"/>
        <v>0</v>
      </c>
      <c r="X45" s="2">
        <f t="shared" si="9"/>
        <v>0</v>
      </c>
      <c r="Y45" s="2">
        <f t="shared" si="11"/>
        <v>0</v>
      </c>
    </row>
    <row r="46" spans="1:25" x14ac:dyDescent="0.35">
      <c r="A46" s="2">
        <v>45</v>
      </c>
      <c r="B46" s="2" t="s">
        <v>291</v>
      </c>
      <c r="C46" s="2" t="str">
        <f t="shared" si="10"/>
        <v>SPS21XXX</v>
      </c>
      <c r="D46" s="2" t="s">
        <v>88</v>
      </c>
      <c r="E46" s="2" t="s">
        <v>42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 t="e">
        <f t="shared" si="0"/>
        <v>#DIV/0!</v>
      </c>
      <c r="L46" s="2" t="e">
        <f t="shared" si="1"/>
        <v>#DIV/0!</v>
      </c>
      <c r="M46" s="2" t="e">
        <f t="shared" si="2"/>
        <v>#DIV/0!</v>
      </c>
      <c r="N46" s="2" t="e">
        <f t="shared" si="3"/>
        <v>#DIV/0!</v>
      </c>
      <c r="S46" s="2">
        <f t="shared" si="4"/>
        <v>0</v>
      </c>
      <c r="T46" s="2">
        <f t="shared" si="5"/>
        <v>0</v>
      </c>
      <c r="U46" s="2">
        <f t="shared" si="6"/>
        <v>0</v>
      </c>
      <c r="V46" s="2">
        <f t="shared" si="7"/>
        <v>0</v>
      </c>
      <c r="W46" s="2">
        <f t="shared" si="8"/>
        <v>0</v>
      </c>
      <c r="X46" s="2">
        <f t="shared" si="9"/>
        <v>0</v>
      </c>
      <c r="Y46" s="2">
        <f t="shared" si="11"/>
        <v>0</v>
      </c>
    </row>
    <row r="47" spans="1:25" x14ac:dyDescent="0.35">
      <c r="A47" s="2">
        <v>46</v>
      </c>
      <c r="B47" s="2" t="s">
        <v>292</v>
      </c>
      <c r="C47" s="2" t="str">
        <f t="shared" si="10"/>
        <v>SPS21XXX</v>
      </c>
      <c r="D47" s="2" t="s">
        <v>89</v>
      </c>
      <c r="E47" s="2" t="s">
        <v>42</v>
      </c>
      <c r="F47" s="2">
        <v>704655.61699999985</v>
      </c>
      <c r="G47" s="2">
        <v>564910.65399999998</v>
      </c>
      <c r="H47" s="2">
        <v>308075.21799999999</v>
      </c>
      <c r="I47" s="2">
        <v>222556.08200000002</v>
      </c>
      <c r="J47" s="2">
        <v>0</v>
      </c>
      <c r="K47" s="2">
        <f t="shared" si="0"/>
        <v>80.16833193000717</v>
      </c>
      <c r="L47" s="2">
        <f t="shared" si="1"/>
        <v>43.71996909803957</v>
      </c>
      <c r="M47" s="2">
        <f t="shared" si="2"/>
        <v>31.583666777185439</v>
      </c>
      <c r="N47" s="2">
        <f t="shared" si="3"/>
        <v>0</v>
      </c>
      <c r="O47" s="2">
        <v>80.16833193000717</v>
      </c>
      <c r="P47" s="2">
        <v>43.71996909803957</v>
      </c>
      <c r="Q47" s="2">
        <v>31.583666777185439</v>
      </c>
      <c r="R47" s="2">
        <v>0</v>
      </c>
      <c r="S47" s="2">
        <f t="shared" si="4"/>
        <v>5</v>
      </c>
      <c r="T47" s="2">
        <f t="shared" si="5"/>
        <v>1</v>
      </c>
      <c r="U47" s="2">
        <f t="shared" si="6"/>
        <v>1</v>
      </c>
      <c r="V47" s="2">
        <f t="shared" si="7"/>
        <v>0</v>
      </c>
      <c r="W47" s="2">
        <f t="shared" si="8"/>
        <v>7</v>
      </c>
      <c r="X47" s="2">
        <f t="shared" si="9"/>
        <v>9</v>
      </c>
      <c r="Y47" s="2">
        <f t="shared" si="11"/>
        <v>8</v>
      </c>
    </row>
    <row r="48" spans="1:25" x14ac:dyDescent="0.35">
      <c r="A48" s="2">
        <v>47</v>
      </c>
      <c r="B48" s="2" t="s">
        <v>293</v>
      </c>
      <c r="C48" s="2" t="str">
        <f t="shared" si="10"/>
        <v>SPS21XXX</v>
      </c>
      <c r="D48" s="2" t="s">
        <v>90</v>
      </c>
      <c r="E48" s="2" t="s">
        <v>42</v>
      </c>
      <c r="F48" s="2">
        <v>104007.13</v>
      </c>
      <c r="G48" s="2">
        <v>101193.98</v>
      </c>
      <c r="H48" s="2">
        <v>2813.15</v>
      </c>
      <c r="I48" s="2">
        <v>0</v>
      </c>
      <c r="J48" s="2">
        <v>0</v>
      </c>
      <c r="K48" s="2">
        <f t="shared" si="0"/>
        <v>97.295233509471885</v>
      </c>
      <c r="L48" s="2">
        <f t="shared" si="1"/>
        <v>2.704766490528101</v>
      </c>
      <c r="M48" s="2">
        <f t="shared" si="2"/>
        <v>0</v>
      </c>
      <c r="N48" s="2">
        <f t="shared" si="3"/>
        <v>0</v>
      </c>
      <c r="O48" s="2">
        <v>97.295233509471885</v>
      </c>
      <c r="P48" s="2">
        <v>2.704766490528101</v>
      </c>
      <c r="Q48" s="2">
        <v>0</v>
      </c>
      <c r="R48" s="2">
        <v>0</v>
      </c>
      <c r="S48" s="2">
        <f t="shared" si="4"/>
        <v>6</v>
      </c>
      <c r="T48" s="2">
        <f t="shared" si="5"/>
        <v>1</v>
      </c>
      <c r="U48" s="2">
        <f t="shared" si="6"/>
        <v>0</v>
      </c>
      <c r="V48" s="2">
        <f t="shared" si="7"/>
        <v>0</v>
      </c>
      <c r="W48" s="2">
        <f t="shared" si="8"/>
        <v>7</v>
      </c>
      <c r="X48" s="2">
        <f t="shared" si="9"/>
        <v>8</v>
      </c>
      <c r="Y48" s="2">
        <f t="shared" si="11"/>
        <v>7</v>
      </c>
    </row>
    <row r="49" spans="1:25" x14ac:dyDescent="0.35">
      <c r="A49" s="2">
        <v>48</v>
      </c>
      <c r="B49" s="2" t="s">
        <v>294</v>
      </c>
      <c r="C49" s="2" t="str">
        <f t="shared" si="10"/>
        <v>SPS21XXX</v>
      </c>
      <c r="D49" s="2" t="s">
        <v>91</v>
      </c>
      <c r="E49" s="2" t="s">
        <v>42</v>
      </c>
      <c r="F49" s="2">
        <v>12936.86</v>
      </c>
      <c r="G49" s="2">
        <v>11966.06</v>
      </c>
      <c r="H49" s="2">
        <v>10024.459999999999</v>
      </c>
      <c r="I49" s="2">
        <v>0</v>
      </c>
      <c r="J49" s="2">
        <v>0</v>
      </c>
      <c r="K49" s="2">
        <f t="shared" si="0"/>
        <v>92.495860664798087</v>
      </c>
      <c r="L49" s="2">
        <f t="shared" si="1"/>
        <v>77.487581994394304</v>
      </c>
      <c r="M49" s="2">
        <f t="shared" si="2"/>
        <v>0</v>
      </c>
      <c r="N49" s="2">
        <f t="shared" si="3"/>
        <v>0</v>
      </c>
      <c r="O49" s="2">
        <v>92.495860664798087</v>
      </c>
      <c r="P49" s="2">
        <v>77.487581994394304</v>
      </c>
      <c r="Q49" s="2">
        <v>0</v>
      </c>
      <c r="R49" s="2">
        <v>0</v>
      </c>
      <c r="S49" s="2">
        <f t="shared" si="4"/>
        <v>6</v>
      </c>
      <c r="T49" s="2">
        <f t="shared" si="5"/>
        <v>4</v>
      </c>
      <c r="U49" s="2">
        <f t="shared" si="6"/>
        <v>0</v>
      </c>
      <c r="V49" s="2">
        <f t="shared" si="7"/>
        <v>0</v>
      </c>
      <c r="W49" s="2">
        <f t="shared" si="8"/>
        <v>10</v>
      </c>
      <c r="X49" s="2">
        <f t="shared" si="9"/>
        <v>14</v>
      </c>
      <c r="Y49" s="2">
        <f t="shared" si="11"/>
        <v>13</v>
      </c>
    </row>
    <row r="50" spans="1:25" x14ac:dyDescent="0.35">
      <c r="A50" s="2">
        <v>49</v>
      </c>
      <c r="B50" s="2" t="s">
        <v>295</v>
      </c>
      <c r="C50" s="2" t="str">
        <f t="shared" si="10"/>
        <v>SPS21XXX</v>
      </c>
      <c r="D50" s="2" t="s">
        <v>92</v>
      </c>
      <c r="E50" s="2" t="s">
        <v>42</v>
      </c>
      <c r="F50" s="2">
        <v>229033.54</v>
      </c>
      <c r="G50" s="2">
        <v>154162.85</v>
      </c>
      <c r="H50" s="2">
        <v>18867.37</v>
      </c>
      <c r="I50" s="2">
        <v>27100.36</v>
      </c>
      <c r="J50" s="2">
        <v>0</v>
      </c>
      <c r="K50" s="2">
        <f t="shared" si="0"/>
        <v>67.310163393536158</v>
      </c>
      <c r="L50" s="2">
        <f t="shared" si="1"/>
        <v>8.2378196660628831</v>
      </c>
      <c r="M50" s="2">
        <f t="shared" si="2"/>
        <v>11.832485320708923</v>
      </c>
      <c r="N50" s="2">
        <f t="shared" si="3"/>
        <v>0</v>
      </c>
      <c r="O50" s="2">
        <v>67.310163393536158</v>
      </c>
      <c r="P50" s="2">
        <v>8.2378196660628831</v>
      </c>
      <c r="Q50" s="2">
        <v>11.832485320708923</v>
      </c>
      <c r="R50" s="2">
        <v>0</v>
      </c>
      <c r="S50" s="2">
        <f t="shared" si="4"/>
        <v>3</v>
      </c>
      <c r="T50" s="2">
        <f t="shared" si="5"/>
        <v>1</v>
      </c>
      <c r="U50" s="2">
        <f t="shared" si="6"/>
        <v>1</v>
      </c>
      <c r="V50" s="2">
        <f t="shared" si="7"/>
        <v>0</v>
      </c>
      <c r="W50" s="2">
        <f t="shared" si="8"/>
        <v>5</v>
      </c>
      <c r="X50" s="2">
        <f t="shared" si="9"/>
        <v>7</v>
      </c>
      <c r="Y50" s="2">
        <f t="shared" si="11"/>
        <v>6</v>
      </c>
    </row>
    <row r="51" spans="1:25" x14ac:dyDescent="0.35">
      <c r="A51" s="2">
        <v>50</v>
      </c>
      <c r="B51" s="2" t="s">
        <v>296</v>
      </c>
      <c r="C51" s="2" t="str">
        <f t="shared" si="10"/>
        <v>SPS21XXX</v>
      </c>
      <c r="D51" s="2" t="s">
        <v>93</v>
      </c>
      <c r="E51" s="2" t="s">
        <v>42</v>
      </c>
      <c r="F51" s="2">
        <v>1081576</v>
      </c>
      <c r="G51" s="2">
        <v>815985</v>
      </c>
      <c r="H51" s="2">
        <v>73703</v>
      </c>
      <c r="I51" s="2">
        <v>219993</v>
      </c>
      <c r="J51" s="2">
        <v>0</v>
      </c>
      <c r="K51" s="2">
        <f t="shared" si="0"/>
        <v>75.444074202829952</v>
      </c>
      <c r="L51" s="2">
        <f t="shared" si="1"/>
        <v>6.8144078640798247</v>
      </c>
      <c r="M51" s="2">
        <f t="shared" si="2"/>
        <v>20.340040829308343</v>
      </c>
      <c r="N51" s="2">
        <f t="shared" si="3"/>
        <v>0</v>
      </c>
      <c r="O51" s="2">
        <v>75.444074202829952</v>
      </c>
      <c r="P51" s="2">
        <v>6.8144078640798247</v>
      </c>
      <c r="Q51" s="2">
        <v>20.340040829308343</v>
      </c>
      <c r="R51" s="2">
        <v>0</v>
      </c>
      <c r="S51" s="2">
        <f t="shared" si="4"/>
        <v>4</v>
      </c>
      <c r="T51" s="2">
        <f t="shared" si="5"/>
        <v>1</v>
      </c>
      <c r="U51" s="2">
        <f t="shared" si="6"/>
        <v>1</v>
      </c>
      <c r="V51" s="2">
        <f t="shared" si="7"/>
        <v>0</v>
      </c>
      <c r="W51" s="2">
        <f t="shared" si="8"/>
        <v>6</v>
      </c>
      <c r="X51" s="2">
        <f t="shared" si="9"/>
        <v>8</v>
      </c>
      <c r="Y51" s="2">
        <f t="shared" si="11"/>
        <v>7</v>
      </c>
    </row>
    <row r="52" spans="1:25" x14ac:dyDescent="0.35">
      <c r="A52" s="2">
        <v>51</v>
      </c>
      <c r="B52" s="2" t="s">
        <v>297</v>
      </c>
      <c r="C52" s="2" t="str">
        <f t="shared" si="10"/>
        <v>SPS21XXX</v>
      </c>
      <c r="D52" s="2" t="s">
        <v>94</v>
      </c>
      <c r="E52" s="2" t="s">
        <v>42</v>
      </c>
      <c r="F52" s="2">
        <v>1049051.56</v>
      </c>
      <c r="G52" s="2">
        <v>1049051.56</v>
      </c>
      <c r="H52" s="2">
        <v>306571.04000000004</v>
      </c>
      <c r="I52" s="2">
        <v>178448.31</v>
      </c>
      <c r="J52" s="2">
        <v>22996.32</v>
      </c>
      <c r="K52" s="2">
        <f t="shared" si="0"/>
        <v>100</v>
      </c>
      <c r="L52" s="2">
        <f t="shared" si="1"/>
        <v>29.223638921999225</v>
      </c>
      <c r="M52" s="2">
        <f t="shared" si="2"/>
        <v>17.010442270349419</v>
      </c>
      <c r="N52" s="2">
        <f t="shared" si="3"/>
        <v>2.192105791253959</v>
      </c>
      <c r="O52" s="2">
        <v>100</v>
      </c>
      <c r="P52" s="2">
        <v>29.223638921999225</v>
      </c>
      <c r="Q52" s="2">
        <v>17.010442270349419</v>
      </c>
      <c r="R52" s="2">
        <v>2.192105791253959</v>
      </c>
      <c r="S52" s="2">
        <f t="shared" si="4"/>
        <v>6</v>
      </c>
      <c r="T52" s="2">
        <f t="shared" si="5"/>
        <v>1</v>
      </c>
      <c r="U52" s="2">
        <f t="shared" si="6"/>
        <v>1</v>
      </c>
      <c r="V52" s="2">
        <f t="shared" si="7"/>
        <v>1</v>
      </c>
      <c r="W52" s="2">
        <f t="shared" si="8"/>
        <v>9</v>
      </c>
      <c r="X52" s="2">
        <f t="shared" si="9"/>
        <v>12</v>
      </c>
      <c r="Y52" s="2">
        <f t="shared" si="11"/>
        <v>11</v>
      </c>
    </row>
    <row r="53" spans="1:25" x14ac:dyDescent="0.35">
      <c r="A53" s="2">
        <v>52</v>
      </c>
      <c r="B53" s="2" t="s">
        <v>298</v>
      </c>
      <c r="C53" s="2" t="str">
        <f t="shared" si="10"/>
        <v>SPS21XXX</v>
      </c>
      <c r="D53" s="2" t="s">
        <v>95</v>
      </c>
      <c r="E53" s="2" t="s">
        <v>42</v>
      </c>
      <c r="F53" s="2">
        <v>114909</v>
      </c>
      <c r="G53" s="2">
        <v>5617</v>
      </c>
      <c r="H53" s="2">
        <v>42211</v>
      </c>
      <c r="I53" s="2">
        <v>0</v>
      </c>
      <c r="J53" s="2">
        <v>0</v>
      </c>
      <c r="K53" s="2">
        <f t="shared" si="0"/>
        <v>4.8882158925758645</v>
      </c>
      <c r="L53" s="2">
        <f t="shared" si="1"/>
        <v>36.734285391048573</v>
      </c>
      <c r="M53" s="2">
        <f t="shared" si="2"/>
        <v>0</v>
      </c>
      <c r="N53" s="2">
        <f t="shared" si="3"/>
        <v>0</v>
      </c>
      <c r="O53" s="2">
        <v>4.8882158925758645</v>
      </c>
      <c r="P53" s="2">
        <v>36.734285391048573</v>
      </c>
      <c r="Q53" s="2">
        <v>0</v>
      </c>
      <c r="R53" s="2">
        <v>0</v>
      </c>
      <c r="S53" s="2">
        <f t="shared" si="4"/>
        <v>1</v>
      </c>
      <c r="T53" s="2">
        <f t="shared" si="5"/>
        <v>1</v>
      </c>
      <c r="U53" s="2">
        <f t="shared" si="6"/>
        <v>0</v>
      </c>
      <c r="V53" s="2">
        <f t="shared" si="7"/>
        <v>0</v>
      </c>
      <c r="W53" s="2">
        <f t="shared" si="8"/>
        <v>2</v>
      </c>
      <c r="X53" s="2">
        <f t="shared" si="9"/>
        <v>3</v>
      </c>
      <c r="Y53" s="2">
        <f t="shared" si="11"/>
        <v>3</v>
      </c>
    </row>
    <row r="54" spans="1:25" x14ac:dyDescent="0.35">
      <c r="A54" s="2">
        <v>53</v>
      </c>
      <c r="B54" s="2" t="s">
        <v>299</v>
      </c>
      <c r="C54" s="2" t="str">
        <f t="shared" si="10"/>
        <v>SPS21XXX</v>
      </c>
      <c r="D54" s="2" t="s">
        <v>96</v>
      </c>
      <c r="E54" s="2" t="s">
        <v>42</v>
      </c>
      <c r="F54" s="2">
        <v>1024326</v>
      </c>
      <c r="G54" s="2">
        <v>1024326</v>
      </c>
      <c r="H54" s="2">
        <v>91982</v>
      </c>
      <c r="I54" s="2">
        <v>0</v>
      </c>
      <c r="J54" s="2">
        <v>213088</v>
      </c>
      <c r="K54" s="2">
        <f t="shared" si="0"/>
        <v>100</v>
      </c>
      <c r="L54" s="2">
        <f t="shared" si="1"/>
        <v>8.9797583972290074</v>
      </c>
      <c r="M54" s="2">
        <f t="shared" si="2"/>
        <v>0</v>
      </c>
      <c r="N54" s="2">
        <f t="shared" si="3"/>
        <v>20.802752248795795</v>
      </c>
      <c r="O54" s="2">
        <v>100</v>
      </c>
      <c r="P54" s="2">
        <v>8.9797583972290074</v>
      </c>
      <c r="Q54" s="2">
        <v>0</v>
      </c>
      <c r="R54" s="2">
        <v>20.802752248795795</v>
      </c>
      <c r="S54" s="2">
        <f t="shared" si="4"/>
        <v>6</v>
      </c>
      <c r="T54" s="2">
        <f t="shared" si="5"/>
        <v>1</v>
      </c>
      <c r="U54" s="2">
        <f t="shared" si="6"/>
        <v>0</v>
      </c>
      <c r="V54" s="2">
        <f t="shared" si="7"/>
        <v>1</v>
      </c>
      <c r="W54" s="2">
        <f t="shared" si="8"/>
        <v>8</v>
      </c>
      <c r="X54" s="2">
        <f t="shared" si="9"/>
        <v>10</v>
      </c>
      <c r="Y54" s="2">
        <f t="shared" si="11"/>
        <v>9</v>
      </c>
    </row>
    <row r="55" spans="1:25" x14ac:dyDescent="0.35">
      <c r="A55" s="2">
        <v>54</v>
      </c>
      <c r="B55" s="2" t="s">
        <v>300</v>
      </c>
      <c r="C55" s="2" t="str">
        <f t="shared" si="10"/>
        <v>SPS21XXX</v>
      </c>
      <c r="D55" s="2" t="s">
        <v>97</v>
      </c>
      <c r="E55" s="2" t="s">
        <v>42</v>
      </c>
      <c r="F55" s="2">
        <v>152664.79999999999</v>
      </c>
      <c r="G55" s="2">
        <v>152664.79999999999</v>
      </c>
      <c r="H55" s="2">
        <v>85340.19</v>
      </c>
      <c r="I55" s="2">
        <v>55743.39</v>
      </c>
      <c r="J55" s="2">
        <v>24252.670000000002</v>
      </c>
      <c r="K55" s="2">
        <f t="shared" si="0"/>
        <v>100</v>
      </c>
      <c r="L55" s="2">
        <f t="shared" si="1"/>
        <v>55.900371270915109</v>
      </c>
      <c r="M55" s="2">
        <f t="shared" si="2"/>
        <v>36.513584008887449</v>
      </c>
      <c r="N55" s="2">
        <f t="shared" si="3"/>
        <v>15.886222626302857</v>
      </c>
      <c r="O55" s="2">
        <v>100</v>
      </c>
      <c r="P55" s="2">
        <v>55.900371270915109</v>
      </c>
      <c r="Q55" s="2">
        <v>36.513584008887449</v>
      </c>
      <c r="R55" s="2">
        <v>15.886222626302857</v>
      </c>
      <c r="S55" s="2">
        <f t="shared" si="4"/>
        <v>6</v>
      </c>
      <c r="T55" s="2">
        <f t="shared" si="5"/>
        <v>2</v>
      </c>
      <c r="U55" s="2">
        <f t="shared" si="6"/>
        <v>1</v>
      </c>
      <c r="V55" s="2">
        <f t="shared" si="7"/>
        <v>1</v>
      </c>
      <c r="W55" s="2">
        <f t="shared" si="8"/>
        <v>10</v>
      </c>
      <c r="X55" s="2">
        <f t="shared" si="9"/>
        <v>14</v>
      </c>
      <c r="Y55" s="2">
        <f t="shared" si="11"/>
        <v>13</v>
      </c>
    </row>
    <row r="56" spans="1:25" x14ac:dyDescent="0.35">
      <c r="A56" s="2">
        <v>55</v>
      </c>
      <c r="B56" s="2" t="s">
        <v>301</v>
      </c>
      <c r="C56" s="2" t="str">
        <f t="shared" si="10"/>
        <v>SPS21XXX</v>
      </c>
      <c r="D56" s="2" t="s">
        <v>98</v>
      </c>
      <c r="E56" s="2" t="s">
        <v>42</v>
      </c>
      <c r="F56" s="2">
        <v>2489090.5300000003</v>
      </c>
      <c r="G56" s="2">
        <v>1234255.3199999998</v>
      </c>
      <c r="H56" s="2">
        <v>52800.429999999993</v>
      </c>
      <c r="I56" s="2">
        <v>447090.04</v>
      </c>
      <c r="J56" s="2">
        <v>0</v>
      </c>
      <c r="K56" s="2">
        <f t="shared" si="0"/>
        <v>49.586598202195553</v>
      </c>
      <c r="L56" s="2">
        <f t="shared" si="1"/>
        <v>2.1212739899821957</v>
      </c>
      <c r="M56" s="2">
        <f t="shared" si="2"/>
        <v>17.9619838897543</v>
      </c>
      <c r="N56" s="2">
        <f t="shared" si="3"/>
        <v>0</v>
      </c>
      <c r="O56" s="2">
        <v>49.586598202195553</v>
      </c>
      <c r="P56" s="2">
        <v>2.1212739899821957</v>
      </c>
      <c r="Q56" s="2">
        <v>17.9619838897543</v>
      </c>
      <c r="R56" s="2">
        <v>0</v>
      </c>
      <c r="S56" s="2">
        <f t="shared" si="4"/>
        <v>1</v>
      </c>
      <c r="T56" s="2">
        <f t="shared" si="5"/>
        <v>1</v>
      </c>
      <c r="U56" s="2">
        <f t="shared" si="6"/>
        <v>1</v>
      </c>
      <c r="V56" s="2">
        <f t="shared" si="7"/>
        <v>0</v>
      </c>
      <c r="W56" s="2">
        <f t="shared" si="8"/>
        <v>3</v>
      </c>
      <c r="X56" s="2">
        <f t="shared" si="9"/>
        <v>5</v>
      </c>
      <c r="Y56" s="2">
        <f t="shared" si="11"/>
        <v>5</v>
      </c>
    </row>
    <row r="57" spans="1:25" x14ac:dyDescent="0.35">
      <c r="A57" s="2">
        <v>56</v>
      </c>
      <c r="B57" s="2" t="s">
        <v>302</v>
      </c>
      <c r="C57" s="2" t="str">
        <f t="shared" si="10"/>
        <v>SPS21XXX</v>
      </c>
      <c r="D57" s="2" t="s">
        <v>99</v>
      </c>
      <c r="E57" s="2" t="s">
        <v>42</v>
      </c>
      <c r="F57" s="2">
        <v>146324.75000000003</v>
      </c>
      <c r="G57" s="2">
        <v>146324.75000000003</v>
      </c>
      <c r="H57" s="2">
        <v>77864.740000000005</v>
      </c>
      <c r="I57" s="2">
        <v>46891.89</v>
      </c>
      <c r="J57" s="2">
        <v>24359.62</v>
      </c>
      <c r="K57" s="2">
        <f t="shared" si="0"/>
        <v>100</v>
      </c>
      <c r="L57" s="2">
        <f t="shared" si="1"/>
        <v>53.213649775584784</v>
      </c>
      <c r="M57" s="2">
        <f t="shared" si="2"/>
        <v>32.046451471811835</v>
      </c>
      <c r="N57" s="2">
        <f t="shared" si="3"/>
        <v>16.647641632738136</v>
      </c>
      <c r="O57" s="2">
        <v>100</v>
      </c>
      <c r="P57" s="2">
        <v>53.213649775584784</v>
      </c>
      <c r="Q57" s="2">
        <v>32.046451471811835</v>
      </c>
      <c r="R57" s="2">
        <v>16.647641632738136</v>
      </c>
      <c r="S57" s="2">
        <f t="shared" si="4"/>
        <v>6</v>
      </c>
      <c r="T57" s="2">
        <f t="shared" si="5"/>
        <v>2</v>
      </c>
      <c r="U57" s="2">
        <f t="shared" si="6"/>
        <v>1</v>
      </c>
      <c r="V57" s="2">
        <f t="shared" si="7"/>
        <v>1</v>
      </c>
      <c r="W57" s="2">
        <f t="shared" si="8"/>
        <v>10</v>
      </c>
      <c r="X57" s="2">
        <f t="shared" si="9"/>
        <v>14</v>
      </c>
      <c r="Y57" s="2">
        <f t="shared" si="11"/>
        <v>13</v>
      </c>
    </row>
    <row r="58" spans="1:25" x14ac:dyDescent="0.35">
      <c r="A58" s="2">
        <v>57</v>
      </c>
      <c r="B58" s="2" t="s">
        <v>303</v>
      </c>
      <c r="C58" s="2" t="str">
        <f t="shared" si="10"/>
        <v>SPS21XXX</v>
      </c>
      <c r="D58" s="2" t="s">
        <v>100</v>
      </c>
      <c r="E58" s="2" t="s">
        <v>42</v>
      </c>
      <c r="F58" s="2">
        <v>143846.65000000002</v>
      </c>
      <c r="G58" s="2">
        <v>143846.65000000002</v>
      </c>
      <c r="H58" s="2">
        <v>77622.94</v>
      </c>
      <c r="I58" s="2">
        <v>42272.1</v>
      </c>
      <c r="J58" s="2">
        <v>24238.720000000001</v>
      </c>
      <c r="K58" s="2">
        <f t="shared" si="0"/>
        <v>100</v>
      </c>
      <c r="L58" s="2">
        <f t="shared" si="1"/>
        <v>53.962285531154173</v>
      </c>
      <c r="M58" s="2">
        <f t="shared" si="2"/>
        <v>29.386920029072623</v>
      </c>
      <c r="N58" s="2">
        <f t="shared" si="3"/>
        <v>16.850388938498046</v>
      </c>
      <c r="O58" s="2">
        <v>100</v>
      </c>
      <c r="P58" s="2">
        <v>53.962285531154173</v>
      </c>
      <c r="Q58" s="2">
        <v>29.386920029072623</v>
      </c>
      <c r="R58" s="2">
        <v>16.850388938498046</v>
      </c>
      <c r="S58" s="2">
        <f t="shared" si="4"/>
        <v>6</v>
      </c>
      <c r="T58" s="2">
        <f t="shared" si="5"/>
        <v>2</v>
      </c>
      <c r="U58" s="2">
        <f t="shared" si="6"/>
        <v>1</v>
      </c>
      <c r="V58" s="2">
        <f t="shared" si="7"/>
        <v>1</v>
      </c>
      <c r="W58" s="2">
        <f t="shared" si="8"/>
        <v>10</v>
      </c>
      <c r="X58" s="2">
        <f t="shared" si="9"/>
        <v>14</v>
      </c>
      <c r="Y58" s="2">
        <f t="shared" si="11"/>
        <v>13</v>
      </c>
    </row>
    <row r="59" spans="1:25" x14ac:dyDescent="0.35">
      <c r="A59" s="2">
        <v>58</v>
      </c>
      <c r="B59" s="2" t="s">
        <v>304</v>
      </c>
      <c r="C59" s="2" t="str">
        <f t="shared" si="10"/>
        <v>SPS21XXX</v>
      </c>
      <c r="D59" s="2" t="s">
        <v>101</v>
      </c>
      <c r="E59" s="2" t="s">
        <v>42</v>
      </c>
      <c r="F59" s="2">
        <v>7274107.7800000003</v>
      </c>
      <c r="G59" s="2">
        <v>5471959.3500000006</v>
      </c>
      <c r="H59" s="2">
        <v>1944664.68</v>
      </c>
      <c r="I59" s="2">
        <v>1538101.75</v>
      </c>
      <c r="J59" s="2">
        <v>112072.48000000001</v>
      </c>
      <c r="K59" s="2">
        <f t="shared" si="0"/>
        <v>75.225161841085622</v>
      </c>
      <c r="L59" s="2">
        <f t="shared" si="1"/>
        <v>26.734064696522818</v>
      </c>
      <c r="M59" s="2">
        <f t="shared" si="2"/>
        <v>21.144885345649907</v>
      </c>
      <c r="N59" s="2">
        <f t="shared" si="3"/>
        <v>1.5407041439245763</v>
      </c>
      <c r="O59" s="2">
        <v>75.225161841085622</v>
      </c>
      <c r="P59" s="2">
        <v>26.734064696522818</v>
      </c>
      <c r="Q59" s="2">
        <v>21.144885345649907</v>
      </c>
      <c r="R59" s="2">
        <v>1.5407041439245763</v>
      </c>
      <c r="S59" s="2">
        <f t="shared" si="4"/>
        <v>4</v>
      </c>
      <c r="T59" s="2">
        <f t="shared" si="5"/>
        <v>1</v>
      </c>
      <c r="U59" s="2">
        <f t="shared" si="6"/>
        <v>1</v>
      </c>
      <c r="V59" s="2">
        <f t="shared" si="7"/>
        <v>1</v>
      </c>
      <c r="W59" s="2">
        <f t="shared" si="8"/>
        <v>7</v>
      </c>
      <c r="X59" s="2">
        <f t="shared" si="9"/>
        <v>10</v>
      </c>
      <c r="Y59" s="2">
        <f t="shared" si="11"/>
        <v>9</v>
      </c>
    </row>
    <row r="60" spans="1:25" x14ac:dyDescent="0.35">
      <c r="A60" s="2">
        <v>59</v>
      </c>
      <c r="B60" s="2" t="s">
        <v>305</v>
      </c>
      <c r="C60" s="2" t="str">
        <f t="shared" si="10"/>
        <v>SPS21XXX</v>
      </c>
      <c r="D60" s="2" t="s">
        <v>102</v>
      </c>
      <c r="E60" s="2" t="s">
        <v>42</v>
      </c>
      <c r="F60" s="2">
        <v>455483</v>
      </c>
      <c r="G60" s="2">
        <v>455483</v>
      </c>
      <c r="H60" s="2">
        <v>0</v>
      </c>
      <c r="I60" s="2">
        <v>0</v>
      </c>
      <c r="J60" s="2">
        <v>0</v>
      </c>
      <c r="K60" s="2">
        <f t="shared" si="0"/>
        <v>100</v>
      </c>
      <c r="L60" s="2">
        <f t="shared" si="1"/>
        <v>0</v>
      </c>
      <c r="M60" s="2">
        <f t="shared" si="2"/>
        <v>0</v>
      </c>
      <c r="N60" s="2">
        <f t="shared" si="3"/>
        <v>0</v>
      </c>
      <c r="O60" s="2">
        <v>100</v>
      </c>
      <c r="P60" s="2">
        <v>0</v>
      </c>
      <c r="Q60" s="2">
        <v>0</v>
      </c>
      <c r="R60" s="2">
        <v>0</v>
      </c>
      <c r="S60" s="2">
        <f t="shared" si="4"/>
        <v>6</v>
      </c>
      <c r="T60" s="2">
        <f t="shared" si="5"/>
        <v>0</v>
      </c>
      <c r="U60" s="2">
        <f t="shared" si="6"/>
        <v>0</v>
      </c>
      <c r="V60" s="2">
        <f t="shared" si="7"/>
        <v>0</v>
      </c>
      <c r="W60" s="2">
        <f t="shared" si="8"/>
        <v>6</v>
      </c>
      <c r="X60" s="2">
        <f t="shared" si="9"/>
        <v>6</v>
      </c>
      <c r="Y60" s="2">
        <f t="shared" si="11"/>
        <v>6</v>
      </c>
    </row>
    <row r="61" spans="1:25" x14ac:dyDescent="0.35">
      <c r="A61" s="2">
        <v>60</v>
      </c>
      <c r="B61" s="2" t="s">
        <v>306</v>
      </c>
      <c r="C61" s="2" t="str">
        <f t="shared" si="10"/>
        <v>SPS21XXX</v>
      </c>
      <c r="D61" s="2" t="s">
        <v>103</v>
      </c>
      <c r="E61" s="2" t="s">
        <v>42</v>
      </c>
      <c r="F61" s="2">
        <v>899209.0199999999</v>
      </c>
      <c r="G61" s="2">
        <v>764988.96</v>
      </c>
      <c r="H61" s="2">
        <v>0</v>
      </c>
      <c r="I61" s="2">
        <v>0</v>
      </c>
      <c r="J61" s="2">
        <v>0</v>
      </c>
      <c r="K61" s="2">
        <f t="shared" si="0"/>
        <v>85.07354163329012</v>
      </c>
      <c r="L61" s="2">
        <f t="shared" si="1"/>
        <v>0</v>
      </c>
      <c r="M61" s="2">
        <f t="shared" si="2"/>
        <v>0</v>
      </c>
      <c r="N61" s="2">
        <f t="shared" si="3"/>
        <v>0</v>
      </c>
      <c r="O61" s="2">
        <v>85.07354163329012</v>
      </c>
      <c r="P61" s="2">
        <v>0</v>
      </c>
      <c r="Q61" s="2">
        <v>0</v>
      </c>
      <c r="R61" s="2">
        <v>0</v>
      </c>
      <c r="S61" s="2">
        <f t="shared" si="4"/>
        <v>5</v>
      </c>
      <c r="T61" s="2">
        <f t="shared" si="5"/>
        <v>0</v>
      </c>
      <c r="U61" s="2">
        <f t="shared" si="6"/>
        <v>0</v>
      </c>
      <c r="V61" s="2">
        <f t="shared" si="7"/>
        <v>0</v>
      </c>
      <c r="W61" s="2">
        <f t="shared" si="8"/>
        <v>5</v>
      </c>
      <c r="X61" s="2">
        <f t="shared" si="9"/>
        <v>5</v>
      </c>
      <c r="Y61" s="2">
        <f t="shared" si="11"/>
        <v>5</v>
      </c>
    </row>
    <row r="62" spans="1:25" x14ac:dyDescent="0.35">
      <c r="A62" s="2">
        <v>61</v>
      </c>
      <c r="B62" s="2" t="s">
        <v>307</v>
      </c>
      <c r="C62" s="2" t="str">
        <f t="shared" si="10"/>
        <v>SPS21XXX</v>
      </c>
      <c r="D62" s="2" t="s">
        <v>104</v>
      </c>
      <c r="E62" s="2" t="s">
        <v>42</v>
      </c>
      <c r="F62" s="2">
        <v>1857577</v>
      </c>
      <c r="G62" s="2">
        <v>1522884</v>
      </c>
      <c r="H62" s="2">
        <v>0</v>
      </c>
      <c r="I62" s="2">
        <v>112137</v>
      </c>
      <c r="J62" s="2">
        <v>0</v>
      </c>
      <c r="K62" s="2">
        <f t="shared" si="0"/>
        <v>81.982281219028877</v>
      </c>
      <c r="L62" s="2">
        <f t="shared" si="1"/>
        <v>0</v>
      </c>
      <c r="M62" s="2">
        <f t="shared" si="2"/>
        <v>6.0367349509603105</v>
      </c>
      <c r="N62" s="2">
        <f t="shared" si="3"/>
        <v>0</v>
      </c>
      <c r="O62" s="2">
        <v>81.982281219028877</v>
      </c>
      <c r="P62" s="2">
        <v>0</v>
      </c>
      <c r="Q62" s="2">
        <v>6.0367349509603105</v>
      </c>
      <c r="R62" s="2">
        <v>0</v>
      </c>
      <c r="S62" s="2">
        <f t="shared" si="4"/>
        <v>5</v>
      </c>
      <c r="T62" s="2">
        <f t="shared" si="5"/>
        <v>0</v>
      </c>
      <c r="U62" s="2">
        <f t="shared" si="6"/>
        <v>1</v>
      </c>
      <c r="V62" s="2">
        <f t="shared" si="7"/>
        <v>0</v>
      </c>
      <c r="W62" s="2">
        <f t="shared" si="8"/>
        <v>6</v>
      </c>
      <c r="X62" s="2">
        <f t="shared" si="9"/>
        <v>7</v>
      </c>
      <c r="Y62" s="2">
        <f t="shared" si="11"/>
        <v>6</v>
      </c>
    </row>
    <row r="63" spans="1:25" x14ac:dyDescent="0.35">
      <c r="A63" s="2">
        <v>62</v>
      </c>
      <c r="B63" s="2" t="s">
        <v>308</v>
      </c>
      <c r="C63" s="2" t="str">
        <f t="shared" si="10"/>
        <v>SPS21XXX</v>
      </c>
      <c r="D63" s="2" t="s">
        <v>105</v>
      </c>
      <c r="E63" s="2" t="s">
        <v>42</v>
      </c>
      <c r="F63" s="2">
        <v>105500</v>
      </c>
      <c r="G63" s="2">
        <v>83500</v>
      </c>
      <c r="H63" s="2">
        <v>18500</v>
      </c>
      <c r="I63" s="2">
        <v>3500</v>
      </c>
      <c r="J63" s="2">
        <v>0</v>
      </c>
      <c r="K63" s="2">
        <f t="shared" si="0"/>
        <v>79.146919431279613</v>
      </c>
      <c r="L63" s="2">
        <f t="shared" si="1"/>
        <v>17.535545023696685</v>
      </c>
      <c r="M63" s="2">
        <f t="shared" si="2"/>
        <v>3.3175355450236967</v>
      </c>
      <c r="N63" s="2">
        <f t="shared" si="3"/>
        <v>0</v>
      </c>
      <c r="O63" s="2">
        <v>79.146919431279613</v>
      </c>
      <c r="P63" s="2">
        <v>17.535545023696685</v>
      </c>
      <c r="Q63" s="2">
        <v>3.3175355450236967</v>
      </c>
      <c r="R63" s="2">
        <v>0</v>
      </c>
      <c r="S63" s="2">
        <f t="shared" si="4"/>
        <v>4</v>
      </c>
      <c r="T63" s="2">
        <f t="shared" si="5"/>
        <v>1</v>
      </c>
      <c r="U63" s="2">
        <f t="shared" si="6"/>
        <v>1</v>
      </c>
      <c r="V63" s="2">
        <f t="shared" si="7"/>
        <v>0</v>
      </c>
      <c r="W63" s="2">
        <f t="shared" si="8"/>
        <v>6</v>
      </c>
      <c r="X63" s="2">
        <f t="shared" si="9"/>
        <v>8</v>
      </c>
      <c r="Y63" s="2">
        <f t="shared" si="11"/>
        <v>7</v>
      </c>
    </row>
    <row r="64" spans="1:25" x14ac:dyDescent="0.35">
      <c r="A64" s="2">
        <v>63</v>
      </c>
      <c r="B64" s="2" t="s">
        <v>309</v>
      </c>
      <c r="C64" s="2" t="str">
        <f t="shared" si="10"/>
        <v>SPS21XXX</v>
      </c>
      <c r="D64" s="2" t="s">
        <v>106</v>
      </c>
      <c r="E64" s="2" t="s">
        <v>42</v>
      </c>
      <c r="F64" s="2">
        <v>535600</v>
      </c>
      <c r="G64" s="2">
        <v>552600</v>
      </c>
      <c r="H64" s="2">
        <v>107600</v>
      </c>
      <c r="I64" s="2">
        <v>140000</v>
      </c>
      <c r="J64" s="2">
        <v>35000</v>
      </c>
      <c r="K64" s="2">
        <f t="shared" si="0"/>
        <v>103.17401045556385</v>
      </c>
      <c r="L64" s="2">
        <f t="shared" si="1"/>
        <v>20.089619118745333</v>
      </c>
      <c r="M64" s="2">
        <f t="shared" si="2"/>
        <v>26.138909634055263</v>
      </c>
      <c r="N64" s="2">
        <f t="shared" si="3"/>
        <v>6.5347274085138158</v>
      </c>
      <c r="O64" s="2">
        <v>103.17401045556385</v>
      </c>
      <c r="P64" s="2">
        <v>20.089619118745333</v>
      </c>
      <c r="Q64" s="2">
        <v>26.138909634055263</v>
      </c>
      <c r="R64" s="2">
        <v>6.5347274085138158</v>
      </c>
      <c r="S64" s="2">
        <f t="shared" si="4"/>
        <v>6</v>
      </c>
      <c r="T64" s="2">
        <f t="shared" si="5"/>
        <v>1</v>
      </c>
      <c r="U64" s="2">
        <f t="shared" si="6"/>
        <v>1</v>
      </c>
      <c r="V64" s="2">
        <f t="shared" si="7"/>
        <v>1</v>
      </c>
      <c r="W64" s="2">
        <f t="shared" si="8"/>
        <v>9</v>
      </c>
      <c r="X64" s="2">
        <f t="shared" si="9"/>
        <v>12</v>
      </c>
      <c r="Y64" s="2">
        <f t="shared" si="11"/>
        <v>11</v>
      </c>
    </row>
    <row r="65" spans="1:25" x14ac:dyDescent="0.35">
      <c r="A65" s="2">
        <v>64</v>
      </c>
      <c r="B65" s="2" t="s">
        <v>310</v>
      </c>
      <c r="C65" s="2" t="str">
        <f t="shared" si="10"/>
        <v>SPS21XXX</v>
      </c>
      <c r="D65" s="2" t="s">
        <v>107</v>
      </c>
      <c r="E65" s="2" t="s">
        <v>42</v>
      </c>
      <c r="F65" s="2">
        <v>972700</v>
      </c>
      <c r="G65" s="2">
        <v>280000</v>
      </c>
      <c r="H65" s="2">
        <v>0</v>
      </c>
      <c r="I65" s="2">
        <v>0</v>
      </c>
      <c r="J65" s="2">
        <v>0</v>
      </c>
      <c r="K65" s="2">
        <f t="shared" si="0"/>
        <v>28.785853808985301</v>
      </c>
      <c r="L65" s="2">
        <f t="shared" si="1"/>
        <v>0</v>
      </c>
      <c r="M65" s="2">
        <f t="shared" si="2"/>
        <v>0</v>
      </c>
      <c r="N65" s="2">
        <f t="shared" si="3"/>
        <v>0</v>
      </c>
      <c r="O65" s="2">
        <v>28.785853808985301</v>
      </c>
      <c r="P65" s="2">
        <v>0</v>
      </c>
      <c r="Q65" s="2">
        <v>0</v>
      </c>
      <c r="R65" s="2">
        <v>0</v>
      </c>
      <c r="S65" s="2">
        <f t="shared" si="4"/>
        <v>1</v>
      </c>
      <c r="T65" s="2">
        <f t="shared" si="5"/>
        <v>0</v>
      </c>
      <c r="U65" s="2">
        <f t="shared" si="6"/>
        <v>0</v>
      </c>
      <c r="V65" s="2">
        <f t="shared" si="7"/>
        <v>0</v>
      </c>
      <c r="W65" s="2">
        <f t="shared" si="8"/>
        <v>1</v>
      </c>
      <c r="X65" s="2">
        <f t="shared" si="9"/>
        <v>1</v>
      </c>
      <c r="Y65" s="2">
        <f t="shared" si="11"/>
        <v>1</v>
      </c>
    </row>
    <row r="66" spans="1:25" x14ac:dyDescent="0.35">
      <c r="A66" s="2">
        <v>65</v>
      </c>
      <c r="B66" s="2" t="s">
        <v>311</v>
      </c>
      <c r="C66" s="2" t="str">
        <f t="shared" si="10"/>
        <v>SPS21XXX</v>
      </c>
      <c r="D66" s="2" t="s">
        <v>108</v>
      </c>
      <c r="E66" s="2" t="s">
        <v>42</v>
      </c>
      <c r="F66" s="2">
        <v>43367.397000000004</v>
      </c>
      <c r="G66" s="2">
        <v>18013.493999999999</v>
      </c>
      <c r="H66" s="2">
        <v>0</v>
      </c>
      <c r="I66" s="2">
        <v>2367.0740000000001</v>
      </c>
      <c r="J66" s="2">
        <v>0</v>
      </c>
      <c r="K66" s="2">
        <f t="shared" ref="K66:K129" si="12">G66/$F66*100</f>
        <v>41.536949981111384</v>
      </c>
      <c r="L66" s="2">
        <f t="shared" ref="L66:L129" si="13">H66/$F66*100</f>
        <v>0</v>
      </c>
      <c r="M66" s="2">
        <f t="shared" ref="M66:M129" si="14">I66/$F66*100</f>
        <v>5.458187864030668</v>
      </c>
      <c r="N66" s="2">
        <f t="shared" ref="N66:N129" si="15">J66/$F66*100</f>
        <v>0</v>
      </c>
      <c r="O66" s="2">
        <v>41.536949981111384</v>
      </c>
      <c r="P66" s="2">
        <v>0</v>
      </c>
      <c r="Q66" s="2">
        <v>5.458187864030668</v>
      </c>
      <c r="R66" s="2">
        <v>0</v>
      </c>
      <c r="S66" s="2">
        <f t="shared" ref="S66:S129" si="16">IF(O66=0,0,IF(O66&lt;50, 1, IF(O66&lt;60,2, IF(O66&lt;70,3, IF(O66&lt;80,4, IF(O66&lt;90,5,6))))))</f>
        <v>1</v>
      </c>
      <c r="T66" s="2">
        <f t="shared" ref="T66:T129" si="17">IF(P66=0,0,IF(P66&lt;50, 1, IF(P66&lt;60,2, IF(P66&lt;70,3, IF(P66&lt;80,4, IF(P66&lt;90,5,6))))))</f>
        <v>0</v>
      </c>
      <c r="U66" s="2">
        <f t="shared" ref="U66:U129" si="18">IF(Q66=0,0,IF(Q66&lt;50, 1, IF(Q66&lt;60,2, IF(Q66&lt;70,3, IF(Q66&lt;80,4, IF(Q66&lt;90,5,6))))))</f>
        <v>1</v>
      </c>
      <c r="V66" s="2">
        <f t="shared" ref="V66:V129" si="19">IF(R66=0,0,IF(R66&lt;50, 1, IF(R66&lt;60,2, IF(R66&lt;70,3, IF(R66&lt;80,4, IF(R66&lt;90,5,6))))))</f>
        <v>0</v>
      </c>
      <c r="W66" s="2">
        <f t="shared" ref="W66:W129" si="20">SUM(S66:V66)</f>
        <v>2</v>
      </c>
      <c r="X66" s="2">
        <f t="shared" ref="X66:X129" si="21">ROUND(S66+2*SUM(T66:V66),0)</f>
        <v>3</v>
      </c>
      <c r="Y66" s="2">
        <f t="shared" si="11"/>
        <v>3</v>
      </c>
    </row>
    <row r="67" spans="1:25" x14ac:dyDescent="0.35">
      <c r="A67" s="2">
        <v>66</v>
      </c>
      <c r="B67" s="2" t="s">
        <v>312</v>
      </c>
      <c r="C67" s="2" t="str">
        <f t="shared" ref="C67:C130" si="22">REPLACE(B67,6,3,"XXX")</f>
        <v>SPS21XXX</v>
      </c>
      <c r="D67" s="2" t="s">
        <v>109</v>
      </c>
      <c r="E67" s="2" t="s">
        <v>42</v>
      </c>
      <c r="F67" s="2">
        <v>476370.76</v>
      </c>
      <c r="G67" s="2">
        <v>253814.16</v>
      </c>
      <c r="H67" s="2">
        <v>0</v>
      </c>
      <c r="I67" s="2">
        <v>56068.5</v>
      </c>
      <c r="J67" s="2">
        <v>0</v>
      </c>
      <c r="K67" s="2">
        <f t="shared" si="12"/>
        <v>53.280801701598982</v>
      </c>
      <c r="L67" s="2">
        <f t="shared" si="13"/>
        <v>0</v>
      </c>
      <c r="M67" s="2">
        <f t="shared" si="14"/>
        <v>11.769928951978496</v>
      </c>
      <c r="N67" s="2">
        <f t="shared" si="15"/>
        <v>0</v>
      </c>
      <c r="O67" s="2">
        <v>53.280801701598982</v>
      </c>
      <c r="P67" s="2">
        <v>0</v>
      </c>
      <c r="Q67" s="2">
        <v>11.769928951978496</v>
      </c>
      <c r="R67" s="2">
        <v>0</v>
      </c>
      <c r="S67" s="2">
        <f t="shared" si="16"/>
        <v>2</v>
      </c>
      <c r="T67" s="2">
        <f t="shared" si="17"/>
        <v>0</v>
      </c>
      <c r="U67" s="2">
        <f t="shared" si="18"/>
        <v>1</v>
      </c>
      <c r="V67" s="2">
        <f t="shared" si="19"/>
        <v>0</v>
      </c>
      <c r="W67" s="2">
        <f t="shared" si="20"/>
        <v>3</v>
      </c>
      <c r="X67" s="2">
        <f t="shared" si="21"/>
        <v>4</v>
      </c>
      <c r="Y67" s="2">
        <f t="shared" ref="Y67:Y130" si="23">ROUND(X67/MAX($X$2:$X$348)*24,0)</f>
        <v>4</v>
      </c>
    </row>
    <row r="68" spans="1:25" x14ac:dyDescent="0.35">
      <c r="A68" s="2">
        <v>67</v>
      </c>
      <c r="B68" s="2" t="s">
        <v>313</v>
      </c>
      <c r="C68" s="2" t="str">
        <f t="shared" si="22"/>
        <v>SPS21XXX</v>
      </c>
      <c r="D68" s="2" t="s">
        <v>110</v>
      </c>
      <c r="E68" s="2" t="s">
        <v>42</v>
      </c>
      <c r="F68" s="2">
        <v>407766.85</v>
      </c>
      <c r="G68" s="2">
        <v>99882</v>
      </c>
      <c r="H68" s="2">
        <v>12000</v>
      </c>
      <c r="I68" s="2">
        <v>60432</v>
      </c>
      <c r="J68" s="2">
        <v>0</v>
      </c>
      <c r="K68" s="2">
        <f t="shared" si="12"/>
        <v>24.494879855976524</v>
      </c>
      <c r="L68" s="2">
        <f t="shared" si="13"/>
        <v>2.9428581553404847</v>
      </c>
      <c r="M68" s="2">
        <f t="shared" si="14"/>
        <v>14.82023367029468</v>
      </c>
      <c r="N68" s="2">
        <f t="shared" si="15"/>
        <v>0</v>
      </c>
      <c r="O68" s="2">
        <v>24.494879855976524</v>
      </c>
      <c r="P68" s="2">
        <v>2.9428581553404847</v>
      </c>
      <c r="Q68" s="2">
        <v>14.82023367029468</v>
      </c>
      <c r="R68" s="2">
        <v>0</v>
      </c>
      <c r="S68" s="2">
        <f t="shared" si="16"/>
        <v>1</v>
      </c>
      <c r="T68" s="2">
        <f t="shared" si="17"/>
        <v>1</v>
      </c>
      <c r="U68" s="2">
        <f t="shared" si="18"/>
        <v>1</v>
      </c>
      <c r="V68" s="2">
        <f t="shared" si="19"/>
        <v>0</v>
      </c>
      <c r="W68" s="2">
        <f t="shared" si="20"/>
        <v>3</v>
      </c>
      <c r="X68" s="2">
        <f t="shared" si="21"/>
        <v>5</v>
      </c>
      <c r="Y68" s="2">
        <f t="shared" si="23"/>
        <v>5</v>
      </c>
    </row>
    <row r="69" spans="1:25" x14ac:dyDescent="0.35">
      <c r="A69" s="2">
        <v>68</v>
      </c>
      <c r="B69" s="2" t="s">
        <v>314</v>
      </c>
      <c r="C69" s="2" t="str">
        <f t="shared" si="22"/>
        <v>SPS21XXX</v>
      </c>
      <c r="D69" s="2" t="s">
        <v>111</v>
      </c>
      <c r="E69" s="2" t="s">
        <v>42</v>
      </c>
      <c r="F69" s="2">
        <v>168000</v>
      </c>
      <c r="G69" s="2">
        <v>168000</v>
      </c>
      <c r="H69" s="2">
        <v>85800</v>
      </c>
      <c r="I69" s="2">
        <v>0</v>
      </c>
      <c r="J69" s="2">
        <v>0</v>
      </c>
      <c r="K69" s="2">
        <f t="shared" si="12"/>
        <v>100</v>
      </c>
      <c r="L69" s="2">
        <f t="shared" si="13"/>
        <v>51.071428571428569</v>
      </c>
      <c r="M69" s="2">
        <f t="shared" si="14"/>
        <v>0</v>
      </c>
      <c r="N69" s="2">
        <f t="shared" si="15"/>
        <v>0</v>
      </c>
      <c r="O69" s="2">
        <v>100</v>
      </c>
      <c r="P69" s="2">
        <v>51.071428571428569</v>
      </c>
      <c r="Q69" s="2">
        <v>0</v>
      </c>
      <c r="R69" s="2">
        <v>0</v>
      </c>
      <c r="S69" s="2">
        <f t="shared" si="16"/>
        <v>6</v>
      </c>
      <c r="T69" s="2">
        <f t="shared" si="17"/>
        <v>2</v>
      </c>
      <c r="U69" s="2">
        <f t="shared" si="18"/>
        <v>0</v>
      </c>
      <c r="V69" s="2">
        <f t="shared" si="19"/>
        <v>0</v>
      </c>
      <c r="W69" s="2">
        <f t="shared" si="20"/>
        <v>8</v>
      </c>
      <c r="X69" s="2">
        <f t="shared" si="21"/>
        <v>10</v>
      </c>
      <c r="Y69" s="2">
        <f t="shared" si="23"/>
        <v>9</v>
      </c>
    </row>
    <row r="70" spans="1:25" x14ac:dyDescent="0.35">
      <c r="A70" s="2">
        <v>69</v>
      </c>
      <c r="B70" s="2" t="s">
        <v>315</v>
      </c>
      <c r="C70" s="2" t="str">
        <f t="shared" si="22"/>
        <v>SPS21XXX</v>
      </c>
      <c r="D70" s="2" t="s">
        <v>112</v>
      </c>
      <c r="E70" s="2" t="s">
        <v>42</v>
      </c>
      <c r="F70" s="2">
        <v>9000</v>
      </c>
      <c r="G70" s="2">
        <v>9000</v>
      </c>
      <c r="H70" s="2">
        <v>9000</v>
      </c>
      <c r="I70" s="2">
        <v>0</v>
      </c>
      <c r="J70" s="2">
        <v>0</v>
      </c>
      <c r="K70" s="2">
        <f t="shared" si="12"/>
        <v>100</v>
      </c>
      <c r="L70" s="2">
        <f t="shared" si="13"/>
        <v>100</v>
      </c>
      <c r="M70" s="2">
        <f t="shared" si="14"/>
        <v>0</v>
      </c>
      <c r="N70" s="2">
        <f t="shared" si="15"/>
        <v>0</v>
      </c>
      <c r="O70" s="2">
        <v>100</v>
      </c>
      <c r="P70" s="2">
        <v>100</v>
      </c>
      <c r="Q70" s="2">
        <v>0</v>
      </c>
      <c r="R70" s="2">
        <v>0</v>
      </c>
      <c r="S70" s="2">
        <f t="shared" si="16"/>
        <v>6</v>
      </c>
      <c r="T70" s="2">
        <f t="shared" si="17"/>
        <v>6</v>
      </c>
      <c r="U70" s="2">
        <f t="shared" si="18"/>
        <v>0</v>
      </c>
      <c r="V70" s="2">
        <f t="shared" si="19"/>
        <v>0</v>
      </c>
      <c r="W70" s="2">
        <f t="shared" si="20"/>
        <v>12</v>
      </c>
      <c r="X70" s="2">
        <f t="shared" si="21"/>
        <v>18</v>
      </c>
      <c r="Y70" s="2">
        <f t="shared" si="23"/>
        <v>17</v>
      </c>
    </row>
    <row r="71" spans="1:25" x14ac:dyDescent="0.35">
      <c r="A71" s="2">
        <v>70</v>
      </c>
      <c r="B71" s="2" t="s">
        <v>316</v>
      </c>
      <c r="C71" s="2" t="str">
        <f t="shared" si="22"/>
        <v>SPS21XXX</v>
      </c>
      <c r="D71" s="2" t="s">
        <v>113</v>
      </c>
      <c r="E71" s="2" t="s">
        <v>42</v>
      </c>
      <c r="F71" s="2">
        <v>45223</v>
      </c>
      <c r="G71" s="2">
        <v>27812</v>
      </c>
      <c r="H71" s="2">
        <v>2261</v>
      </c>
      <c r="I71" s="2">
        <v>0</v>
      </c>
      <c r="J71" s="2">
        <v>0</v>
      </c>
      <c r="K71" s="2">
        <f t="shared" si="12"/>
        <v>61.49967936669394</v>
      </c>
      <c r="L71" s="2">
        <f t="shared" si="13"/>
        <v>4.9996683103730399</v>
      </c>
      <c r="M71" s="2">
        <f t="shared" si="14"/>
        <v>0</v>
      </c>
      <c r="N71" s="2">
        <f t="shared" si="15"/>
        <v>0</v>
      </c>
      <c r="O71" s="2">
        <v>61.49967936669394</v>
      </c>
      <c r="P71" s="2">
        <v>4.9996683103730399</v>
      </c>
      <c r="Q71" s="2">
        <v>0</v>
      </c>
      <c r="R71" s="2">
        <v>0</v>
      </c>
      <c r="S71" s="2">
        <f t="shared" si="16"/>
        <v>3</v>
      </c>
      <c r="T71" s="2">
        <f t="shared" si="17"/>
        <v>1</v>
      </c>
      <c r="U71" s="2">
        <f t="shared" si="18"/>
        <v>0</v>
      </c>
      <c r="V71" s="2">
        <f t="shared" si="19"/>
        <v>0</v>
      </c>
      <c r="W71" s="2">
        <f t="shared" si="20"/>
        <v>4</v>
      </c>
      <c r="X71" s="2">
        <f t="shared" si="21"/>
        <v>5</v>
      </c>
      <c r="Y71" s="2">
        <f t="shared" si="23"/>
        <v>5</v>
      </c>
    </row>
    <row r="72" spans="1:25" x14ac:dyDescent="0.35">
      <c r="A72" s="2">
        <v>71</v>
      </c>
      <c r="B72" s="2" t="s">
        <v>317</v>
      </c>
      <c r="C72" s="2" t="str">
        <f t="shared" si="22"/>
        <v>SPS21XXX</v>
      </c>
      <c r="D72" s="2" t="s">
        <v>114</v>
      </c>
      <c r="E72" s="2" t="s">
        <v>42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 t="e">
        <f t="shared" si="12"/>
        <v>#DIV/0!</v>
      </c>
      <c r="L72" s="2" t="e">
        <f t="shared" si="13"/>
        <v>#DIV/0!</v>
      </c>
      <c r="M72" s="2" t="e">
        <f t="shared" si="14"/>
        <v>#DIV/0!</v>
      </c>
      <c r="N72" s="2" t="e">
        <f t="shared" si="15"/>
        <v>#DIV/0!</v>
      </c>
      <c r="S72" s="2">
        <f t="shared" si="16"/>
        <v>0</v>
      </c>
      <c r="T72" s="2">
        <f t="shared" si="17"/>
        <v>0</v>
      </c>
      <c r="U72" s="2">
        <f t="shared" si="18"/>
        <v>0</v>
      </c>
      <c r="V72" s="2">
        <f t="shared" si="19"/>
        <v>0</v>
      </c>
      <c r="W72" s="2">
        <f t="shared" si="20"/>
        <v>0</v>
      </c>
      <c r="X72" s="2">
        <f t="shared" si="21"/>
        <v>0</v>
      </c>
      <c r="Y72" s="2">
        <f t="shared" si="23"/>
        <v>0</v>
      </c>
    </row>
    <row r="73" spans="1:25" x14ac:dyDescent="0.35">
      <c r="A73" s="2">
        <v>72</v>
      </c>
      <c r="B73" s="2" t="s">
        <v>318</v>
      </c>
      <c r="C73" s="2" t="str">
        <f t="shared" si="22"/>
        <v>SPS21XXX</v>
      </c>
      <c r="D73" s="2" t="s">
        <v>115</v>
      </c>
      <c r="E73" s="2" t="s">
        <v>42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 t="e">
        <f t="shared" si="12"/>
        <v>#DIV/0!</v>
      </c>
      <c r="L73" s="2" t="e">
        <f t="shared" si="13"/>
        <v>#DIV/0!</v>
      </c>
      <c r="M73" s="2" t="e">
        <f t="shared" si="14"/>
        <v>#DIV/0!</v>
      </c>
      <c r="N73" s="2" t="e">
        <f t="shared" si="15"/>
        <v>#DIV/0!</v>
      </c>
      <c r="S73" s="2">
        <f t="shared" si="16"/>
        <v>0</v>
      </c>
      <c r="T73" s="2">
        <f t="shared" si="17"/>
        <v>0</v>
      </c>
      <c r="U73" s="2">
        <f t="shared" si="18"/>
        <v>0</v>
      </c>
      <c r="V73" s="2">
        <f t="shared" si="19"/>
        <v>0</v>
      </c>
      <c r="W73" s="2">
        <f t="shared" si="20"/>
        <v>0</v>
      </c>
      <c r="X73" s="2">
        <f t="shared" si="21"/>
        <v>0</v>
      </c>
      <c r="Y73" s="2">
        <f t="shared" si="23"/>
        <v>0</v>
      </c>
    </row>
    <row r="74" spans="1:25" x14ac:dyDescent="0.35">
      <c r="A74" s="2">
        <v>73</v>
      </c>
      <c r="B74" s="2" t="s">
        <v>319</v>
      </c>
      <c r="C74" s="2" t="str">
        <f t="shared" si="22"/>
        <v>SPS21XXX</v>
      </c>
      <c r="D74" s="2" t="s">
        <v>116</v>
      </c>
      <c r="E74" s="2" t="s">
        <v>42</v>
      </c>
      <c r="F74" s="2">
        <v>41587.75</v>
      </c>
      <c r="G74" s="2">
        <v>41587.75</v>
      </c>
      <c r="H74" s="2">
        <v>0</v>
      </c>
      <c r="I74" s="2">
        <v>0</v>
      </c>
      <c r="J74" s="2">
        <v>0</v>
      </c>
      <c r="K74" s="2">
        <f t="shared" si="12"/>
        <v>100</v>
      </c>
      <c r="L74" s="2">
        <f t="shared" si="13"/>
        <v>0</v>
      </c>
      <c r="M74" s="2">
        <f t="shared" si="14"/>
        <v>0</v>
      </c>
      <c r="N74" s="2">
        <f t="shared" si="15"/>
        <v>0</v>
      </c>
      <c r="O74" s="2">
        <v>100</v>
      </c>
      <c r="P74" s="2">
        <v>0</v>
      </c>
      <c r="Q74" s="2">
        <v>0</v>
      </c>
      <c r="R74" s="2">
        <v>0</v>
      </c>
      <c r="S74" s="2">
        <f t="shared" si="16"/>
        <v>6</v>
      </c>
      <c r="T74" s="2">
        <f t="shared" si="17"/>
        <v>0</v>
      </c>
      <c r="U74" s="2">
        <f t="shared" si="18"/>
        <v>0</v>
      </c>
      <c r="V74" s="2">
        <f t="shared" si="19"/>
        <v>0</v>
      </c>
      <c r="W74" s="2">
        <f t="shared" si="20"/>
        <v>6</v>
      </c>
      <c r="X74" s="2">
        <f t="shared" si="21"/>
        <v>6</v>
      </c>
      <c r="Y74" s="2">
        <f t="shared" si="23"/>
        <v>6</v>
      </c>
    </row>
    <row r="75" spans="1:25" x14ac:dyDescent="0.35">
      <c r="A75" s="2">
        <v>74</v>
      </c>
      <c r="B75" s="2" t="s">
        <v>320</v>
      </c>
      <c r="C75" s="2" t="str">
        <f t="shared" si="22"/>
        <v>SPS21XXX</v>
      </c>
      <c r="D75" s="2" t="s">
        <v>117</v>
      </c>
      <c r="E75" s="2" t="s">
        <v>42</v>
      </c>
      <c r="F75" s="2">
        <v>1915372</v>
      </c>
      <c r="G75" s="2">
        <v>653263</v>
      </c>
      <c r="H75" s="2">
        <v>0</v>
      </c>
      <c r="I75" s="2">
        <v>168936</v>
      </c>
      <c r="J75" s="2">
        <v>0</v>
      </c>
      <c r="K75" s="2">
        <f t="shared" si="12"/>
        <v>34.106325037642819</v>
      </c>
      <c r="L75" s="2">
        <f t="shared" si="13"/>
        <v>0</v>
      </c>
      <c r="M75" s="2">
        <f t="shared" si="14"/>
        <v>8.8200098988603788</v>
      </c>
      <c r="N75" s="2">
        <f t="shared" si="15"/>
        <v>0</v>
      </c>
      <c r="O75" s="2">
        <v>34.106325037642819</v>
      </c>
      <c r="P75" s="2">
        <v>0</v>
      </c>
      <c r="Q75" s="2">
        <v>8.8200098988603788</v>
      </c>
      <c r="R75" s="2">
        <v>0</v>
      </c>
      <c r="S75" s="2">
        <f t="shared" si="16"/>
        <v>1</v>
      </c>
      <c r="T75" s="2">
        <f t="shared" si="17"/>
        <v>0</v>
      </c>
      <c r="U75" s="2">
        <f t="shared" si="18"/>
        <v>1</v>
      </c>
      <c r="V75" s="2">
        <f t="shared" si="19"/>
        <v>0</v>
      </c>
      <c r="W75" s="2">
        <f t="shared" si="20"/>
        <v>2</v>
      </c>
      <c r="X75" s="2">
        <f t="shared" si="21"/>
        <v>3</v>
      </c>
      <c r="Y75" s="2">
        <f t="shared" si="23"/>
        <v>3</v>
      </c>
    </row>
    <row r="76" spans="1:25" x14ac:dyDescent="0.35">
      <c r="A76" s="2">
        <v>75</v>
      </c>
      <c r="B76" s="2" t="s">
        <v>321</v>
      </c>
      <c r="C76" s="2" t="str">
        <f t="shared" si="22"/>
        <v>SPS21XXX</v>
      </c>
      <c r="D76" s="2" t="s">
        <v>118</v>
      </c>
      <c r="E76" s="2" t="s">
        <v>42</v>
      </c>
      <c r="F76" s="2">
        <v>50000</v>
      </c>
      <c r="G76" s="2">
        <v>50000</v>
      </c>
      <c r="H76" s="2">
        <v>0</v>
      </c>
      <c r="I76" s="2">
        <v>0</v>
      </c>
      <c r="J76" s="2">
        <v>0</v>
      </c>
      <c r="K76" s="2">
        <f t="shared" si="12"/>
        <v>100</v>
      </c>
      <c r="L76" s="2">
        <f t="shared" si="13"/>
        <v>0</v>
      </c>
      <c r="M76" s="2">
        <f t="shared" si="14"/>
        <v>0</v>
      </c>
      <c r="N76" s="2">
        <f t="shared" si="15"/>
        <v>0</v>
      </c>
      <c r="O76" s="2">
        <v>100</v>
      </c>
      <c r="P76" s="2">
        <v>0</v>
      </c>
      <c r="Q76" s="2">
        <v>0</v>
      </c>
      <c r="R76" s="2">
        <v>0</v>
      </c>
      <c r="S76" s="2">
        <f t="shared" si="16"/>
        <v>6</v>
      </c>
      <c r="T76" s="2">
        <f t="shared" si="17"/>
        <v>0</v>
      </c>
      <c r="U76" s="2">
        <f t="shared" si="18"/>
        <v>0</v>
      </c>
      <c r="V76" s="2">
        <f t="shared" si="19"/>
        <v>0</v>
      </c>
      <c r="W76" s="2">
        <f t="shared" si="20"/>
        <v>6</v>
      </c>
      <c r="X76" s="2">
        <f t="shared" si="21"/>
        <v>6</v>
      </c>
      <c r="Y76" s="2">
        <f t="shared" si="23"/>
        <v>6</v>
      </c>
    </row>
    <row r="77" spans="1:25" x14ac:dyDescent="0.35">
      <c r="A77" s="2">
        <v>76</v>
      </c>
      <c r="B77" s="2" t="s">
        <v>322</v>
      </c>
      <c r="C77" s="2" t="str">
        <f t="shared" si="22"/>
        <v>SPS21XXX</v>
      </c>
      <c r="D77" s="2" t="s">
        <v>119</v>
      </c>
      <c r="E77" s="2" t="s">
        <v>42</v>
      </c>
      <c r="F77" s="2">
        <v>297900</v>
      </c>
      <c r="G77" s="2">
        <v>200730</v>
      </c>
      <c r="H77" s="2">
        <v>19810</v>
      </c>
      <c r="I77" s="2">
        <v>23550</v>
      </c>
      <c r="J77" s="2">
        <v>0</v>
      </c>
      <c r="K77" s="2">
        <f t="shared" si="12"/>
        <v>67.38167170191339</v>
      </c>
      <c r="L77" s="2">
        <f t="shared" si="13"/>
        <v>6.6498825109097011</v>
      </c>
      <c r="M77" s="2">
        <f t="shared" si="14"/>
        <v>7.905337361530715</v>
      </c>
      <c r="N77" s="2">
        <f t="shared" si="15"/>
        <v>0</v>
      </c>
      <c r="O77" s="2">
        <v>67.38167170191339</v>
      </c>
      <c r="P77" s="2">
        <v>6.6498825109097011</v>
      </c>
      <c r="Q77" s="2">
        <v>7.905337361530715</v>
      </c>
      <c r="R77" s="2">
        <v>0</v>
      </c>
      <c r="S77" s="2">
        <f t="shared" si="16"/>
        <v>3</v>
      </c>
      <c r="T77" s="2">
        <f t="shared" si="17"/>
        <v>1</v>
      </c>
      <c r="U77" s="2">
        <f t="shared" si="18"/>
        <v>1</v>
      </c>
      <c r="V77" s="2">
        <f t="shared" si="19"/>
        <v>0</v>
      </c>
      <c r="W77" s="2">
        <f t="shared" si="20"/>
        <v>5</v>
      </c>
      <c r="X77" s="2">
        <f t="shared" si="21"/>
        <v>7</v>
      </c>
      <c r="Y77" s="2">
        <f t="shared" si="23"/>
        <v>6</v>
      </c>
    </row>
    <row r="78" spans="1:25" x14ac:dyDescent="0.35">
      <c r="A78" s="2">
        <v>77</v>
      </c>
      <c r="B78" s="2" t="s">
        <v>323</v>
      </c>
      <c r="C78" s="2" t="str">
        <f t="shared" si="22"/>
        <v>SPS21XXX</v>
      </c>
      <c r="D78" s="2" t="s">
        <v>120</v>
      </c>
      <c r="E78" s="2" t="s">
        <v>42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 t="e">
        <f t="shared" si="12"/>
        <v>#DIV/0!</v>
      </c>
      <c r="L78" s="2" t="e">
        <f t="shared" si="13"/>
        <v>#DIV/0!</v>
      </c>
      <c r="M78" s="2" t="e">
        <f t="shared" si="14"/>
        <v>#DIV/0!</v>
      </c>
      <c r="N78" s="2" t="e">
        <f t="shared" si="15"/>
        <v>#DIV/0!</v>
      </c>
      <c r="S78" s="2">
        <f t="shared" si="16"/>
        <v>0</v>
      </c>
      <c r="T78" s="2">
        <f t="shared" si="17"/>
        <v>0</v>
      </c>
      <c r="U78" s="2">
        <f t="shared" si="18"/>
        <v>0</v>
      </c>
      <c r="V78" s="2">
        <f t="shared" si="19"/>
        <v>0</v>
      </c>
      <c r="W78" s="2">
        <f t="shared" si="20"/>
        <v>0</v>
      </c>
      <c r="X78" s="2">
        <f t="shared" si="21"/>
        <v>0</v>
      </c>
      <c r="Y78" s="2">
        <f t="shared" si="23"/>
        <v>0</v>
      </c>
    </row>
    <row r="79" spans="1:25" x14ac:dyDescent="0.35">
      <c r="A79" s="2">
        <v>78</v>
      </c>
      <c r="B79" s="2" t="s">
        <v>324</v>
      </c>
      <c r="C79" s="2" t="str">
        <f t="shared" si="22"/>
        <v>SPS21XXX</v>
      </c>
      <c r="D79" s="2" t="s">
        <v>121</v>
      </c>
      <c r="E79" s="2" t="s">
        <v>42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 t="e">
        <f t="shared" si="12"/>
        <v>#DIV/0!</v>
      </c>
      <c r="L79" s="2" t="e">
        <f t="shared" si="13"/>
        <v>#DIV/0!</v>
      </c>
      <c r="M79" s="2" t="e">
        <f t="shared" si="14"/>
        <v>#DIV/0!</v>
      </c>
      <c r="N79" s="2" t="e">
        <f t="shared" si="15"/>
        <v>#DIV/0!</v>
      </c>
      <c r="S79" s="2">
        <f t="shared" si="16"/>
        <v>0</v>
      </c>
      <c r="T79" s="2">
        <f t="shared" si="17"/>
        <v>0</v>
      </c>
      <c r="U79" s="2">
        <f t="shared" si="18"/>
        <v>0</v>
      </c>
      <c r="V79" s="2">
        <f t="shared" si="19"/>
        <v>0</v>
      </c>
      <c r="W79" s="2">
        <f t="shared" si="20"/>
        <v>0</v>
      </c>
      <c r="X79" s="2">
        <f t="shared" si="21"/>
        <v>0</v>
      </c>
      <c r="Y79" s="2">
        <f t="shared" si="23"/>
        <v>0</v>
      </c>
    </row>
    <row r="80" spans="1:25" x14ac:dyDescent="0.35">
      <c r="A80" s="2">
        <v>79</v>
      </c>
      <c r="B80" s="2" t="s">
        <v>325</v>
      </c>
      <c r="C80" s="2" t="str">
        <f t="shared" si="22"/>
        <v>SPS21XXX</v>
      </c>
      <c r="D80" s="2" t="s">
        <v>122</v>
      </c>
      <c r="E80" s="2" t="s">
        <v>42</v>
      </c>
      <c r="F80" s="2">
        <v>10</v>
      </c>
      <c r="G80" s="2">
        <v>10</v>
      </c>
      <c r="H80" s="2">
        <v>1</v>
      </c>
      <c r="I80" s="2">
        <v>0</v>
      </c>
      <c r="J80" s="2">
        <v>0</v>
      </c>
      <c r="K80" s="2">
        <f t="shared" si="12"/>
        <v>100</v>
      </c>
      <c r="L80" s="2">
        <f t="shared" si="13"/>
        <v>10</v>
      </c>
      <c r="M80" s="2">
        <f t="shared" si="14"/>
        <v>0</v>
      </c>
      <c r="N80" s="2">
        <f t="shared" si="15"/>
        <v>0</v>
      </c>
      <c r="O80" s="2">
        <v>100</v>
      </c>
      <c r="P80" s="2">
        <v>10</v>
      </c>
      <c r="Q80" s="2">
        <v>0</v>
      </c>
      <c r="R80" s="2">
        <v>0</v>
      </c>
      <c r="S80" s="2">
        <f t="shared" si="16"/>
        <v>6</v>
      </c>
      <c r="T80" s="2">
        <f t="shared" si="17"/>
        <v>1</v>
      </c>
      <c r="U80" s="2">
        <f t="shared" si="18"/>
        <v>0</v>
      </c>
      <c r="V80" s="2">
        <f t="shared" si="19"/>
        <v>0</v>
      </c>
      <c r="W80" s="2">
        <f t="shared" si="20"/>
        <v>7</v>
      </c>
      <c r="X80" s="2">
        <f t="shared" si="21"/>
        <v>8</v>
      </c>
      <c r="Y80" s="2">
        <f t="shared" si="23"/>
        <v>7</v>
      </c>
    </row>
    <row r="81" spans="1:25" x14ac:dyDescent="0.35">
      <c r="A81" s="2">
        <v>80</v>
      </c>
      <c r="B81" s="2" t="s">
        <v>326</v>
      </c>
      <c r="C81" s="2" t="str">
        <f t="shared" si="22"/>
        <v>SPS21XXX</v>
      </c>
      <c r="D81" s="2" t="s">
        <v>123</v>
      </c>
      <c r="E81" s="2" t="s">
        <v>42</v>
      </c>
      <c r="F81" s="2">
        <v>21847.26</v>
      </c>
      <c r="G81" s="2">
        <v>21847.26</v>
      </c>
      <c r="H81" s="2">
        <v>0</v>
      </c>
      <c r="I81" s="2">
        <v>0</v>
      </c>
      <c r="J81" s="2">
        <v>0</v>
      </c>
      <c r="K81" s="2">
        <f t="shared" si="12"/>
        <v>100</v>
      </c>
      <c r="L81" s="2">
        <f t="shared" si="13"/>
        <v>0</v>
      </c>
      <c r="M81" s="2">
        <f t="shared" si="14"/>
        <v>0</v>
      </c>
      <c r="N81" s="2">
        <f t="shared" si="15"/>
        <v>0</v>
      </c>
      <c r="O81" s="2">
        <v>100</v>
      </c>
      <c r="P81" s="2">
        <v>0</v>
      </c>
      <c r="Q81" s="2">
        <v>0</v>
      </c>
      <c r="R81" s="2">
        <v>0</v>
      </c>
      <c r="S81" s="2">
        <f t="shared" si="16"/>
        <v>6</v>
      </c>
      <c r="T81" s="2">
        <f t="shared" si="17"/>
        <v>0</v>
      </c>
      <c r="U81" s="2">
        <f t="shared" si="18"/>
        <v>0</v>
      </c>
      <c r="V81" s="2">
        <f t="shared" si="19"/>
        <v>0</v>
      </c>
      <c r="W81" s="2">
        <f t="shared" si="20"/>
        <v>6</v>
      </c>
      <c r="X81" s="2">
        <f t="shared" si="21"/>
        <v>6</v>
      </c>
      <c r="Y81" s="2">
        <f t="shared" si="23"/>
        <v>6</v>
      </c>
    </row>
    <row r="82" spans="1:25" x14ac:dyDescent="0.35">
      <c r="A82" s="2">
        <v>81</v>
      </c>
      <c r="B82" s="2" t="s">
        <v>327</v>
      </c>
      <c r="C82" s="2" t="str">
        <f t="shared" si="22"/>
        <v>SPS21XXX</v>
      </c>
      <c r="D82" s="2" t="s">
        <v>328</v>
      </c>
      <c r="E82" s="2" t="s">
        <v>43</v>
      </c>
      <c r="F82" s="2">
        <v>167797.75520000001</v>
      </c>
      <c r="G82" s="2">
        <v>146252.7064</v>
      </c>
      <c r="H82" s="2">
        <v>2555.8200000000002</v>
      </c>
      <c r="I82" s="2">
        <v>42123.812999999995</v>
      </c>
      <c r="J82" s="2">
        <v>0</v>
      </c>
      <c r="K82" s="2">
        <f t="shared" si="12"/>
        <v>87.16010904060056</v>
      </c>
      <c r="L82" s="2">
        <f t="shared" si="13"/>
        <v>1.5231550606584039</v>
      </c>
      <c r="M82" s="2">
        <f t="shared" si="14"/>
        <v>25.103919268641079</v>
      </c>
      <c r="N82" s="2">
        <f t="shared" si="15"/>
        <v>0</v>
      </c>
      <c r="O82" s="2">
        <v>87.16010904060056</v>
      </c>
      <c r="P82" s="2">
        <v>1.5231550606584039</v>
      </c>
      <c r="Q82" s="2">
        <v>25.103919268641079</v>
      </c>
      <c r="R82" s="2">
        <v>0</v>
      </c>
      <c r="S82" s="2">
        <f t="shared" si="16"/>
        <v>5</v>
      </c>
      <c r="T82" s="2">
        <f t="shared" si="17"/>
        <v>1</v>
      </c>
      <c r="U82" s="2">
        <f t="shared" si="18"/>
        <v>1</v>
      </c>
      <c r="V82" s="2">
        <f t="shared" si="19"/>
        <v>0</v>
      </c>
      <c r="W82" s="2">
        <f t="shared" si="20"/>
        <v>7</v>
      </c>
      <c r="X82" s="2">
        <f t="shared" si="21"/>
        <v>9</v>
      </c>
      <c r="Y82" s="2">
        <f t="shared" si="23"/>
        <v>8</v>
      </c>
    </row>
    <row r="83" spans="1:25" x14ac:dyDescent="0.35">
      <c r="A83" s="2">
        <v>82</v>
      </c>
      <c r="B83" s="2" t="s">
        <v>329</v>
      </c>
      <c r="C83" s="2" t="str">
        <f t="shared" si="22"/>
        <v>SPS21XXX</v>
      </c>
      <c r="D83" s="2" t="s">
        <v>330</v>
      </c>
      <c r="E83" s="2" t="s">
        <v>43</v>
      </c>
      <c r="F83" s="2">
        <v>1381258</v>
      </c>
      <c r="G83" s="2">
        <v>1167454</v>
      </c>
      <c r="H83" s="2">
        <v>47207</v>
      </c>
      <c r="I83" s="2">
        <v>422213</v>
      </c>
      <c r="J83" s="2">
        <v>0</v>
      </c>
      <c r="K83" s="2">
        <f t="shared" si="12"/>
        <v>84.521067027304099</v>
      </c>
      <c r="L83" s="2">
        <f t="shared" si="13"/>
        <v>3.4176815627493196</v>
      </c>
      <c r="M83" s="2">
        <f t="shared" si="14"/>
        <v>30.567279972315092</v>
      </c>
      <c r="N83" s="2">
        <f t="shared" si="15"/>
        <v>0</v>
      </c>
      <c r="O83" s="2">
        <v>84.521067027304099</v>
      </c>
      <c r="P83" s="2">
        <v>3.4176815627493196</v>
      </c>
      <c r="Q83" s="2">
        <v>30.567279972315092</v>
      </c>
      <c r="R83" s="2">
        <v>0</v>
      </c>
      <c r="S83" s="2">
        <f t="shared" si="16"/>
        <v>5</v>
      </c>
      <c r="T83" s="2">
        <f t="shared" si="17"/>
        <v>1</v>
      </c>
      <c r="U83" s="2">
        <f t="shared" si="18"/>
        <v>1</v>
      </c>
      <c r="V83" s="2">
        <f t="shared" si="19"/>
        <v>0</v>
      </c>
      <c r="W83" s="2">
        <f t="shared" si="20"/>
        <v>7</v>
      </c>
      <c r="X83" s="2">
        <f t="shared" si="21"/>
        <v>9</v>
      </c>
      <c r="Y83" s="2">
        <f t="shared" si="23"/>
        <v>8</v>
      </c>
    </row>
    <row r="84" spans="1:25" x14ac:dyDescent="0.35">
      <c r="A84" s="2">
        <v>83</v>
      </c>
      <c r="B84" s="2" t="s">
        <v>331</v>
      </c>
      <c r="C84" s="2" t="str">
        <f t="shared" si="22"/>
        <v>SPS21XXX</v>
      </c>
      <c r="D84" s="2" t="s">
        <v>332</v>
      </c>
      <c r="E84" s="2" t="s">
        <v>43</v>
      </c>
      <c r="F84" s="2">
        <v>533540</v>
      </c>
      <c r="G84" s="2">
        <v>470157</v>
      </c>
      <c r="H84" s="2">
        <v>4300</v>
      </c>
      <c r="I84" s="2">
        <v>140094</v>
      </c>
      <c r="J84" s="2">
        <v>0</v>
      </c>
      <c r="K84" s="2">
        <f t="shared" si="12"/>
        <v>88.120290887281186</v>
      </c>
      <c r="L84" s="2">
        <f t="shared" si="13"/>
        <v>0.80593769914158264</v>
      </c>
      <c r="M84" s="2">
        <f t="shared" si="14"/>
        <v>26.257450238032764</v>
      </c>
      <c r="N84" s="2">
        <f t="shared" si="15"/>
        <v>0</v>
      </c>
      <c r="O84" s="2">
        <v>88.120290887281186</v>
      </c>
      <c r="P84" s="2">
        <v>0.80593769914158264</v>
      </c>
      <c r="Q84" s="2">
        <v>26.257450238032764</v>
      </c>
      <c r="R84" s="2">
        <v>0</v>
      </c>
      <c r="S84" s="2">
        <f t="shared" si="16"/>
        <v>5</v>
      </c>
      <c r="T84" s="2">
        <f t="shared" si="17"/>
        <v>1</v>
      </c>
      <c r="U84" s="2">
        <f t="shared" si="18"/>
        <v>1</v>
      </c>
      <c r="V84" s="2">
        <f t="shared" si="19"/>
        <v>0</v>
      </c>
      <c r="W84" s="2">
        <f t="shared" si="20"/>
        <v>7</v>
      </c>
      <c r="X84" s="2">
        <f t="shared" si="21"/>
        <v>9</v>
      </c>
      <c r="Y84" s="2">
        <f t="shared" si="23"/>
        <v>8</v>
      </c>
    </row>
    <row r="85" spans="1:25" x14ac:dyDescent="0.35">
      <c r="A85" s="2">
        <v>84</v>
      </c>
      <c r="B85" s="2" t="s">
        <v>333</v>
      </c>
      <c r="C85" s="2" t="str">
        <f t="shared" si="22"/>
        <v>SPS21XXX</v>
      </c>
      <c r="D85" s="2" t="s">
        <v>334</v>
      </c>
      <c r="E85" s="2" t="s">
        <v>43</v>
      </c>
      <c r="F85" s="2">
        <v>61493</v>
      </c>
      <c r="G85" s="2">
        <v>61493</v>
      </c>
      <c r="H85" s="2">
        <v>10249</v>
      </c>
      <c r="I85" s="2">
        <v>13111</v>
      </c>
      <c r="J85" s="2">
        <v>0</v>
      </c>
      <c r="K85" s="2">
        <f t="shared" si="12"/>
        <v>100</v>
      </c>
      <c r="L85" s="2">
        <f t="shared" si="13"/>
        <v>16.666937700226043</v>
      </c>
      <c r="M85" s="2">
        <f t="shared" si="14"/>
        <v>21.321125981819069</v>
      </c>
      <c r="N85" s="2">
        <f t="shared" si="15"/>
        <v>0</v>
      </c>
      <c r="O85" s="2">
        <v>100</v>
      </c>
      <c r="P85" s="2">
        <v>16.666937700226043</v>
      </c>
      <c r="Q85" s="2">
        <v>21.321125981819069</v>
      </c>
      <c r="R85" s="2">
        <v>0</v>
      </c>
      <c r="S85" s="2">
        <f t="shared" si="16"/>
        <v>6</v>
      </c>
      <c r="T85" s="2">
        <f t="shared" si="17"/>
        <v>1</v>
      </c>
      <c r="U85" s="2">
        <f t="shared" si="18"/>
        <v>1</v>
      </c>
      <c r="V85" s="2">
        <f t="shared" si="19"/>
        <v>0</v>
      </c>
      <c r="W85" s="2">
        <f t="shared" si="20"/>
        <v>8</v>
      </c>
      <c r="X85" s="2">
        <f t="shared" si="21"/>
        <v>10</v>
      </c>
      <c r="Y85" s="2">
        <f t="shared" si="23"/>
        <v>9</v>
      </c>
    </row>
    <row r="86" spans="1:25" x14ac:dyDescent="0.35">
      <c r="A86" s="2">
        <v>85</v>
      </c>
      <c r="B86" s="2" t="s">
        <v>335</v>
      </c>
      <c r="C86" s="2" t="str">
        <f t="shared" si="22"/>
        <v>SPS21XXX</v>
      </c>
      <c r="D86" s="2" t="s">
        <v>124</v>
      </c>
      <c r="E86" s="2" t="s">
        <v>43</v>
      </c>
      <c r="F86" s="2">
        <v>251852.68000000002</v>
      </c>
      <c r="G86" s="2">
        <v>213021.97</v>
      </c>
      <c r="H86" s="2">
        <v>47120.01999999999</v>
      </c>
      <c r="I86" s="2">
        <v>66409.06</v>
      </c>
      <c r="J86" s="2">
        <v>0</v>
      </c>
      <c r="K86" s="2">
        <f t="shared" si="12"/>
        <v>84.581974668683287</v>
      </c>
      <c r="L86" s="2">
        <f t="shared" si="13"/>
        <v>18.709358185110432</v>
      </c>
      <c r="M86" s="2">
        <f t="shared" si="14"/>
        <v>26.36821653039388</v>
      </c>
      <c r="N86" s="2">
        <f t="shared" si="15"/>
        <v>0</v>
      </c>
      <c r="O86" s="2">
        <v>84.581974668683287</v>
      </c>
      <c r="P86" s="2">
        <v>18.709358185110432</v>
      </c>
      <c r="Q86" s="2">
        <v>26.36821653039388</v>
      </c>
      <c r="R86" s="2">
        <v>0</v>
      </c>
      <c r="S86" s="2">
        <f t="shared" si="16"/>
        <v>5</v>
      </c>
      <c r="T86" s="2">
        <f t="shared" si="17"/>
        <v>1</v>
      </c>
      <c r="U86" s="2">
        <f t="shared" si="18"/>
        <v>1</v>
      </c>
      <c r="V86" s="2">
        <f t="shared" si="19"/>
        <v>0</v>
      </c>
      <c r="W86" s="2">
        <f t="shared" si="20"/>
        <v>7</v>
      </c>
      <c r="X86" s="2">
        <f t="shared" si="21"/>
        <v>9</v>
      </c>
      <c r="Y86" s="2">
        <f t="shared" si="23"/>
        <v>8</v>
      </c>
    </row>
    <row r="87" spans="1:25" x14ac:dyDescent="0.35">
      <c r="A87" s="2">
        <v>86</v>
      </c>
      <c r="B87" s="2" t="s">
        <v>336</v>
      </c>
      <c r="C87" s="2" t="str">
        <f t="shared" si="22"/>
        <v>SPS21XXX</v>
      </c>
      <c r="D87" s="2" t="s">
        <v>125</v>
      </c>
      <c r="E87" s="2" t="s">
        <v>43</v>
      </c>
      <c r="F87" s="2">
        <v>173675.1</v>
      </c>
      <c r="G87" s="2">
        <v>140877.4</v>
      </c>
      <c r="H87" s="2">
        <v>0</v>
      </c>
      <c r="I87" s="2">
        <v>30852.38</v>
      </c>
      <c r="J87" s="2">
        <v>0</v>
      </c>
      <c r="K87" s="2">
        <f t="shared" si="12"/>
        <v>81.115485178934691</v>
      </c>
      <c r="L87" s="2">
        <f t="shared" si="13"/>
        <v>0</v>
      </c>
      <c r="M87" s="2">
        <f t="shared" si="14"/>
        <v>17.764423339903072</v>
      </c>
      <c r="N87" s="2">
        <f t="shared" si="15"/>
        <v>0</v>
      </c>
      <c r="O87" s="2">
        <v>81.115485178934691</v>
      </c>
      <c r="P87" s="2">
        <v>0</v>
      </c>
      <c r="Q87" s="2">
        <v>17.764423339903072</v>
      </c>
      <c r="R87" s="2">
        <v>0</v>
      </c>
      <c r="S87" s="2">
        <f t="shared" si="16"/>
        <v>5</v>
      </c>
      <c r="T87" s="2">
        <f t="shared" si="17"/>
        <v>0</v>
      </c>
      <c r="U87" s="2">
        <f t="shared" si="18"/>
        <v>1</v>
      </c>
      <c r="V87" s="2">
        <f t="shared" si="19"/>
        <v>0</v>
      </c>
      <c r="W87" s="2">
        <f t="shared" si="20"/>
        <v>6</v>
      </c>
      <c r="X87" s="2">
        <f t="shared" si="21"/>
        <v>7</v>
      </c>
      <c r="Y87" s="2">
        <f t="shared" si="23"/>
        <v>6</v>
      </c>
    </row>
    <row r="88" spans="1:25" x14ac:dyDescent="0.35">
      <c r="A88" s="2">
        <v>87</v>
      </c>
      <c r="B88" s="2" t="s">
        <v>337</v>
      </c>
      <c r="C88" s="2" t="str">
        <f t="shared" si="22"/>
        <v>SPS21XXX</v>
      </c>
      <c r="D88" s="2" t="s">
        <v>126</v>
      </c>
      <c r="E88" s="2" t="s">
        <v>43</v>
      </c>
      <c r="F88" s="2">
        <v>50268.05</v>
      </c>
      <c r="G88" s="2">
        <v>38872.01</v>
      </c>
      <c r="H88" s="2">
        <v>3934.83</v>
      </c>
      <c r="I88" s="2">
        <v>0</v>
      </c>
      <c r="J88" s="2">
        <v>0</v>
      </c>
      <c r="K88" s="2">
        <f t="shared" si="12"/>
        <v>77.329456782190675</v>
      </c>
      <c r="L88" s="2">
        <f t="shared" si="13"/>
        <v>7.8276957232277748</v>
      </c>
      <c r="M88" s="2">
        <f t="shared" si="14"/>
        <v>0</v>
      </c>
      <c r="N88" s="2">
        <f t="shared" si="15"/>
        <v>0</v>
      </c>
      <c r="O88" s="2">
        <v>77.329456782190675</v>
      </c>
      <c r="P88" s="2">
        <v>7.8276957232277748</v>
      </c>
      <c r="Q88" s="2">
        <v>0</v>
      </c>
      <c r="R88" s="2">
        <v>0</v>
      </c>
      <c r="S88" s="2">
        <f t="shared" si="16"/>
        <v>4</v>
      </c>
      <c r="T88" s="2">
        <f t="shared" si="17"/>
        <v>1</v>
      </c>
      <c r="U88" s="2">
        <f t="shared" si="18"/>
        <v>0</v>
      </c>
      <c r="V88" s="2">
        <f t="shared" si="19"/>
        <v>0</v>
      </c>
      <c r="W88" s="2">
        <f t="shared" si="20"/>
        <v>5</v>
      </c>
      <c r="X88" s="2">
        <f t="shared" si="21"/>
        <v>6</v>
      </c>
      <c r="Y88" s="2">
        <f t="shared" si="23"/>
        <v>6</v>
      </c>
    </row>
    <row r="89" spans="1:25" x14ac:dyDescent="0.35">
      <c r="A89" s="2">
        <v>88</v>
      </c>
      <c r="B89" s="2" t="s">
        <v>338</v>
      </c>
      <c r="C89" s="2" t="str">
        <f t="shared" si="22"/>
        <v>SPS21XXX</v>
      </c>
      <c r="D89" s="2" t="s">
        <v>127</v>
      </c>
      <c r="E89" s="2" t="s">
        <v>43</v>
      </c>
      <c r="F89" s="2">
        <v>30166</v>
      </c>
      <c r="G89" s="2">
        <v>30166</v>
      </c>
      <c r="H89" s="2">
        <v>15083</v>
      </c>
      <c r="I89" s="2">
        <v>0</v>
      </c>
      <c r="J89" s="2">
        <v>0</v>
      </c>
      <c r="K89" s="2">
        <f t="shared" si="12"/>
        <v>100</v>
      </c>
      <c r="L89" s="2">
        <f t="shared" si="13"/>
        <v>50</v>
      </c>
      <c r="M89" s="2">
        <f t="shared" si="14"/>
        <v>0</v>
      </c>
      <c r="N89" s="2">
        <f t="shared" si="15"/>
        <v>0</v>
      </c>
      <c r="O89" s="2">
        <v>100</v>
      </c>
      <c r="P89" s="2">
        <v>50</v>
      </c>
      <c r="Q89" s="2">
        <v>0</v>
      </c>
      <c r="R89" s="2">
        <v>0</v>
      </c>
      <c r="S89" s="2">
        <f t="shared" si="16"/>
        <v>6</v>
      </c>
      <c r="T89" s="2">
        <f t="shared" si="17"/>
        <v>2</v>
      </c>
      <c r="U89" s="2">
        <f t="shared" si="18"/>
        <v>0</v>
      </c>
      <c r="V89" s="2">
        <f t="shared" si="19"/>
        <v>0</v>
      </c>
      <c r="W89" s="2">
        <f t="shared" si="20"/>
        <v>8</v>
      </c>
      <c r="X89" s="2">
        <f t="shared" si="21"/>
        <v>10</v>
      </c>
      <c r="Y89" s="2">
        <f t="shared" si="23"/>
        <v>9</v>
      </c>
    </row>
    <row r="90" spans="1:25" x14ac:dyDescent="0.35">
      <c r="A90" s="2">
        <v>89</v>
      </c>
      <c r="B90" s="2" t="s">
        <v>339</v>
      </c>
      <c r="C90" s="2" t="str">
        <f t="shared" si="22"/>
        <v>SPS21XXX</v>
      </c>
      <c r="D90" s="2" t="s">
        <v>128</v>
      </c>
      <c r="E90" s="2" t="s">
        <v>43</v>
      </c>
      <c r="F90" s="2">
        <v>15800</v>
      </c>
      <c r="G90" s="2">
        <v>15800</v>
      </c>
      <c r="H90" s="2">
        <v>0</v>
      </c>
      <c r="I90" s="2">
        <v>0</v>
      </c>
      <c r="J90" s="2">
        <v>0</v>
      </c>
      <c r="K90" s="2">
        <f t="shared" si="12"/>
        <v>100</v>
      </c>
      <c r="L90" s="2">
        <f t="shared" si="13"/>
        <v>0</v>
      </c>
      <c r="M90" s="2">
        <f t="shared" si="14"/>
        <v>0</v>
      </c>
      <c r="N90" s="2">
        <f t="shared" si="15"/>
        <v>0</v>
      </c>
      <c r="O90" s="2">
        <v>100</v>
      </c>
      <c r="P90" s="2">
        <v>0</v>
      </c>
      <c r="Q90" s="2">
        <v>0</v>
      </c>
      <c r="R90" s="2">
        <v>0</v>
      </c>
      <c r="S90" s="2">
        <f t="shared" si="16"/>
        <v>6</v>
      </c>
      <c r="T90" s="2">
        <f t="shared" si="17"/>
        <v>0</v>
      </c>
      <c r="U90" s="2">
        <f t="shared" si="18"/>
        <v>0</v>
      </c>
      <c r="V90" s="2">
        <f t="shared" si="19"/>
        <v>0</v>
      </c>
      <c r="W90" s="2">
        <f t="shared" si="20"/>
        <v>6</v>
      </c>
      <c r="X90" s="2">
        <f t="shared" si="21"/>
        <v>6</v>
      </c>
      <c r="Y90" s="2">
        <f t="shared" si="23"/>
        <v>6</v>
      </c>
    </row>
    <row r="91" spans="1:25" x14ac:dyDescent="0.35">
      <c r="A91" s="2">
        <v>90</v>
      </c>
      <c r="B91" s="2" t="s">
        <v>340</v>
      </c>
      <c r="C91" s="2" t="str">
        <f t="shared" si="22"/>
        <v>SPS21XXX</v>
      </c>
      <c r="D91" s="2" t="s">
        <v>129</v>
      </c>
      <c r="E91" s="2" t="s">
        <v>43</v>
      </c>
      <c r="F91" s="2">
        <v>62500</v>
      </c>
      <c r="G91" s="2">
        <v>47500</v>
      </c>
      <c r="H91" s="2">
        <v>10000</v>
      </c>
      <c r="I91" s="2">
        <v>0</v>
      </c>
      <c r="J91" s="2">
        <v>5000</v>
      </c>
      <c r="K91" s="2">
        <f t="shared" si="12"/>
        <v>76</v>
      </c>
      <c r="L91" s="2">
        <f t="shared" si="13"/>
        <v>16</v>
      </c>
      <c r="M91" s="2">
        <f t="shared" si="14"/>
        <v>0</v>
      </c>
      <c r="N91" s="2">
        <f t="shared" si="15"/>
        <v>8</v>
      </c>
      <c r="O91" s="2">
        <v>76</v>
      </c>
      <c r="P91" s="2">
        <v>16</v>
      </c>
      <c r="Q91" s="2">
        <v>0</v>
      </c>
      <c r="R91" s="2">
        <v>8</v>
      </c>
      <c r="S91" s="2">
        <f t="shared" si="16"/>
        <v>4</v>
      </c>
      <c r="T91" s="2">
        <f t="shared" si="17"/>
        <v>1</v>
      </c>
      <c r="U91" s="2">
        <f t="shared" si="18"/>
        <v>0</v>
      </c>
      <c r="V91" s="2">
        <f t="shared" si="19"/>
        <v>1</v>
      </c>
      <c r="W91" s="2">
        <f t="shared" si="20"/>
        <v>6</v>
      </c>
      <c r="X91" s="2">
        <f t="shared" si="21"/>
        <v>8</v>
      </c>
      <c r="Y91" s="2">
        <f t="shared" si="23"/>
        <v>7</v>
      </c>
    </row>
    <row r="92" spans="1:25" x14ac:dyDescent="0.35">
      <c r="A92" s="2">
        <v>91</v>
      </c>
      <c r="B92" s="2" t="s">
        <v>341</v>
      </c>
      <c r="C92" s="2" t="str">
        <f t="shared" si="22"/>
        <v>SPS21XXX</v>
      </c>
      <c r="D92" s="2" t="s">
        <v>130</v>
      </c>
      <c r="E92" s="2" t="s">
        <v>43</v>
      </c>
      <c r="F92" s="2">
        <v>859498</v>
      </c>
      <c r="G92" s="2">
        <v>859498</v>
      </c>
      <c r="H92" s="2">
        <v>267866</v>
      </c>
      <c r="I92" s="2">
        <v>160286</v>
      </c>
      <c r="J92" s="2">
        <v>16588</v>
      </c>
      <c r="K92" s="2">
        <f t="shared" si="12"/>
        <v>100</v>
      </c>
      <c r="L92" s="2">
        <f t="shared" si="13"/>
        <v>31.165401199304711</v>
      </c>
      <c r="M92" s="2">
        <f t="shared" si="14"/>
        <v>18.648792667347685</v>
      </c>
      <c r="N92" s="2">
        <f t="shared" si="15"/>
        <v>1.929963769549202</v>
      </c>
      <c r="O92" s="2">
        <v>100</v>
      </c>
      <c r="P92" s="2">
        <v>31.165401199304711</v>
      </c>
      <c r="Q92" s="2">
        <v>18.648792667347685</v>
      </c>
      <c r="R92" s="2">
        <v>1.929963769549202</v>
      </c>
      <c r="S92" s="2">
        <f t="shared" si="16"/>
        <v>6</v>
      </c>
      <c r="T92" s="2">
        <f t="shared" si="17"/>
        <v>1</v>
      </c>
      <c r="U92" s="2">
        <f t="shared" si="18"/>
        <v>1</v>
      </c>
      <c r="V92" s="2">
        <f t="shared" si="19"/>
        <v>1</v>
      </c>
      <c r="W92" s="2">
        <f t="shared" si="20"/>
        <v>9</v>
      </c>
      <c r="X92" s="2">
        <f t="shared" si="21"/>
        <v>12</v>
      </c>
      <c r="Y92" s="2">
        <f t="shared" si="23"/>
        <v>11</v>
      </c>
    </row>
    <row r="93" spans="1:25" x14ac:dyDescent="0.35">
      <c r="A93" s="2">
        <v>92</v>
      </c>
      <c r="B93" s="2" t="s">
        <v>342</v>
      </c>
      <c r="C93" s="2" t="str">
        <f t="shared" si="22"/>
        <v>SPS21XXX</v>
      </c>
      <c r="D93" s="2" t="s">
        <v>132</v>
      </c>
      <c r="E93" s="2" t="s">
        <v>43</v>
      </c>
      <c r="F93" s="2">
        <v>1264812</v>
      </c>
      <c r="G93" s="2">
        <v>1046196</v>
      </c>
      <c r="H93" s="2">
        <v>176999</v>
      </c>
      <c r="I93" s="2">
        <v>196996</v>
      </c>
      <c r="J93" s="2">
        <v>65154</v>
      </c>
      <c r="K93" s="2">
        <f t="shared" si="12"/>
        <v>82.715534008216238</v>
      </c>
      <c r="L93" s="2">
        <f t="shared" si="13"/>
        <v>13.994095565190717</v>
      </c>
      <c r="M93" s="2">
        <f t="shared" si="14"/>
        <v>15.575121045657378</v>
      </c>
      <c r="N93" s="2">
        <f t="shared" si="15"/>
        <v>5.1512793996261896</v>
      </c>
      <c r="O93" s="2">
        <v>82.715534008216238</v>
      </c>
      <c r="P93" s="2">
        <v>13.994095565190717</v>
      </c>
      <c r="Q93" s="2">
        <v>15.575121045657378</v>
      </c>
      <c r="R93" s="2">
        <v>5.1512793996261896</v>
      </c>
      <c r="S93" s="2">
        <f t="shared" si="16"/>
        <v>5</v>
      </c>
      <c r="T93" s="2">
        <f t="shared" si="17"/>
        <v>1</v>
      </c>
      <c r="U93" s="2">
        <f t="shared" si="18"/>
        <v>1</v>
      </c>
      <c r="V93" s="2">
        <f t="shared" si="19"/>
        <v>1</v>
      </c>
      <c r="W93" s="2">
        <f t="shared" si="20"/>
        <v>8</v>
      </c>
      <c r="X93" s="2">
        <f t="shared" si="21"/>
        <v>11</v>
      </c>
      <c r="Y93" s="2">
        <f t="shared" si="23"/>
        <v>10</v>
      </c>
    </row>
    <row r="94" spans="1:25" x14ac:dyDescent="0.35">
      <c r="A94" s="2">
        <v>93</v>
      </c>
      <c r="B94" s="2" t="s">
        <v>343</v>
      </c>
      <c r="C94" s="2" t="str">
        <f t="shared" si="22"/>
        <v>SPS21XXX</v>
      </c>
      <c r="D94" s="2" t="s">
        <v>133</v>
      </c>
      <c r="E94" s="2" t="s">
        <v>43</v>
      </c>
      <c r="F94" s="2">
        <v>16000</v>
      </c>
      <c r="G94" s="2">
        <v>16000</v>
      </c>
      <c r="H94" s="2">
        <v>6000</v>
      </c>
      <c r="I94" s="2">
        <v>8000</v>
      </c>
      <c r="J94" s="2">
        <v>2000</v>
      </c>
      <c r="K94" s="2">
        <f t="shared" si="12"/>
        <v>100</v>
      </c>
      <c r="L94" s="2">
        <f t="shared" si="13"/>
        <v>37.5</v>
      </c>
      <c r="M94" s="2">
        <f t="shared" si="14"/>
        <v>50</v>
      </c>
      <c r="N94" s="2">
        <f t="shared" si="15"/>
        <v>12.5</v>
      </c>
      <c r="O94" s="2">
        <v>100</v>
      </c>
      <c r="P94" s="2">
        <v>37.5</v>
      </c>
      <c r="Q94" s="2">
        <v>50</v>
      </c>
      <c r="R94" s="2">
        <v>12.5</v>
      </c>
      <c r="S94" s="2">
        <f t="shared" si="16"/>
        <v>6</v>
      </c>
      <c r="T94" s="2">
        <f t="shared" si="17"/>
        <v>1</v>
      </c>
      <c r="U94" s="2">
        <f t="shared" si="18"/>
        <v>2</v>
      </c>
      <c r="V94" s="2">
        <f t="shared" si="19"/>
        <v>1</v>
      </c>
      <c r="W94" s="2">
        <f t="shared" si="20"/>
        <v>10</v>
      </c>
      <c r="X94" s="2">
        <f t="shared" si="21"/>
        <v>14</v>
      </c>
      <c r="Y94" s="2">
        <f t="shared" si="23"/>
        <v>13</v>
      </c>
    </row>
    <row r="95" spans="1:25" x14ac:dyDescent="0.35">
      <c r="A95" s="2">
        <v>94</v>
      </c>
      <c r="B95" s="2" t="s">
        <v>344</v>
      </c>
      <c r="C95" s="2" t="str">
        <f t="shared" si="22"/>
        <v>SPS21XXX</v>
      </c>
      <c r="D95" s="2" t="s">
        <v>134</v>
      </c>
      <c r="E95" s="2" t="s">
        <v>43</v>
      </c>
      <c r="F95" s="2">
        <v>1731554.61</v>
      </c>
      <c r="G95" s="2">
        <v>1341558.3499999999</v>
      </c>
      <c r="H95" s="2">
        <v>1049785.6199999999</v>
      </c>
      <c r="I95" s="2">
        <v>924698.11</v>
      </c>
      <c r="J95" s="2">
        <v>0</v>
      </c>
      <c r="K95" s="2">
        <f t="shared" si="12"/>
        <v>77.477103075599786</v>
      </c>
      <c r="L95" s="2">
        <f t="shared" si="13"/>
        <v>60.626769374602617</v>
      </c>
      <c r="M95" s="2">
        <f t="shared" si="14"/>
        <v>53.402769087369407</v>
      </c>
      <c r="N95" s="2">
        <f t="shared" si="15"/>
        <v>0</v>
      </c>
      <c r="O95" s="2">
        <v>77.477103075599786</v>
      </c>
      <c r="P95" s="2">
        <v>60.626769374602617</v>
      </c>
      <c r="Q95" s="2">
        <v>53.402769087369407</v>
      </c>
      <c r="R95" s="2">
        <v>0</v>
      </c>
      <c r="S95" s="2">
        <f t="shared" si="16"/>
        <v>4</v>
      </c>
      <c r="T95" s="2">
        <f t="shared" si="17"/>
        <v>3</v>
      </c>
      <c r="U95" s="2">
        <f t="shared" si="18"/>
        <v>2</v>
      </c>
      <c r="V95" s="2">
        <f t="shared" si="19"/>
        <v>0</v>
      </c>
      <c r="W95" s="2">
        <f t="shared" si="20"/>
        <v>9</v>
      </c>
      <c r="X95" s="2">
        <f t="shared" si="21"/>
        <v>14</v>
      </c>
      <c r="Y95" s="2">
        <f t="shared" si="23"/>
        <v>13</v>
      </c>
    </row>
    <row r="96" spans="1:25" x14ac:dyDescent="0.35">
      <c r="A96" s="2">
        <v>95</v>
      </c>
      <c r="B96" s="2" t="s">
        <v>345</v>
      </c>
      <c r="C96" s="2" t="str">
        <f t="shared" si="22"/>
        <v>SPS21XXX</v>
      </c>
      <c r="D96" s="2" t="s">
        <v>346</v>
      </c>
      <c r="E96" s="2" t="s">
        <v>43</v>
      </c>
      <c r="F96" s="2">
        <v>10000</v>
      </c>
      <c r="G96" s="2">
        <v>10000</v>
      </c>
      <c r="H96" s="2">
        <v>0</v>
      </c>
      <c r="I96" s="2">
        <v>0</v>
      </c>
      <c r="J96" s="2">
        <v>0</v>
      </c>
      <c r="K96" s="2">
        <f t="shared" si="12"/>
        <v>100</v>
      </c>
      <c r="L96" s="2">
        <f t="shared" si="13"/>
        <v>0</v>
      </c>
      <c r="M96" s="2">
        <f t="shared" si="14"/>
        <v>0</v>
      </c>
      <c r="N96" s="2">
        <f t="shared" si="15"/>
        <v>0</v>
      </c>
      <c r="O96" s="2">
        <v>100</v>
      </c>
      <c r="P96" s="2">
        <v>0</v>
      </c>
      <c r="Q96" s="2">
        <v>0</v>
      </c>
      <c r="R96" s="2">
        <v>0</v>
      </c>
      <c r="S96" s="2">
        <f t="shared" si="16"/>
        <v>6</v>
      </c>
      <c r="T96" s="2">
        <f t="shared" si="17"/>
        <v>0</v>
      </c>
      <c r="U96" s="2">
        <f t="shared" si="18"/>
        <v>0</v>
      </c>
      <c r="V96" s="2">
        <f t="shared" si="19"/>
        <v>0</v>
      </c>
      <c r="W96" s="2">
        <f t="shared" si="20"/>
        <v>6</v>
      </c>
      <c r="X96" s="2">
        <f t="shared" si="21"/>
        <v>6</v>
      </c>
      <c r="Y96" s="2">
        <f t="shared" si="23"/>
        <v>6</v>
      </c>
    </row>
    <row r="97" spans="1:25" x14ac:dyDescent="0.35">
      <c r="A97" s="2">
        <v>96</v>
      </c>
      <c r="B97" s="2" t="s">
        <v>347</v>
      </c>
      <c r="C97" s="2" t="str">
        <f t="shared" si="22"/>
        <v>SPS21XXX</v>
      </c>
      <c r="D97" s="2" t="s">
        <v>348</v>
      </c>
      <c r="E97" s="2" t="s">
        <v>43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 t="e">
        <f t="shared" si="12"/>
        <v>#DIV/0!</v>
      </c>
      <c r="L97" s="2" t="e">
        <f t="shared" si="13"/>
        <v>#DIV/0!</v>
      </c>
      <c r="M97" s="2" t="e">
        <f t="shared" si="14"/>
        <v>#DIV/0!</v>
      </c>
      <c r="N97" s="2" t="e">
        <f t="shared" si="15"/>
        <v>#DIV/0!</v>
      </c>
      <c r="S97" s="2">
        <f t="shared" si="16"/>
        <v>0</v>
      </c>
      <c r="T97" s="2">
        <f t="shared" si="17"/>
        <v>0</v>
      </c>
      <c r="U97" s="2">
        <f t="shared" si="18"/>
        <v>0</v>
      </c>
      <c r="V97" s="2">
        <f t="shared" si="19"/>
        <v>0</v>
      </c>
      <c r="W97" s="2">
        <f t="shared" si="20"/>
        <v>0</v>
      </c>
      <c r="X97" s="2">
        <f t="shared" si="21"/>
        <v>0</v>
      </c>
      <c r="Y97" s="2">
        <f t="shared" si="23"/>
        <v>0</v>
      </c>
    </row>
    <row r="98" spans="1:25" x14ac:dyDescent="0.35">
      <c r="A98" s="2">
        <v>97</v>
      </c>
      <c r="B98" s="2" t="s">
        <v>349</v>
      </c>
      <c r="C98" s="2" t="str">
        <f t="shared" si="22"/>
        <v>SPS21XXX</v>
      </c>
      <c r="D98" s="2" t="s">
        <v>135</v>
      </c>
      <c r="E98" s="2" t="s">
        <v>43</v>
      </c>
      <c r="F98" s="2">
        <v>267813.34000000003</v>
      </c>
      <c r="G98" s="2">
        <v>256104.76</v>
      </c>
      <c r="H98" s="2">
        <v>55970.71</v>
      </c>
      <c r="I98" s="2">
        <v>43602.43</v>
      </c>
      <c r="J98" s="2">
        <v>0</v>
      </c>
      <c r="K98" s="2">
        <f t="shared" si="12"/>
        <v>95.628081857311514</v>
      </c>
      <c r="L98" s="2">
        <f t="shared" si="13"/>
        <v>20.899149385165053</v>
      </c>
      <c r="M98" s="2">
        <f t="shared" si="14"/>
        <v>16.280902960248355</v>
      </c>
      <c r="N98" s="2">
        <f t="shared" si="15"/>
        <v>0</v>
      </c>
      <c r="O98" s="2">
        <v>95.628081857311514</v>
      </c>
      <c r="P98" s="2">
        <v>20.899149385165053</v>
      </c>
      <c r="Q98" s="2">
        <v>16.280902960248355</v>
      </c>
      <c r="R98" s="2">
        <v>0</v>
      </c>
      <c r="S98" s="2">
        <f t="shared" si="16"/>
        <v>6</v>
      </c>
      <c r="T98" s="2">
        <f t="shared" si="17"/>
        <v>1</v>
      </c>
      <c r="U98" s="2">
        <f t="shared" si="18"/>
        <v>1</v>
      </c>
      <c r="V98" s="2">
        <f t="shared" si="19"/>
        <v>0</v>
      </c>
      <c r="W98" s="2">
        <f t="shared" si="20"/>
        <v>8</v>
      </c>
      <c r="X98" s="2">
        <f t="shared" si="21"/>
        <v>10</v>
      </c>
      <c r="Y98" s="2">
        <f t="shared" si="23"/>
        <v>9</v>
      </c>
    </row>
    <row r="99" spans="1:25" x14ac:dyDescent="0.35">
      <c r="A99" s="2">
        <v>98</v>
      </c>
      <c r="B99" s="2" t="s">
        <v>350</v>
      </c>
      <c r="C99" s="2" t="str">
        <f t="shared" si="22"/>
        <v>SPS21XXX</v>
      </c>
      <c r="D99" s="2" t="s">
        <v>136</v>
      </c>
      <c r="E99" s="2" t="s">
        <v>43</v>
      </c>
      <c r="F99" s="2">
        <v>128</v>
      </c>
      <c r="G99" s="2">
        <v>76</v>
      </c>
      <c r="H99" s="2">
        <v>31</v>
      </c>
      <c r="I99" s="2">
        <v>0</v>
      </c>
      <c r="J99" s="2">
        <v>7</v>
      </c>
      <c r="K99" s="2">
        <f t="shared" si="12"/>
        <v>59.375</v>
      </c>
      <c r="L99" s="2">
        <f t="shared" si="13"/>
        <v>24.21875</v>
      </c>
      <c r="M99" s="2">
        <f t="shared" si="14"/>
        <v>0</v>
      </c>
      <c r="N99" s="2">
        <f t="shared" si="15"/>
        <v>5.46875</v>
      </c>
      <c r="O99" s="2">
        <v>59.375</v>
      </c>
      <c r="P99" s="2">
        <v>24.21875</v>
      </c>
      <c r="Q99" s="2">
        <v>0</v>
      </c>
      <c r="R99" s="2">
        <v>5.46875</v>
      </c>
      <c r="S99" s="2">
        <f t="shared" si="16"/>
        <v>2</v>
      </c>
      <c r="T99" s="2">
        <f t="shared" si="17"/>
        <v>1</v>
      </c>
      <c r="U99" s="2">
        <f t="shared" si="18"/>
        <v>0</v>
      </c>
      <c r="V99" s="2">
        <f t="shared" si="19"/>
        <v>1</v>
      </c>
      <c r="W99" s="2">
        <f t="shared" si="20"/>
        <v>4</v>
      </c>
      <c r="X99" s="2">
        <f t="shared" si="21"/>
        <v>6</v>
      </c>
      <c r="Y99" s="2">
        <f t="shared" si="23"/>
        <v>6</v>
      </c>
    </row>
    <row r="100" spans="1:25" x14ac:dyDescent="0.35">
      <c r="A100" s="2">
        <v>99</v>
      </c>
      <c r="B100" s="2" t="s">
        <v>351</v>
      </c>
      <c r="C100" s="2" t="str">
        <f t="shared" si="22"/>
        <v>SPS21XXX</v>
      </c>
      <c r="D100" s="2" t="s">
        <v>137</v>
      </c>
      <c r="E100" s="2" t="s">
        <v>43</v>
      </c>
      <c r="F100" s="2">
        <v>560836.91</v>
      </c>
      <c r="G100" s="2">
        <v>560836.91</v>
      </c>
      <c r="H100" s="2">
        <v>72914.930000000008</v>
      </c>
      <c r="I100" s="2">
        <v>103958.25</v>
      </c>
      <c r="J100" s="2">
        <v>6628.63</v>
      </c>
      <c r="K100" s="2">
        <f t="shared" si="12"/>
        <v>100</v>
      </c>
      <c r="L100" s="2">
        <f t="shared" si="13"/>
        <v>13.001093312492577</v>
      </c>
      <c r="M100" s="2">
        <f t="shared" si="14"/>
        <v>18.536271088149313</v>
      </c>
      <c r="N100" s="2">
        <f t="shared" si="15"/>
        <v>1.1819175738629613</v>
      </c>
      <c r="O100" s="2">
        <v>100</v>
      </c>
      <c r="P100" s="2">
        <v>13.001093312492577</v>
      </c>
      <c r="Q100" s="2">
        <v>18.536271088149313</v>
      </c>
      <c r="R100" s="2">
        <v>1.1819175738629613</v>
      </c>
      <c r="S100" s="2">
        <f t="shared" si="16"/>
        <v>6</v>
      </c>
      <c r="T100" s="2">
        <f t="shared" si="17"/>
        <v>1</v>
      </c>
      <c r="U100" s="2">
        <f t="shared" si="18"/>
        <v>1</v>
      </c>
      <c r="V100" s="2">
        <f t="shared" si="19"/>
        <v>1</v>
      </c>
      <c r="W100" s="2">
        <f t="shared" si="20"/>
        <v>9</v>
      </c>
      <c r="X100" s="2">
        <f t="shared" si="21"/>
        <v>12</v>
      </c>
      <c r="Y100" s="2">
        <f t="shared" si="23"/>
        <v>11</v>
      </c>
    </row>
    <row r="101" spans="1:25" x14ac:dyDescent="0.35">
      <c r="A101" s="2">
        <v>100</v>
      </c>
      <c r="B101" s="2" t="s">
        <v>352</v>
      </c>
      <c r="C101" s="2" t="str">
        <f t="shared" si="22"/>
        <v>SPS21XXX</v>
      </c>
      <c r="D101" s="2" t="s">
        <v>138</v>
      </c>
      <c r="E101" s="2" t="s">
        <v>43</v>
      </c>
      <c r="F101" s="2">
        <v>539200</v>
      </c>
      <c r="G101" s="2">
        <v>487100</v>
      </c>
      <c r="H101" s="2">
        <v>16500</v>
      </c>
      <c r="I101" s="2">
        <v>0</v>
      </c>
      <c r="J101" s="2">
        <v>0</v>
      </c>
      <c r="K101" s="2">
        <f t="shared" si="12"/>
        <v>90.337537091988125</v>
      </c>
      <c r="L101" s="2">
        <f t="shared" si="13"/>
        <v>3.060089020771513</v>
      </c>
      <c r="M101" s="2">
        <f t="shared" si="14"/>
        <v>0</v>
      </c>
      <c r="N101" s="2">
        <f t="shared" si="15"/>
        <v>0</v>
      </c>
      <c r="O101" s="2">
        <v>90.337537091988125</v>
      </c>
      <c r="P101" s="2">
        <v>3.060089020771513</v>
      </c>
      <c r="Q101" s="2">
        <v>0</v>
      </c>
      <c r="R101" s="2">
        <v>0</v>
      </c>
      <c r="S101" s="2">
        <f t="shared" si="16"/>
        <v>6</v>
      </c>
      <c r="T101" s="2">
        <f t="shared" si="17"/>
        <v>1</v>
      </c>
      <c r="U101" s="2">
        <f t="shared" si="18"/>
        <v>0</v>
      </c>
      <c r="V101" s="2">
        <f t="shared" si="19"/>
        <v>0</v>
      </c>
      <c r="W101" s="2">
        <f t="shared" si="20"/>
        <v>7</v>
      </c>
      <c r="X101" s="2">
        <f t="shared" si="21"/>
        <v>8</v>
      </c>
      <c r="Y101" s="2">
        <f t="shared" si="23"/>
        <v>7</v>
      </c>
    </row>
    <row r="102" spans="1:25" x14ac:dyDescent="0.35">
      <c r="A102" s="2">
        <v>101</v>
      </c>
      <c r="B102" s="2" t="s">
        <v>353</v>
      </c>
      <c r="C102" s="2" t="str">
        <f t="shared" si="22"/>
        <v>SPS21XXX</v>
      </c>
      <c r="D102" s="2" t="s">
        <v>139</v>
      </c>
      <c r="E102" s="2" t="s">
        <v>43</v>
      </c>
      <c r="F102" s="2">
        <v>146193</v>
      </c>
      <c r="G102" s="2">
        <v>99244</v>
      </c>
      <c r="H102" s="2">
        <v>41046</v>
      </c>
      <c r="I102" s="2">
        <v>0</v>
      </c>
      <c r="J102" s="2">
        <v>0</v>
      </c>
      <c r="K102" s="2">
        <f t="shared" si="12"/>
        <v>67.885603277858721</v>
      </c>
      <c r="L102" s="2">
        <f t="shared" si="13"/>
        <v>28.076583694157726</v>
      </c>
      <c r="M102" s="2">
        <f t="shared" si="14"/>
        <v>0</v>
      </c>
      <c r="N102" s="2">
        <f t="shared" si="15"/>
        <v>0</v>
      </c>
      <c r="O102" s="2">
        <v>67.885603277858721</v>
      </c>
      <c r="P102" s="2">
        <v>28.076583694157726</v>
      </c>
      <c r="Q102" s="2">
        <v>0</v>
      </c>
      <c r="R102" s="2">
        <v>0</v>
      </c>
      <c r="S102" s="2">
        <f t="shared" si="16"/>
        <v>3</v>
      </c>
      <c r="T102" s="2">
        <f t="shared" si="17"/>
        <v>1</v>
      </c>
      <c r="U102" s="2">
        <f t="shared" si="18"/>
        <v>0</v>
      </c>
      <c r="V102" s="2">
        <f t="shared" si="19"/>
        <v>0</v>
      </c>
      <c r="W102" s="2">
        <f t="shared" si="20"/>
        <v>4</v>
      </c>
      <c r="X102" s="2">
        <f t="shared" si="21"/>
        <v>5</v>
      </c>
      <c r="Y102" s="2">
        <f t="shared" si="23"/>
        <v>5</v>
      </c>
    </row>
    <row r="103" spans="1:25" x14ac:dyDescent="0.35">
      <c r="A103" s="2">
        <v>102</v>
      </c>
      <c r="B103" s="2" t="s">
        <v>354</v>
      </c>
      <c r="C103" s="2" t="str">
        <f t="shared" si="22"/>
        <v>SPS21XXX</v>
      </c>
      <c r="D103" s="2" t="s">
        <v>140</v>
      </c>
      <c r="E103" s="2" t="s">
        <v>43</v>
      </c>
      <c r="F103" s="2">
        <v>9582.4600000000009</v>
      </c>
      <c r="G103" s="2">
        <v>9582.4600000000009</v>
      </c>
      <c r="H103" s="2">
        <v>1573.88</v>
      </c>
      <c r="I103" s="2">
        <v>3147.76</v>
      </c>
      <c r="J103" s="2">
        <v>0</v>
      </c>
      <c r="K103" s="2">
        <f t="shared" si="12"/>
        <v>100</v>
      </c>
      <c r="L103" s="2">
        <f t="shared" si="13"/>
        <v>16.424592432423406</v>
      </c>
      <c r="M103" s="2">
        <f t="shared" si="14"/>
        <v>32.849184864846812</v>
      </c>
      <c r="N103" s="2">
        <f t="shared" si="15"/>
        <v>0</v>
      </c>
      <c r="O103" s="2">
        <v>100</v>
      </c>
      <c r="P103" s="2">
        <v>16.424592432423406</v>
      </c>
      <c r="Q103" s="2">
        <v>32.849184864846812</v>
      </c>
      <c r="R103" s="2">
        <v>0</v>
      </c>
      <c r="S103" s="2">
        <f t="shared" si="16"/>
        <v>6</v>
      </c>
      <c r="T103" s="2">
        <f t="shared" si="17"/>
        <v>1</v>
      </c>
      <c r="U103" s="2">
        <f t="shared" si="18"/>
        <v>1</v>
      </c>
      <c r="V103" s="2">
        <f t="shared" si="19"/>
        <v>0</v>
      </c>
      <c r="W103" s="2">
        <f t="shared" si="20"/>
        <v>8</v>
      </c>
      <c r="X103" s="2">
        <f t="shared" si="21"/>
        <v>10</v>
      </c>
      <c r="Y103" s="2">
        <f t="shared" si="23"/>
        <v>9</v>
      </c>
    </row>
    <row r="104" spans="1:25" x14ac:dyDescent="0.35">
      <c r="A104" s="2">
        <v>103</v>
      </c>
      <c r="B104" s="2" t="s">
        <v>355</v>
      </c>
      <c r="C104" s="2" t="str">
        <f t="shared" si="22"/>
        <v>SPS21XXX</v>
      </c>
      <c r="D104" s="2" t="s">
        <v>356</v>
      </c>
      <c r="E104" s="2" t="s">
        <v>43</v>
      </c>
      <c r="F104" s="2">
        <v>540033.76</v>
      </c>
      <c r="G104" s="2">
        <v>538716.49</v>
      </c>
      <c r="H104" s="2">
        <v>2634.54</v>
      </c>
      <c r="I104" s="2">
        <v>32731.120000000003</v>
      </c>
      <c r="J104" s="2">
        <v>0</v>
      </c>
      <c r="K104" s="2">
        <f t="shared" si="12"/>
        <v>99.756076360855658</v>
      </c>
      <c r="L104" s="2">
        <f t="shared" si="13"/>
        <v>0.48784727828867591</v>
      </c>
      <c r="M104" s="2">
        <f t="shared" si="14"/>
        <v>6.0609395975540501</v>
      </c>
      <c r="N104" s="2">
        <f t="shared" si="15"/>
        <v>0</v>
      </c>
      <c r="O104" s="2">
        <v>99.756076360855658</v>
      </c>
      <c r="P104" s="2">
        <v>0.48784727828867591</v>
      </c>
      <c r="Q104" s="2">
        <v>6.0609395975540501</v>
      </c>
      <c r="R104" s="2">
        <v>0</v>
      </c>
      <c r="S104" s="2">
        <f t="shared" si="16"/>
        <v>6</v>
      </c>
      <c r="T104" s="2">
        <f t="shared" si="17"/>
        <v>1</v>
      </c>
      <c r="U104" s="2">
        <f t="shared" si="18"/>
        <v>1</v>
      </c>
      <c r="V104" s="2">
        <f t="shared" si="19"/>
        <v>0</v>
      </c>
      <c r="W104" s="2">
        <f t="shared" si="20"/>
        <v>8</v>
      </c>
      <c r="X104" s="2">
        <f t="shared" si="21"/>
        <v>10</v>
      </c>
      <c r="Y104" s="2">
        <f t="shared" si="23"/>
        <v>9</v>
      </c>
    </row>
    <row r="105" spans="1:25" x14ac:dyDescent="0.35">
      <c r="A105" s="2">
        <v>104</v>
      </c>
      <c r="B105" s="2" t="s">
        <v>357</v>
      </c>
      <c r="C105" s="2" t="str">
        <f t="shared" si="22"/>
        <v>SPS21XXX</v>
      </c>
      <c r="D105" s="2" t="s">
        <v>358</v>
      </c>
      <c r="E105" s="2" t="s">
        <v>43</v>
      </c>
      <c r="F105" s="2">
        <v>329149.80000000005</v>
      </c>
      <c r="G105" s="2">
        <v>194725.56999999998</v>
      </c>
      <c r="H105" s="2">
        <v>3118.9</v>
      </c>
      <c r="I105" s="2">
        <v>26531.899999999998</v>
      </c>
      <c r="J105" s="2">
        <v>0</v>
      </c>
      <c r="K105" s="2">
        <f t="shared" si="12"/>
        <v>59.160166586763822</v>
      </c>
      <c r="L105" s="2">
        <f t="shared" si="13"/>
        <v>0.94756247763176504</v>
      </c>
      <c r="M105" s="2">
        <f t="shared" si="14"/>
        <v>8.0607370868826269</v>
      </c>
      <c r="N105" s="2">
        <f t="shared" si="15"/>
        <v>0</v>
      </c>
      <c r="O105" s="2">
        <v>59.160166586763822</v>
      </c>
      <c r="P105" s="2">
        <v>0.94756247763176504</v>
      </c>
      <c r="Q105" s="2">
        <v>8.0607370868826269</v>
      </c>
      <c r="R105" s="2">
        <v>0</v>
      </c>
      <c r="S105" s="2">
        <f t="shared" si="16"/>
        <v>2</v>
      </c>
      <c r="T105" s="2">
        <f t="shared" si="17"/>
        <v>1</v>
      </c>
      <c r="U105" s="2">
        <f t="shared" si="18"/>
        <v>1</v>
      </c>
      <c r="V105" s="2">
        <f t="shared" si="19"/>
        <v>0</v>
      </c>
      <c r="W105" s="2">
        <f t="shared" si="20"/>
        <v>4</v>
      </c>
      <c r="X105" s="2">
        <f t="shared" si="21"/>
        <v>6</v>
      </c>
      <c r="Y105" s="2">
        <f t="shared" si="23"/>
        <v>6</v>
      </c>
    </row>
    <row r="106" spans="1:25" x14ac:dyDescent="0.35">
      <c r="A106" s="2">
        <v>105</v>
      </c>
      <c r="B106" s="2" t="s">
        <v>359</v>
      </c>
      <c r="C106" s="2" t="str">
        <f t="shared" si="22"/>
        <v>SPS21XXX</v>
      </c>
      <c r="D106" s="2" t="s">
        <v>360</v>
      </c>
      <c r="E106" s="2" t="s">
        <v>43</v>
      </c>
      <c r="F106" s="2">
        <v>96752.37999999999</v>
      </c>
      <c r="G106" s="2">
        <v>96752.37999999999</v>
      </c>
      <c r="H106" s="2">
        <v>31868.13</v>
      </c>
      <c r="I106" s="2">
        <v>13657.77</v>
      </c>
      <c r="J106" s="2">
        <v>0</v>
      </c>
      <c r="K106" s="2">
        <f t="shared" si="12"/>
        <v>100</v>
      </c>
      <c r="L106" s="2">
        <f t="shared" si="13"/>
        <v>32.937825405431894</v>
      </c>
      <c r="M106" s="2">
        <f t="shared" si="14"/>
        <v>14.116210888042238</v>
      </c>
      <c r="N106" s="2">
        <f t="shared" si="15"/>
        <v>0</v>
      </c>
      <c r="O106" s="2">
        <v>100</v>
      </c>
      <c r="P106" s="2">
        <v>32.937825405431894</v>
      </c>
      <c r="Q106" s="2">
        <v>14.116210888042238</v>
      </c>
      <c r="R106" s="2">
        <v>0</v>
      </c>
      <c r="S106" s="2">
        <f t="shared" si="16"/>
        <v>6</v>
      </c>
      <c r="T106" s="2">
        <f t="shared" si="17"/>
        <v>1</v>
      </c>
      <c r="U106" s="2">
        <f t="shared" si="18"/>
        <v>1</v>
      </c>
      <c r="V106" s="2">
        <f t="shared" si="19"/>
        <v>0</v>
      </c>
      <c r="W106" s="2">
        <f t="shared" si="20"/>
        <v>8</v>
      </c>
      <c r="X106" s="2">
        <f t="shared" si="21"/>
        <v>10</v>
      </c>
      <c r="Y106" s="2">
        <f t="shared" si="23"/>
        <v>9</v>
      </c>
    </row>
    <row r="107" spans="1:25" x14ac:dyDescent="0.35">
      <c r="A107" s="2">
        <v>106</v>
      </c>
      <c r="B107" s="2" t="s">
        <v>361</v>
      </c>
      <c r="C107" s="2" t="str">
        <f t="shared" si="22"/>
        <v>SPS21XXX</v>
      </c>
      <c r="D107" s="2" t="s">
        <v>141</v>
      </c>
      <c r="E107" s="2" t="s">
        <v>43</v>
      </c>
      <c r="F107" s="2">
        <v>540033.76</v>
      </c>
      <c r="G107" s="2">
        <v>538716.49</v>
      </c>
      <c r="H107" s="2">
        <v>2634.54</v>
      </c>
      <c r="I107" s="2">
        <v>32731.120000000003</v>
      </c>
      <c r="J107" s="2">
        <v>0</v>
      </c>
      <c r="K107" s="2">
        <f t="shared" si="12"/>
        <v>99.756076360855658</v>
      </c>
      <c r="L107" s="2">
        <f t="shared" si="13"/>
        <v>0.48784727828867591</v>
      </c>
      <c r="M107" s="2">
        <f t="shared" si="14"/>
        <v>6.0609395975540501</v>
      </c>
      <c r="N107" s="2">
        <f t="shared" si="15"/>
        <v>0</v>
      </c>
      <c r="O107" s="2">
        <v>99.756076360855658</v>
      </c>
      <c r="P107" s="2">
        <v>0.48784727828867591</v>
      </c>
      <c r="Q107" s="2">
        <v>6.0609395975540501</v>
      </c>
      <c r="R107" s="2">
        <v>0</v>
      </c>
      <c r="S107" s="2">
        <f t="shared" si="16"/>
        <v>6</v>
      </c>
      <c r="T107" s="2">
        <f t="shared" si="17"/>
        <v>1</v>
      </c>
      <c r="U107" s="2">
        <f t="shared" si="18"/>
        <v>1</v>
      </c>
      <c r="V107" s="2">
        <f t="shared" si="19"/>
        <v>0</v>
      </c>
      <c r="W107" s="2">
        <f t="shared" si="20"/>
        <v>8</v>
      </c>
      <c r="X107" s="2">
        <f t="shared" si="21"/>
        <v>10</v>
      </c>
      <c r="Y107" s="2">
        <f t="shared" si="23"/>
        <v>9</v>
      </c>
    </row>
    <row r="108" spans="1:25" x14ac:dyDescent="0.35">
      <c r="A108" s="2">
        <v>107</v>
      </c>
      <c r="B108" s="2" t="s">
        <v>362</v>
      </c>
      <c r="C108" s="2" t="str">
        <f t="shared" si="22"/>
        <v>SPS21XXX</v>
      </c>
      <c r="D108" s="2" t="s">
        <v>142</v>
      </c>
      <c r="E108" s="2" t="s">
        <v>43</v>
      </c>
      <c r="F108" s="2">
        <v>120000</v>
      </c>
      <c r="G108" s="2">
        <v>120000</v>
      </c>
      <c r="H108" s="2">
        <v>80000</v>
      </c>
      <c r="I108" s="2">
        <v>0</v>
      </c>
      <c r="J108" s="2">
        <v>0</v>
      </c>
      <c r="K108" s="2">
        <f t="shared" si="12"/>
        <v>100</v>
      </c>
      <c r="L108" s="2">
        <f t="shared" si="13"/>
        <v>66.666666666666657</v>
      </c>
      <c r="M108" s="2">
        <f t="shared" si="14"/>
        <v>0</v>
      </c>
      <c r="N108" s="2">
        <f t="shared" si="15"/>
        <v>0</v>
      </c>
      <c r="O108" s="2">
        <v>100</v>
      </c>
      <c r="P108" s="2">
        <v>66.666666666666657</v>
      </c>
      <c r="Q108" s="2">
        <v>0</v>
      </c>
      <c r="R108" s="2">
        <v>0</v>
      </c>
      <c r="S108" s="2">
        <f t="shared" si="16"/>
        <v>6</v>
      </c>
      <c r="T108" s="2">
        <f t="shared" si="17"/>
        <v>3</v>
      </c>
      <c r="U108" s="2">
        <f t="shared" si="18"/>
        <v>0</v>
      </c>
      <c r="V108" s="2">
        <f t="shared" si="19"/>
        <v>0</v>
      </c>
      <c r="W108" s="2">
        <f t="shared" si="20"/>
        <v>9</v>
      </c>
      <c r="X108" s="2">
        <f t="shared" si="21"/>
        <v>12</v>
      </c>
      <c r="Y108" s="2">
        <f t="shared" si="23"/>
        <v>11</v>
      </c>
    </row>
    <row r="109" spans="1:25" x14ac:dyDescent="0.35">
      <c r="A109" s="2">
        <v>108</v>
      </c>
      <c r="B109" s="2" t="s">
        <v>363</v>
      </c>
      <c r="C109" s="2" t="str">
        <f t="shared" si="22"/>
        <v>SPS21XXX</v>
      </c>
      <c r="D109" s="2" t="s">
        <v>143</v>
      </c>
      <c r="E109" s="2" t="s">
        <v>43</v>
      </c>
      <c r="F109" s="2">
        <v>37748</v>
      </c>
      <c r="G109" s="2">
        <v>37748</v>
      </c>
      <c r="H109" s="2">
        <v>15425</v>
      </c>
      <c r="I109" s="2">
        <v>0</v>
      </c>
      <c r="J109" s="2">
        <v>0</v>
      </c>
      <c r="K109" s="2">
        <f t="shared" si="12"/>
        <v>100</v>
      </c>
      <c r="L109" s="2">
        <f t="shared" si="13"/>
        <v>40.863092084348843</v>
      </c>
      <c r="M109" s="2">
        <f t="shared" si="14"/>
        <v>0</v>
      </c>
      <c r="N109" s="2">
        <f t="shared" si="15"/>
        <v>0</v>
      </c>
      <c r="O109" s="2">
        <v>100</v>
      </c>
      <c r="P109" s="2">
        <v>40.863092084348843</v>
      </c>
      <c r="Q109" s="2">
        <v>0</v>
      </c>
      <c r="R109" s="2">
        <v>0</v>
      </c>
      <c r="S109" s="2">
        <f t="shared" si="16"/>
        <v>6</v>
      </c>
      <c r="T109" s="2">
        <f t="shared" si="17"/>
        <v>1</v>
      </c>
      <c r="U109" s="2">
        <f t="shared" si="18"/>
        <v>0</v>
      </c>
      <c r="V109" s="2">
        <f t="shared" si="19"/>
        <v>0</v>
      </c>
      <c r="W109" s="2">
        <f t="shared" si="20"/>
        <v>7</v>
      </c>
      <c r="X109" s="2">
        <f t="shared" si="21"/>
        <v>8</v>
      </c>
      <c r="Y109" s="2">
        <f t="shared" si="23"/>
        <v>7</v>
      </c>
    </row>
    <row r="110" spans="1:25" x14ac:dyDescent="0.35">
      <c r="A110" s="2">
        <v>109</v>
      </c>
      <c r="B110" s="2" t="s">
        <v>364</v>
      </c>
      <c r="C110" s="2" t="str">
        <f t="shared" si="22"/>
        <v>SPS21XXX</v>
      </c>
      <c r="D110" s="2" t="s">
        <v>144</v>
      </c>
      <c r="E110" s="2" t="s">
        <v>43</v>
      </c>
      <c r="F110" s="2">
        <v>19200</v>
      </c>
      <c r="G110" s="2">
        <v>19200</v>
      </c>
      <c r="H110" s="2">
        <v>0</v>
      </c>
      <c r="I110" s="2">
        <v>0</v>
      </c>
      <c r="J110" s="2">
        <v>0</v>
      </c>
      <c r="K110" s="2">
        <f t="shared" si="12"/>
        <v>100</v>
      </c>
      <c r="L110" s="2">
        <f t="shared" si="13"/>
        <v>0</v>
      </c>
      <c r="M110" s="2">
        <f t="shared" si="14"/>
        <v>0</v>
      </c>
      <c r="N110" s="2">
        <f t="shared" si="15"/>
        <v>0</v>
      </c>
      <c r="O110" s="2">
        <v>100</v>
      </c>
      <c r="P110" s="2">
        <v>0</v>
      </c>
      <c r="Q110" s="2">
        <v>0</v>
      </c>
      <c r="R110" s="2">
        <v>0</v>
      </c>
      <c r="S110" s="2">
        <f t="shared" si="16"/>
        <v>6</v>
      </c>
      <c r="T110" s="2">
        <f t="shared" si="17"/>
        <v>0</v>
      </c>
      <c r="U110" s="2">
        <f t="shared" si="18"/>
        <v>0</v>
      </c>
      <c r="V110" s="2">
        <f t="shared" si="19"/>
        <v>0</v>
      </c>
      <c r="W110" s="2">
        <f t="shared" si="20"/>
        <v>6</v>
      </c>
      <c r="X110" s="2">
        <f t="shared" si="21"/>
        <v>6</v>
      </c>
      <c r="Y110" s="2">
        <f t="shared" si="23"/>
        <v>6</v>
      </c>
    </row>
    <row r="111" spans="1:25" x14ac:dyDescent="0.35">
      <c r="A111" s="2">
        <v>110</v>
      </c>
      <c r="B111" s="2" t="s">
        <v>365</v>
      </c>
      <c r="C111" s="2" t="str">
        <f t="shared" si="22"/>
        <v>SPS21XXX</v>
      </c>
      <c r="D111" s="2" t="s">
        <v>145</v>
      </c>
      <c r="E111" s="2" t="s">
        <v>43</v>
      </c>
      <c r="F111" s="2">
        <v>75346.899999999994</v>
      </c>
      <c r="G111" s="2">
        <v>75346.899999999994</v>
      </c>
      <c r="H111" s="2">
        <v>10965.46</v>
      </c>
      <c r="I111" s="2">
        <v>4328.9799999999996</v>
      </c>
      <c r="J111" s="2">
        <v>0</v>
      </c>
      <c r="K111" s="2">
        <f t="shared" si="12"/>
        <v>100</v>
      </c>
      <c r="L111" s="2">
        <f t="shared" si="13"/>
        <v>14.553299472174702</v>
      </c>
      <c r="M111" s="2">
        <f t="shared" si="14"/>
        <v>5.7453989480655467</v>
      </c>
      <c r="N111" s="2">
        <f t="shared" si="15"/>
        <v>0</v>
      </c>
      <c r="O111" s="2">
        <v>100</v>
      </c>
      <c r="P111" s="2">
        <v>14.553299472174702</v>
      </c>
      <c r="Q111" s="2">
        <v>5.7453989480655467</v>
      </c>
      <c r="R111" s="2">
        <v>0</v>
      </c>
      <c r="S111" s="2">
        <f t="shared" si="16"/>
        <v>6</v>
      </c>
      <c r="T111" s="2">
        <f t="shared" si="17"/>
        <v>1</v>
      </c>
      <c r="U111" s="2">
        <f t="shared" si="18"/>
        <v>1</v>
      </c>
      <c r="V111" s="2">
        <f t="shared" si="19"/>
        <v>0</v>
      </c>
      <c r="W111" s="2">
        <f t="shared" si="20"/>
        <v>8</v>
      </c>
      <c r="X111" s="2">
        <f t="shared" si="21"/>
        <v>10</v>
      </c>
      <c r="Y111" s="2">
        <f t="shared" si="23"/>
        <v>9</v>
      </c>
    </row>
    <row r="112" spans="1:25" x14ac:dyDescent="0.35">
      <c r="A112" s="2">
        <v>111</v>
      </c>
      <c r="B112" s="2" t="s">
        <v>366</v>
      </c>
      <c r="C112" s="2" t="str">
        <f t="shared" si="22"/>
        <v>SPS21XXX</v>
      </c>
      <c r="D112" s="2" t="s">
        <v>367</v>
      </c>
      <c r="E112" s="2" t="s">
        <v>43</v>
      </c>
      <c r="F112" s="2">
        <v>170842</v>
      </c>
      <c r="G112" s="2">
        <v>73504</v>
      </c>
      <c r="H112" s="2">
        <v>6103</v>
      </c>
      <c r="I112" s="2">
        <v>4690</v>
      </c>
      <c r="J112" s="2">
        <v>0</v>
      </c>
      <c r="K112" s="2">
        <f t="shared" si="12"/>
        <v>43.024548998489834</v>
      </c>
      <c r="L112" s="2">
        <f t="shared" si="13"/>
        <v>3.572306575666405</v>
      </c>
      <c r="M112" s="2">
        <f t="shared" si="14"/>
        <v>2.7452265836269767</v>
      </c>
      <c r="N112" s="2">
        <f t="shared" si="15"/>
        <v>0</v>
      </c>
      <c r="O112" s="2">
        <v>43.024548998489834</v>
      </c>
      <c r="P112" s="2">
        <v>3.572306575666405</v>
      </c>
      <c r="Q112" s="2">
        <v>2.7452265836269767</v>
      </c>
      <c r="R112" s="2">
        <v>0</v>
      </c>
      <c r="S112" s="2">
        <f t="shared" si="16"/>
        <v>1</v>
      </c>
      <c r="T112" s="2">
        <f t="shared" si="17"/>
        <v>1</v>
      </c>
      <c r="U112" s="2">
        <f t="shared" si="18"/>
        <v>1</v>
      </c>
      <c r="V112" s="2">
        <f t="shared" si="19"/>
        <v>0</v>
      </c>
      <c r="W112" s="2">
        <f t="shared" si="20"/>
        <v>3</v>
      </c>
      <c r="X112" s="2">
        <f t="shared" si="21"/>
        <v>5</v>
      </c>
      <c r="Y112" s="2">
        <f t="shared" si="23"/>
        <v>5</v>
      </c>
    </row>
    <row r="113" spans="1:25" x14ac:dyDescent="0.35">
      <c r="A113" s="2">
        <v>112</v>
      </c>
      <c r="B113" s="2" t="s">
        <v>368</v>
      </c>
      <c r="C113" s="2" t="str">
        <f t="shared" si="22"/>
        <v>SPS21XXX</v>
      </c>
      <c r="D113" s="2" t="s">
        <v>146</v>
      </c>
      <c r="E113" s="2" t="s">
        <v>43</v>
      </c>
      <c r="F113" s="2">
        <v>24000</v>
      </c>
      <c r="G113" s="2">
        <v>24000</v>
      </c>
      <c r="H113" s="2">
        <v>4000</v>
      </c>
      <c r="I113" s="2">
        <v>3000</v>
      </c>
      <c r="J113" s="2">
        <v>1000</v>
      </c>
      <c r="K113" s="2">
        <f t="shared" si="12"/>
        <v>100</v>
      </c>
      <c r="L113" s="2">
        <f t="shared" si="13"/>
        <v>16.666666666666664</v>
      </c>
      <c r="M113" s="2">
        <f t="shared" si="14"/>
        <v>12.5</v>
      </c>
      <c r="N113" s="2">
        <f t="shared" si="15"/>
        <v>4.1666666666666661</v>
      </c>
      <c r="O113" s="2">
        <v>100</v>
      </c>
      <c r="P113" s="2">
        <v>16.666666666666664</v>
      </c>
      <c r="Q113" s="2">
        <v>12.5</v>
      </c>
      <c r="R113" s="2">
        <v>4.1666666666666661</v>
      </c>
      <c r="S113" s="2">
        <f t="shared" si="16"/>
        <v>6</v>
      </c>
      <c r="T113" s="2">
        <f t="shared" si="17"/>
        <v>1</v>
      </c>
      <c r="U113" s="2">
        <f t="shared" si="18"/>
        <v>1</v>
      </c>
      <c r="V113" s="2">
        <f t="shared" si="19"/>
        <v>1</v>
      </c>
      <c r="W113" s="2">
        <f t="shared" si="20"/>
        <v>9</v>
      </c>
      <c r="X113" s="2">
        <f t="shared" si="21"/>
        <v>12</v>
      </c>
      <c r="Y113" s="2">
        <f t="shared" si="23"/>
        <v>11</v>
      </c>
    </row>
    <row r="114" spans="1:25" x14ac:dyDescent="0.35">
      <c r="A114" s="2">
        <v>113</v>
      </c>
      <c r="B114" s="2" t="s">
        <v>369</v>
      </c>
      <c r="C114" s="2" t="str">
        <f t="shared" si="22"/>
        <v>SPS21XXX</v>
      </c>
      <c r="D114" s="2" t="s">
        <v>131</v>
      </c>
      <c r="E114" s="2" t="s">
        <v>43</v>
      </c>
      <c r="F114" s="2">
        <v>1557</v>
      </c>
      <c r="G114" s="2">
        <v>1557</v>
      </c>
      <c r="H114" s="2">
        <v>519</v>
      </c>
      <c r="I114" s="2">
        <v>0</v>
      </c>
      <c r="J114" s="2">
        <v>1038</v>
      </c>
      <c r="K114" s="2">
        <f t="shared" si="12"/>
        <v>100</v>
      </c>
      <c r="L114" s="2">
        <f t="shared" si="13"/>
        <v>33.333333333333329</v>
      </c>
      <c r="M114" s="2">
        <f t="shared" si="14"/>
        <v>0</v>
      </c>
      <c r="N114" s="2">
        <f t="shared" si="15"/>
        <v>66.666666666666657</v>
      </c>
      <c r="O114" s="2">
        <v>100</v>
      </c>
      <c r="P114" s="2">
        <v>33.333333333333329</v>
      </c>
      <c r="Q114" s="2">
        <v>0</v>
      </c>
      <c r="R114" s="2">
        <v>66.666666666666657</v>
      </c>
      <c r="S114" s="2">
        <f t="shared" si="16"/>
        <v>6</v>
      </c>
      <c r="T114" s="2">
        <f t="shared" si="17"/>
        <v>1</v>
      </c>
      <c r="U114" s="2">
        <f t="shared" si="18"/>
        <v>0</v>
      </c>
      <c r="V114" s="2">
        <f t="shared" si="19"/>
        <v>3</v>
      </c>
      <c r="W114" s="2">
        <f t="shared" si="20"/>
        <v>10</v>
      </c>
      <c r="X114" s="2">
        <f t="shared" si="21"/>
        <v>14</v>
      </c>
      <c r="Y114" s="2">
        <f t="shared" si="23"/>
        <v>13</v>
      </c>
    </row>
    <row r="115" spans="1:25" x14ac:dyDescent="0.35">
      <c r="A115" s="2">
        <v>114</v>
      </c>
      <c r="B115" s="2" t="s">
        <v>370</v>
      </c>
      <c r="C115" s="2" t="str">
        <f t="shared" si="22"/>
        <v>SPS21XXX</v>
      </c>
      <c r="D115" s="2" t="s">
        <v>371</v>
      </c>
      <c r="E115" s="2" t="s">
        <v>43</v>
      </c>
      <c r="F115" s="2">
        <v>2000</v>
      </c>
      <c r="G115" s="2">
        <v>2000</v>
      </c>
      <c r="H115" s="2">
        <v>0</v>
      </c>
      <c r="I115" s="2">
        <v>0</v>
      </c>
      <c r="J115" s="2">
        <v>0</v>
      </c>
      <c r="K115" s="2">
        <f t="shared" si="12"/>
        <v>100</v>
      </c>
      <c r="L115" s="2">
        <f t="shared" si="13"/>
        <v>0</v>
      </c>
      <c r="M115" s="2">
        <f t="shared" si="14"/>
        <v>0</v>
      </c>
      <c r="N115" s="2">
        <f t="shared" si="15"/>
        <v>0</v>
      </c>
      <c r="O115" s="2">
        <v>100</v>
      </c>
      <c r="P115" s="2">
        <v>0</v>
      </c>
      <c r="Q115" s="2">
        <v>0</v>
      </c>
      <c r="R115" s="2">
        <v>0</v>
      </c>
      <c r="S115" s="2">
        <f t="shared" si="16"/>
        <v>6</v>
      </c>
      <c r="T115" s="2">
        <f t="shared" si="17"/>
        <v>0</v>
      </c>
      <c r="U115" s="2">
        <f t="shared" si="18"/>
        <v>0</v>
      </c>
      <c r="V115" s="2">
        <f t="shared" si="19"/>
        <v>0</v>
      </c>
      <c r="W115" s="2">
        <f t="shared" si="20"/>
        <v>6</v>
      </c>
      <c r="X115" s="2">
        <f t="shared" si="21"/>
        <v>6</v>
      </c>
      <c r="Y115" s="2">
        <f t="shared" si="23"/>
        <v>6</v>
      </c>
    </row>
    <row r="116" spans="1:25" x14ac:dyDescent="0.35">
      <c r="A116" s="2">
        <v>115</v>
      </c>
      <c r="B116" s="2" t="s">
        <v>372</v>
      </c>
      <c r="C116" s="2" t="str">
        <f t="shared" si="22"/>
        <v>SPS21XXX</v>
      </c>
      <c r="D116" s="2" t="s">
        <v>147</v>
      </c>
      <c r="E116" s="2" t="s">
        <v>43</v>
      </c>
      <c r="F116" s="2">
        <v>10500</v>
      </c>
      <c r="G116" s="2">
        <v>10500</v>
      </c>
      <c r="H116" s="2">
        <v>3500</v>
      </c>
      <c r="I116" s="2">
        <v>0</v>
      </c>
      <c r="J116" s="2">
        <v>0</v>
      </c>
      <c r="K116" s="2">
        <f t="shared" si="12"/>
        <v>100</v>
      </c>
      <c r="L116" s="2">
        <f t="shared" si="13"/>
        <v>33.333333333333329</v>
      </c>
      <c r="M116" s="2">
        <f t="shared" si="14"/>
        <v>0</v>
      </c>
      <c r="N116" s="2">
        <f t="shared" si="15"/>
        <v>0</v>
      </c>
      <c r="O116" s="2">
        <v>100</v>
      </c>
      <c r="P116" s="2">
        <v>33.333333333333329</v>
      </c>
      <c r="Q116" s="2">
        <v>0</v>
      </c>
      <c r="R116" s="2">
        <v>0</v>
      </c>
      <c r="S116" s="2">
        <f t="shared" si="16"/>
        <v>6</v>
      </c>
      <c r="T116" s="2">
        <f t="shared" si="17"/>
        <v>1</v>
      </c>
      <c r="U116" s="2">
        <f t="shared" si="18"/>
        <v>0</v>
      </c>
      <c r="V116" s="2">
        <f t="shared" si="19"/>
        <v>0</v>
      </c>
      <c r="W116" s="2">
        <f t="shared" si="20"/>
        <v>7</v>
      </c>
      <c r="X116" s="2">
        <f t="shared" si="21"/>
        <v>8</v>
      </c>
      <c r="Y116" s="2">
        <f t="shared" si="23"/>
        <v>7</v>
      </c>
    </row>
    <row r="117" spans="1:25" x14ac:dyDescent="0.35">
      <c r="A117" s="2">
        <v>116</v>
      </c>
      <c r="B117" s="2" t="s">
        <v>373</v>
      </c>
      <c r="C117" s="2" t="str">
        <f t="shared" si="22"/>
        <v>SPS21XXX</v>
      </c>
      <c r="D117" s="2" t="s">
        <v>149</v>
      </c>
      <c r="E117" s="2" t="s">
        <v>43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 t="e">
        <f t="shared" si="12"/>
        <v>#DIV/0!</v>
      </c>
      <c r="L117" s="2" t="e">
        <f t="shared" si="13"/>
        <v>#DIV/0!</v>
      </c>
      <c r="M117" s="2" t="e">
        <f t="shared" si="14"/>
        <v>#DIV/0!</v>
      </c>
      <c r="N117" s="2" t="e">
        <f t="shared" si="15"/>
        <v>#DIV/0!</v>
      </c>
      <c r="S117" s="2">
        <f t="shared" si="16"/>
        <v>0</v>
      </c>
      <c r="T117" s="2">
        <f t="shared" si="17"/>
        <v>0</v>
      </c>
      <c r="U117" s="2">
        <f t="shared" si="18"/>
        <v>0</v>
      </c>
      <c r="V117" s="2">
        <f t="shared" si="19"/>
        <v>0</v>
      </c>
      <c r="W117" s="2">
        <f t="shared" si="20"/>
        <v>0</v>
      </c>
      <c r="X117" s="2">
        <f t="shared" si="21"/>
        <v>0</v>
      </c>
      <c r="Y117" s="2">
        <f t="shared" si="23"/>
        <v>0</v>
      </c>
    </row>
    <row r="118" spans="1:25" x14ac:dyDescent="0.35">
      <c r="A118" s="2">
        <v>117</v>
      </c>
      <c r="B118" s="2" t="s">
        <v>374</v>
      </c>
      <c r="C118" s="2" t="str">
        <f t="shared" si="22"/>
        <v>SPS21XXX</v>
      </c>
      <c r="D118" s="2" t="s">
        <v>151</v>
      </c>
      <c r="E118" s="2" t="s">
        <v>43</v>
      </c>
      <c r="F118" s="2">
        <v>9</v>
      </c>
      <c r="G118" s="2">
        <v>9</v>
      </c>
      <c r="H118" s="2">
        <v>9</v>
      </c>
      <c r="I118" s="2">
        <v>3</v>
      </c>
      <c r="J118" s="2">
        <v>0</v>
      </c>
      <c r="K118" s="2">
        <f t="shared" si="12"/>
        <v>100</v>
      </c>
      <c r="L118" s="2">
        <f t="shared" si="13"/>
        <v>100</v>
      </c>
      <c r="M118" s="2">
        <f t="shared" si="14"/>
        <v>33.333333333333329</v>
      </c>
      <c r="N118" s="2">
        <f t="shared" si="15"/>
        <v>0</v>
      </c>
      <c r="O118" s="2">
        <v>100</v>
      </c>
      <c r="P118" s="2">
        <v>100</v>
      </c>
      <c r="Q118" s="2">
        <v>33.333333333333329</v>
      </c>
      <c r="R118" s="2">
        <v>0</v>
      </c>
      <c r="S118" s="2">
        <f t="shared" si="16"/>
        <v>6</v>
      </c>
      <c r="T118" s="2">
        <f t="shared" si="17"/>
        <v>6</v>
      </c>
      <c r="U118" s="2">
        <f t="shared" si="18"/>
        <v>1</v>
      </c>
      <c r="V118" s="2">
        <f t="shared" si="19"/>
        <v>0</v>
      </c>
      <c r="W118" s="2">
        <f t="shared" si="20"/>
        <v>13</v>
      </c>
      <c r="X118" s="2">
        <f t="shared" si="21"/>
        <v>20</v>
      </c>
      <c r="Y118" s="2">
        <f t="shared" si="23"/>
        <v>18</v>
      </c>
    </row>
    <row r="119" spans="1:25" x14ac:dyDescent="0.35">
      <c r="A119" s="2">
        <v>118</v>
      </c>
      <c r="B119" s="2" t="s">
        <v>375</v>
      </c>
      <c r="C119" s="2" t="str">
        <f t="shared" si="22"/>
        <v>SPS21XXX</v>
      </c>
      <c r="D119" s="2" t="s">
        <v>152</v>
      </c>
      <c r="E119" s="2" t="s">
        <v>43</v>
      </c>
      <c r="F119" s="2">
        <v>136474.728</v>
      </c>
      <c r="G119" s="2">
        <v>84702.48599999999</v>
      </c>
      <c r="H119" s="2">
        <v>0</v>
      </c>
      <c r="I119" s="2">
        <v>17768.106</v>
      </c>
      <c r="J119" s="2">
        <v>0</v>
      </c>
      <c r="K119" s="2">
        <f t="shared" si="12"/>
        <v>62.064594112984771</v>
      </c>
      <c r="L119" s="2">
        <f t="shared" si="13"/>
        <v>0</v>
      </c>
      <c r="M119" s="2">
        <f t="shared" si="14"/>
        <v>13.019337909946227</v>
      </c>
      <c r="N119" s="2">
        <f t="shared" si="15"/>
        <v>0</v>
      </c>
      <c r="O119" s="2">
        <v>62.064594112984771</v>
      </c>
      <c r="P119" s="2">
        <v>0</v>
      </c>
      <c r="Q119" s="2">
        <v>13.019337909946227</v>
      </c>
      <c r="R119" s="2">
        <v>0</v>
      </c>
      <c r="S119" s="2">
        <f t="shared" si="16"/>
        <v>3</v>
      </c>
      <c r="T119" s="2">
        <f t="shared" si="17"/>
        <v>0</v>
      </c>
      <c r="U119" s="2">
        <f t="shared" si="18"/>
        <v>1</v>
      </c>
      <c r="V119" s="2">
        <f t="shared" si="19"/>
        <v>0</v>
      </c>
      <c r="W119" s="2">
        <f t="shared" si="20"/>
        <v>4</v>
      </c>
      <c r="X119" s="2">
        <f t="shared" si="21"/>
        <v>5</v>
      </c>
      <c r="Y119" s="2">
        <f t="shared" si="23"/>
        <v>5</v>
      </c>
    </row>
    <row r="120" spans="1:25" x14ac:dyDescent="0.35">
      <c r="A120" s="2">
        <v>119</v>
      </c>
      <c r="B120" s="2" t="s">
        <v>376</v>
      </c>
      <c r="C120" s="2" t="str">
        <f t="shared" si="22"/>
        <v>SPS21XXX</v>
      </c>
      <c r="D120" s="2" t="s">
        <v>153</v>
      </c>
      <c r="E120" s="2" t="s">
        <v>43</v>
      </c>
      <c r="F120" s="2">
        <v>53639.11</v>
      </c>
      <c r="G120" s="2">
        <v>32733.249</v>
      </c>
      <c r="H120" s="2">
        <v>0</v>
      </c>
      <c r="I120" s="2">
        <v>6663.2009999999991</v>
      </c>
      <c r="J120" s="2">
        <v>0</v>
      </c>
      <c r="K120" s="2">
        <f t="shared" si="12"/>
        <v>61.024966670774361</v>
      </c>
      <c r="L120" s="2">
        <f t="shared" si="13"/>
        <v>0</v>
      </c>
      <c r="M120" s="2">
        <f t="shared" si="14"/>
        <v>12.422281055744584</v>
      </c>
      <c r="N120" s="2">
        <f t="shared" si="15"/>
        <v>0</v>
      </c>
      <c r="O120" s="2">
        <v>61.024966670774361</v>
      </c>
      <c r="P120" s="2">
        <v>0</v>
      </c>
      <c r="Q120" s="2">
        <v>12.422281055744584</v>
      </c>
      <c r="R120" s="2">
        <v>0</v>
      </c>
      <c r="S120" s="2">
        <f t="shared" si="16"/>
        <v>3</v>
      </c>
      <c r="T120" s="2">
        <f t="shared" si="17"/>
        <v>0</v>
      </c>
      <c r="U120" s="2">
        <f t="shared" si="18"/>
        <v>1</v>
      </c>
      <c r="V120" s="2">
        <f t="shared" si="19"/>
        <v>0</v>
      </c>
      <c r="W120" s="2">
        <f t="shared" si="20"/>
        <v>4</v>
      </c>
      <c r="X120" s="2">
        <f t="shared" si="21"/>
        <v>5</v>
      </c>
      <c r="Y120" s="2">
        <f t="shared" si="23"/>
        <v>5</v>
      </c>
    </row>
    <row r="121" spans="1:25" x14ac:dyDescent="0.35">
      <c r="A121" s="2">
        <v>120</v>
      </c>
      <c r="B121" s="2" t="s">
        <v>377</v>
      </c>
      <c r="C121" s="2" t="str">
        <f t="shared" si="22"/>
        <v>SPS21XXX</v>
      </c>
      <c r="D121" s="2" t="s">
        <v>154</v>
      </c>
      <c r="E121" s="2" t="s">
        <v>43</v>
      </c>
      <c r="F121" s="2">
        <v>52159.597999999998</v>
      </c>
      <c r="G121" s="2">
        <v>23367.074000000001</v>
      </c>
      <c r="H121" s="2">
        <v>3500</v>
      </c>
      <c r="I121" s="2">
        <v>2367.0740000000001</v>
      </c>
      <c r="J121" s="2">
        <v>0</v>
      </c>
      <c r="K121" s="2">
        <f t="shared" si="12"/>
        <v>44.799183459964553</v>
      </c>
      <c r="L121" s="2">
        <f t="shared" si="13"/>
        <v>6.7101744150712213</v>
      </c>
      <c r="M121" s="2">
        <f t="shared" si="14"/>
        <v>4.5381369695372271</v>
      </c>
      <c r="N121" s="2">
        <f t="shared" si="15"/>
        <v>0</v>
      </c>
      <c r="O121" s="2">
        <v>44.799183459964553</v>
      </c>
      <c r="P121" s="2">
        <v>6.7101744150712213</v>
      </c>
      <c r="Q121" s="2">
        <v>4.5381369695372271</v>
      </c>
      <c r="R121" s="2">
        <v>0</v>
      </c>
      <c r="S121" s="2">
        <f t="shared" si="16"/>
        <v>1</v>
      </c>
      <c r="T121" s="2">
        <f t="shared" si="17"/>
        <v>1</v>
      </c>
      <c r="U121" s="2">
        <f t="shared" si="18"/>
        <v>1</v>
      </c>
      <c r="V121" s="2">
        <f t="shared" si="19"/>
        <v>0</v>
      </c>
      <c r="W121" s="2">
        <f t="shared" si="20"/>
        <v>3</v>
      </c>
      <c r="X121" s="2">
        <f t="shared" si="21"/>
        <v>5</v>
      </c>
      <c r="Y121" s="2">
        <f t="shared" si="23"/>
        <v>5</v>
      </c>
    </row>
    <row r="122" spans="1:25" x14ac:dyDescent="0.35">
      <c r="A122" s="2">
        <v>121</v>
      </c>
      <c r="B122" s="2" t="s">
        <v>378</v>
      </c>
      <c r="C122" s="2" t="str">
        <f t="shared" si="22"/>
        <v>SPS21XXX</v>
      </c>
      <c r="D122" s="2" t="s">
        <v>379</v>
      </c>
      <c r="E122" s="2" t="s">
        <v>43</v>
      </c>
      <c r="F122" s="2">
        <v>9</v>
      </c>
      <c r="G122" s="2">
        <v>9</v>
      </c>
      <c r="H122" s="2">
        <v>9</v>
      </c>
      <c r="I122" s="2">
        <v>3</v>
      </c>
      <c r="J122" s="2">
        <v>0</v>
      </c>
      <c r="K122" s="2">
        <f t="shared" si="12"/>
        <v>100</v>
      </c>
      <c r="L122" s="2">
        <f t="shared" si="13"/>
        <v>100</v>
      </c>
      <c r="M122" s="2">
        <f t="shared" si="14"/>
        <v>33.333333333333329</v>
      </c>
      <c r="N122" s="2">
        <f t="shared" si="15"/>
        <v>0</v>
      </c>
      <c r="O122" s="2">
        <v>100</v>
      </c>
      <c r="P122" s="2">
        <v>100</v>
      </c>
      <c r="Q122" s="2">
        <v>33.333333333333329</v>
      </c>
      <c r="R122" s="2">
        <v>0</v>
      </c>
      <c r="S122" s="2">
        <f t="shared" si="16"/>
        <v>6</v>
      </c>
      <c r="T122" s="2">
        <f t="shared" si="17"/>
        <v>6</v>
      </c>
      <c r="U122" s="2">
        <f t="shared" si="18"/>
        <v>1</v>
      </c>
      <c r="V122" s="2">
        <f t="shared" si="19"/>
        <v>0</v>
      </c>
      <c r="W122" s="2">
        <f t="shared" si="20"/>
        <v>13</v>
      </c>
      <c r="X122" s="2">
        <f t="shared" si="21"/>
        <v>20</v>
      </c>
      <c r="Y122" s="2">
        <f t="shared" si="23"/>
        <v>18</v>
      </c>
    </row>
    <row r="123" spans="1:25" x14ac:dyDescent="0.35">
      <c r="A123" s="2">
        <v>122</v>
      </c>
      <c r="B123" s="2" t="s">
        <v>380</v>
      </c>
      <c r="C123" s="2" t="str">
        <f t="shared" si="22"/>
        <v>SPS21XXX</v>
      </c>
      <c r="D123" s="2" t="s">
        <v>150</v>
      </c>
      <c r="E123" s="2" t="s">
        <v>43</v>
      </c>
      <c r="F123" s="2">
        <v>256607</v>
      </c>
      <c r="G123" s="2">
        <v>101909</v>
      </c>
      <c r="H123" s="2">
        <v>0</v>
      </c>
      <c r="I123" s="2">
        <v>0</v>
      </c>
      <c r="J123" s="2">
        <v>0</v>
      </c>
      <c r="K123" s="2">
        <f t="shared" si="12"/>
        <v>39.714037419088335</v>
      </c>
      <c r="L123" s="2">
        <f t="shared" si="13"/>
        <v>0</v>
      </c>
      <c r="M123" s="2">
        <f t="shared" si="14"/>
        <v>0</v>
      </c>
      <c r="N123" s="2">
        <f t="shared" si="15"/>
        <v>0</v>
      </c>
      <c r="O123" s="2">
        <v>39.714037419088335</v>
      </c>
      <c r="P123" s="2">
        <v>0</v>
      </c>
      <c r="Q123" s="2">
        <v>0</v>
      </c>
      <c r="R123" s="2">
        <v>0</v>
      </c>
      <c r="S123" s="2">
        <f t="shared" si="16"/>
        <v>1</v>
      </c>
      <c r="T123" s="2">
        <f t="shared" si="17"/>
        <v>0</v>
      </c>
      <c r="U123" s="2">
        <f t="shared" si="18"/>
        <v>0</v>
      </c>
      <c r="V123" s="2">
        <f t="shared" si="19"/>
        <v>0</v>
      </c>
      <c r="W123" s="2">
        <f t="shared" si="20"/>
        <v>1</v>
      </c>
      <c r="X123" s="2">
        <f t="shared" si="21"/>
        <v>1</v>
      </c>
      <c r="Y123" s="2">
        <f t="shared" si="23"/>
        <v>1</v>
      </c>
    </row>
    <row r="124" spans="1:25" x14ac:dyDescent="0.35">
      <c r="A124" s="2">
        <v>123</v>
      </c>
      <c r="B124" s="2" t="s">
        <v>381</v>
      </c>
      <c r="C124" s="2" t="str">
        <f t="shared" si="22"/>
        <v>SPS21XXX</v>
      </c>
      <c r="D124" s="2" t="s">
        <v>155</v>
      </c>
      <c r="E124" s="2" t="s">
        <v>43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 t="e">
        <f t="shared" si="12"/>
        <v>#DIV/0!</v>
      </c>
      <c r="L124" s="2" t="e">
        <f t="shared" si="13"/>
        <v>#DIV/0!</v>
      </c>
      <c r="M124" s="2" t="e">
        <f t="shared" si="14"/>
        <v>#DIV/0!</v>
      </c>
      <c r="N124" s="2" t="e">
        <f t="shared" si="15"/>
        <v>#DIV/0!</v>
      </c>
      <c r="S124" s="2">
        <f t="shared" si="16"/>
        <v>0</v>
      </c>
      <c r="T124" s="2">
        <f t="shared" si="17"/>
        <v>0</v>
      </c>
      <c r="U124" s="2">
        <f t="shared" si="18"/>
        <v>0</v>
      </c>
      <c r="V124" s="2">
        <f t="shared" si="19"/>
        <v>0</v>
      </c>
      <c r="W124" s="2">
        <f t="shared" si="20"/>
        <v>0</v>
      </c>
      <c r="X124" s="2">
        <f t="shared" si="21"/>
        <v>0</v>
      </c>
      <c r="Y124" s="2">
        <f t="shared" si="23"/>
        <v>0</v>
      </c>
    </row>
    <row r="125" spans="1:25" x14ac:dyDescent="0.35">
      <c r="A125" s="2">
        <v>124</v>
      </c>
      <c r="B125" s="2" t="s">
        <v>382</v>
      </c>
      <c r="C125" s="2" t="str">
        <f t="shared" si="22"/>
        <v>SPS21XXX</v>
      </c>
      <c r="D125" s="2" t="s">
        <v>383</v>
      </c>
      <c r="E125" s="2" t="s">
        <v>43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 t="e">
        <f t="shared" si="12"/>
        <v>#DIV/0!</v>
      </c>
      <c r="L125" s="2" t="e">
        <f t="shared" si="13"/>
        <v>#DIV/0!</v>
      </c>
      <c r="M125" s="2" t="e">
        <f t="shared" si="14"/>
        <v>#DIV/0!</v>
      </c>
      <c r="N125" s="2" t="e">
        <f t="shared" si="15"/>
        <v>#DIV/0!</v>
      </c>
      <c r="S125" s="2">
        <f t="shared" si="16"/>
        <v>0</v>
      </c>
      <c r="T125" s="2">
        <f t="shared" si="17"/>
        <v>0</v>
      </c>
      <c r="U125" s="2">
        <f t="shared" si="18"/>
        <v>0</v>
      </c>
      <c r="V125" s="2">
        <f t="shared" si="19"/>
        <v>0</v>
      </c>
      <c r="W125" s="2">
        <f t="shared" si="20"/>
        <v>0</v>
      </c>
      <c r="X125" s="2">
        <f t="shared" si="21"/>
        <v>0</v>
      </c>
      <c r="Y125" s="2">
        <f t="shared" si="23"/>
        <v>0</v>
      </c>
    </row>
    <row r="126" spans="1:25" x14ac:dyDescent="0.35">
      <c r="A126" s="2">
        <v>125</v>
      </c>
      <c r="B126" s="2" t="s">
        <v>384</v>
      </c>
      <c r="C126" s="2" t="str">
        <f t="shared" si="22"/>
        <v>SPS21XXX</v>
      </c>
      <c r="D126" s="2" t="s">
        <v>156</v>
      </c>
      <c r="E126" s="2" t="s">
        <v>43</v>
      </c>
      <c r="F126" s="2">
        <v>30000</v>
      </c>
      <c r="G126" s="2">
        <v>30000</v>
      </c>
      <c r="H126" s="2">
        <v>0</v>
      </c>
      <c r="I126" s="2">
        <v>0</v>
      </c>
      <c r="J126" s="2">
        <v>0</v>
      </c>
      <c r="K126" s="2">
        <f t="shared" si="12"/>
        <v>100</v>
      </c>
      <c r="L126" s="2">
        <f t="shared" si="13"/>
        <v>0</v>
      </c>
      <c r="M126" s="2">
        <f t="shared" si="14"/>
        <v>0</v>
      </c>
      <c r="N126" s="2">
        <f t="shared" si="15"/>
        <v>0</v>
      </c>
      <c r="O126" s="2">
        <v>100</v>
      </c>
      <c r="P126" s="2">
        <v>0</v>
      </c>
      <c r="Q126" s="2">
        <v>0</v>
      </c>
      <c r="R126" s="2">
        <v>0</v>
      </c>
      <c r="S126" s="2">
        <f t="shared" si="16"/>
        <v>6</v>
      </c>
      <c r="T126" s="2">
        <f t="shared" si="17"/>
        <v>0</v>
      </c>
      <c r="U126" s="2">
        <f t="shared" si="18"/>
        <v>0</v>
      </c>
      <c r="V126" s="2">
        <f t="shared" si="19"/>
        <v>0</v>
      </c>
      <c r="W126" s="2">
        <f t="shared" si="20"/>
        <v>6</v>
      </c>
      <c r="X126" s="2">
        <f t="shared" si="21"/>
        <v>6</v>
      </c>
      <c r="Y126" s="2">
        <f t="shared" si="23"/>
        <v>6</v>
      </c>
    </row>
    <row r="127" spans="1:25" x14ac:dyDescent="0.35">
      <c r="A127" s="2">
        <v>126</v>
      </c>
      <c r="B127" s="2" t="s">
        <v>385</v>
      </c>
      <c r="C127" s="2" t="str">
        <f t="shared" si="22"/>
        <v>SPS21XXX</v>
      </c>
      <c r="D127" s="2" t="s">
        <v>157</v>
      </c>
      <c r="E127" s="2" t="s">
        <v>43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 t="e">
        <f t="shared" si="12"/>
        <v>#DIV/0!</v>
      </c>
      <c r="L127" s="2" t="e">
        <f t="shared" si="13"/>
        <v>#DIV/0!</v>
      </c>
      <c r="M127" s="2" t="e">
        <f t="shared" si="14"/>
        <v>#DIV/0!</v>
      </c>
      <c r="N127" s="2" t="e">
        <f t="shared" si="15"/>
        <v>#DIV/0!</v>
      </c>
      <c r="S127" s="2">
        <f t="shared" si="16"/>
        <v>0</v>
      </c>
      <c r="T127" s="2">
        <f t="shared" si="17"/>
        <v>0</v>
      </c>
      <c r="U127" s="2">
        <f t="shared" si="18"/>
        <v>0</v>
      </c>
      <c r="V127" s="2">
        <f t="shared" si="19"/>
        <v>0</v>
      </c>
      <c r="W127" s="2">
        <f t="shared" si="20"/>
        <v>0</v>
      </c>
      <c r="X127" s="2">
        <f t="shared" si="21"/>
        <v>0</v>
      </c>
      <c r="Y127" s="2">
        <f t="shared" si="23"/>
        <v>0</v>
      </c>
    </row>
    <row r="128" spans="1:25" x14ac:dyDescent="0.35">
      <c r="A128" s="2">
        <v>127</v>
      </c>
      <c r="B128" s="2" t="s">
        <v>386</v>
      </c>
      <c r="C128" s="2" t="str">
        <f t="shared" si="22"/>
        <v>SPS21XXX</v>
      </c>
      <c r="D128" s="2" t="s">
        <v>158</v>
      </c>
      <c r="E128" s="2" t="s">
        <v>43</v>
      </c>
      <c r="F128" s="2">
        <v>64800</v>
      </c>
      <c r="G128" s="2">
        <v>64800</v>
      </c>
      <c r="H128" s="2">
        <v>0</v>
      </c>
      <c r="I128" s="2">
        <v>0</v>
      </c>
      <c r="J128" s="2">
        <v>0</v>
      </c>
      <c r="K128" s="2">
        <f t="shared" si="12"/>
        <v>100</v>
      </c>
      <c r="L128" s="2">
        <f t="shared" si="13"/>
        <v>0</v>
      </c>
      <c r="M128" s="2">
        <f t="shared" si="14"/>
        <v>0</v>
      </c>
      <c r="N128" s="2">
        <f t="shared" si="15"/>
        <v>0</v>
      </c>
      <c r="O128" s="2">
        <v>100</v>
      </c>
      <c r="P128" s="2">
        <v>0</v>
      </c>
      <c r="Q128" s="2">
        <v>0</v>
      </c>
      <c r="R128" s="2">
        <v>0</v>
      </c>
      <c r="S128" s="2">
        <f t="shared" si="16"/>
        <v>6</v>
      </c>
      <c r="T128" s="2">
        <f t="shared" si="17"/>
        <v>0</v>
      </c>
      <c r="U128" s="2">
        <f t="shared" si="18"/>
        <v>0</v>
      </c>
      <c r="V128" s="2">
        <f t="shared" si="19"/>
        <v>0</v>
      </c>
      <c r="W128" s="2">
        <f t="shared" si="20"/>
        <v>6</v>
      </c>
      <c r="X128" s="2">
        <f t="shared" si="21"/>
        <v>6</v>
      </c>
      <c r="Y128" s="2">
        <f t="shared" si="23"/>
        <v>6</v>
      </c>
    </row>
    <row r="129" spans="1:25" x14ac:dyDescent="0.35">
      <c r="A129" s="2">
        <v>128</v>
      </c>
      <c r="B129" s="2" t="s">
        <v>387</v>
      </c>
      <c r="C129" s="2" t="str">
        <f t="shared" si="22"/>
        <v>SPS21XXX</v>
      </c>
      <c r="D129" s="2" t="s">
        <v>159</v>
      </c>
      <c r="E129" s="2" t="s">
        <v>43</v>
      </c>
      <c r="F129" s="2">
        <v>26920</v>
      </c>
      <c r="G129" s="2">
        <v>26920</v>
      </c>
      <c r="H129" s="2">
        <v>10358</v>
      </c>
      <c r="I129" s="2">
        <v>0</v>
      </c>
      <c r="J129" s="2">
        <v>1810</v>
      </c>
      <c r="K129" s="2">
        <f t="shared" si="12"/>
        <v>100</v>
      </c>
      <c r="L129" s="2">
        <f t="shared" si="13"/>
        <v>38.47696879643388</v>
      </c>
      <c r="M129" s="2">
        <f t="shared" si="14"/>
        <v>0</v>
      </c>
      <c r="N129" s="2">
        <f t="shared" si="15"/>
        <v>6.723625557206538</v>
      </c>
      <c r="O129" s="2">
        <v>100</v>
      </c>
      <c r="P129" s="2">
        <v>38.47696879643388</v>
      </c>
      <c r="Q129" s="2">
        <v>0</v>
      </c>
      <c r="R129" s="2">
        <v>6.723625557206538</v>
      </c>
      <c r="S129" s="2">
        <f t="shared" si="16"/>
        <v>6</v>
      </c>
      <c r="T129" s="2">
        <f t="shared" si="17"/>
        <v>1</v>
      </c>
      <c r="U129" s="2">
        <f t="shared" si="18"/>
        <v>0</v>
      </c>
      <c r="V129" s="2">
        <f t="shared" si="19"/>
        <v>1</v>
      </c>
      <c r="W129" s="2">
        <f t="shared" si="20"/>
        <v>8</v>
      </c>
      <c r="X129" s="2">
        <f t="shared" si="21"/>
        <v>10</v>
      </c>
      <c r="Y129" s="2">
        <f t="shared" si="23"/>
        <v>9</v>
      </c>
    </row>
    <row r="130" spans="1:25" x14ac:dyDescent="0.35">
      <c r="A130" s="2">
        <v>129</v>
      </c>
      <c r="B130" s="2" t="s">
        <v>388</v>
      </c>
      <c r="C130" s="2" t="str">
        <f t="shared" si="22"/>
        <v>SPS21XXX</v>
      </c>
      <c r="D130" s="2" t="s">
        <v>389</v>
      </c>
      <c r="E130" s="2" t="s">
        <v>43</v>
      </c>
      <c r="F130" s="2">
        <v>12000</v>
      </c>
      <c r="G130" s="2">
        <v>12000</v>
      </c>
      <c r="H130" s="2">
        <v>0</v>
      </c>
      <c r="I130" s="2">
        <v>0</v>
      </c>
      <c r="J130" s="2">
        <v>0</v>
      </c>
      <c r="K130" s="2">
        <f t="shared" ref="K130:K193" si="24">G130/$F130*100</f>
        <v>100</v>
      </c>
      <c r="L130" s="2">
        <f t="shared" ref="L130:L193" si="25">H130/$F130*100</f>
        <v>0</v>
      </c>
      <c r="M130" s="2">
        <f t="shared" ref="M130:M193" si="26">I130/$F130*100</f>
        <v>0</v>
      </c>
      <c r="N130" s="2">
        <f t="shared" ref="N130:N193" si="27">J130/$F130*100</f>
        <v>0</v>
      </c>
      <c r="O130" s="2">
        <v>100</v>
      </c>
      <c r="P130" s="2">
        <v>0</v>
      </c>
      <c r="Q130" s="2">
        <v>0</v>
      </c>
      <c r="R130" s="2">
        <v>0</v>
      </c>
      <c r="S130" s="2">
        <f t="shared" ref="S130:S193" si="28">IF(O130=0,0,IF(O130&lt;50, 1, IF(O130&lt;60,2, IF(O130&lt;70,3, IF(O130&lt;80,4, IF(O130&lt;90,5,6))))))</f>
        <v>6</v>
      </c>
      <c r="T130" s="2">
        <f t="shared" ref="T130:T193" si="29">IF(P130=0,0,IF(P130&lt;50, 1, IF(P130&lt;60,2, IF(P130&lt;70,3, IF(P130&lt;80,4, IF(P130&lt;90,5,6))))))</f>
        <v>0</v>
      </c>
      <c r="U130" s="2">
        <f t="shared" ref="U130:U193" si="30">IF(Q130=0,0,IF(Q130&lt;50, 1, IF(Q130&lt;60,2, IF(Q130&lt;70,3, IF(Q130&lt;80,4, IF(Q130&lt;90,5,6))))))</f>
        <v>0</v>
      </c>
      <c r="V130" s="2">
        <f t="shared" ref="V130:V193" si="31">IF(R130=0,0,IF(R130&lt;50, 1, IF(R130&lt;60,2, IF(R130&lt;70,3, IF(R130&lt;80,4, IF(R130&lt;90,5,6))))))</f>
        <v>0</v>
      </c>
      <c r="W130" s="2">
        <f t="shared" ref="W130:W193" si="32">SUM(S130:V130)</f>
        <v>6</v>
      </c>
      <c r="X130" s="2">
        <f t="shared" ref="X130:X193" si="33">ROUND(S130+2*SUM(T130:V130),0)</f>
        <v>6</v>
      </c>
      <c r="Y130" s="2">
        <f t="shared" si="23"/>
        <v>6</v>
      </c>
    </row>
    <row r="131" spans="1:25" x14ac:dyDescent="0.35">
      <c r="A131" s="2">
        <v>130</v>
      </c>
      <c r="B131" s="2" t="s">
        <v>390</v>
      </c>
      <c r="C131" s="2" t="str">
        <f t="shared" ref="C131:C194" si="34">REPLACE(B131,6,3,"XXX")</f>
        <v>SPS21XXX</v>
      </c>
      <c r="D131" s="2" t="s">
        <v>148</v>
      </c>
      <c r="E131" s="2" t="s">
        <v>43</v>
      </c>
      <c r="F131" s="2">
        <v>36</v>
      </c>
      <c r="G131" s="2">
        <v>36</v>
      </c>
      <c r="H131" s="2">
        <v>30</v>
      </c>
      <c r="I131" s="2">
        <v>6</v>
      </c>
      <c r="J131" s="2">
        <v>0</v>
      </c>
      <c r="K131" s="2">
        <f t="shared" si="24"/>
        <v>100</v>
      </c>
      <c r="L131" s="2">
        <f t="shared" si="25"/>
        <v>83.333333333333343</v>
      </c>
      <c r="M131" s="2">
        <f t="shared" si="26"/>
        <v>16.666666666666664</v>
      </c>
      <c r="N131" s="2">
        <f t="shared" si="27"/>
        <v>0</v>
      </c>
      <c r="O131" s="2">
        <v>100</v>
      </c>
      <c r="P131" s="2">
        <v>83.333333333333343</v>
      </c>
      <c r="Q131" s="2">
        <v>16.666666666666664</v>
      </c>
      <c r="R131" s="2">
        <v>0</v>
      </c>
      <c r="S131" s="2">
        <f t="shared" si="28"/>
        <v>6</v>
      </c>
      <c r="T131" s="2">
        <f t="shared" si="29"/>
        <v>5</v>
      </c>
      <c r="U131" s="2">
        <f t="shared" si="30"/>
        <v>1</v>
      </c>
      <c r="V131" s="2">
        <f t="shared" si="31"/>
        <v>0</v>
      </c>
      <c r="W131" s="2">
        <f t="shared" si="32"/>
        <v>12</v>
      </c>
      <c r="X131" s="2">
        <f t="shared" si="33"/>
        <v>18</v>
      </c>
      <c r="Y131" s="2">
        <f t="shared" ref="Y131:Y194" si="35">ROUND(X131/MAX($X$2:$X$348)*24,0)</f>
        <v>17</v>
      </c>
    </row>
    <row r="132" spans="1:25" x14ac:dyDescent="0.35">
      <c r="A132" s="2">
        <v>131</v>
      </c>
      <c r="B132" s="2" t="s">
        <v>391</v>
      </c>
      <c r="C132" s="2" t="str">
        <f t="shared" si="34"/>
        <v>SPS21XXX</v>
      </c>
      <c r="D132" s="2" t="s">
        <v>160</v>
      </c>
      <c r="E132" s="2" t="s">
        <v>43</v>
      </c>
      <c r="F132" s="2">
        <v>526021.4</v>
      </c>
      <c r="G132" s="2">
        <v>404984.26</v>
      </c>
      <c r="H132" s="2">
        <v>0</v>
      </c>
      <c r="I132" s="2">
        <v>125066.26000000001</v>
      </c>
      <c r="J132" s="2">
        <v>0</v>
      </c>
      <c r="K132" s="2">
        <f t="shared" si="24"/>
        <v>76.990073027447167</v>
      </c>
      <c r="L132" s="2">
        <f t="shared" si="25"/>
        <v>0</v>
      </c>
      <c r="M132" s="2">
        <f t="shared" si="26"/>
        <v>23.77588820530876</v>
      </c>
      <c r="N132" s="2">
        <f t="shared" si="27"/>
        <v>0</v>
      </c>
      <c r="O132" s="2">
        <v>76.990073027447167</v>
      </c>
      <c r="P132" s="2">
        <v>0</v>
      </c>
      <c r="Q132" s="2">
        <v>23.77588820530876</v>
      </c>
      <c r="R132" s="2">
        <v>0</v>
      </c>
      <c r="S132" s="2">
        <f t="shared" si="28"/>
        <v>4</v>
      </c>
      <c r="T132" s="2">
        <f t="shared" si="29"/>
        <v>0</v>
      </c>
      <c r="U132" s="2">
        <f t="shared" si="30"/>
        <v>1</v>
      </c>
      <c r="V132" s="2">
        <f t="shared" si="31"/>
        <v>0</v>
      </c>
      <c r="W132" s="2">
        <f t="shared" si="32"/>
        <v>5</v>
      </c>
      <c r="X132" s="2">
        <f t="shared" si="33"/>
        <v>6</v>
      </c>
      <c r="Y132" s="2">
        <f t="shared" si="35"/>
        <v>6</v>
      </c>
    </row>
    <row r="133" spans="1:25" x14ac:dyDescent="0.35">
      <c r="A133" s="2">
        <v>132</v>
      </c>
      <c r="B133" s="2" t="s">
        <v>392</v>
      </c>
      <c r="C133" s="2" t="str">
        <f t="shared" si="34"/>
        <v>SPS21XXX</v>
      </c>
      <c r="D133" s="2" t="s">
        <v>393</v>
      </c>
      <c r="E133" s="2" t="s">
        <v>43</v>
      </c>
      <c r="F133" s="2">
        <v>1136682.58</v>
      </c>
      <c r="G133" s="2">
        <v>233984.3</v>
      </c>
      <c r="H133" s="2">
        <v>0</v>
      </c>
      <c r="I133" s="2">
        <v>0</v>
      </c>
      <c r="J133" s="2">
        <v>0</v>
      </c>
      <c r="K133" s="2">
        <f t="shared" si="24"/>
        <v>20.584840844486237</v>
      </c>
      <c r="L133" s="2">
        <f t="shared" si="25"/>
        <v>0</v>
      </c>
      <c r="M133" s="2">
        <f t="shared" si="26"/>
        <v>0</v>
      </c>
      <c r="N133" s="2">
        <f t="shared" si="27"/>
        <v>0</v>
      </c>
      <c r="O133" s="2">
        <v>20.584840844486237</v>
      </c>
      <c r="P133" s="2">
        <v>0</v>
      </c>
      <c r="Q133" s="2">
        <v>0</v>
      </c>
      <c r="R133" s="2">
        <v>0</v>
      </c>
      <c r="S133" s="2">
        <f t="shared" si="28"/>
        <v>1</v>
      </c>
      <c r="T133" s="2">
        <f t="shared" si="29"/>
        <v>0</v>
      </c>
      <c r="U133" s="2">
        <f t="shared" si="30"/>
        <v>0</v>
      </c>
      <c r="V133" s="2">
        <f t="shared" si="31"/>
        <v>0</v>
      </c>
      <c r="W133" s="2">
        <f t="shared" si="32"/>
        <v>1</v>
      </c>
      <c r="X133" s="2">
        <f t="shared" si="33"/>
        <v>1</v>
      </c>
      <c r="Y133" s="2">
        <f t="shared" si="35"/>
        <v>1</v>
      </c>
    </row>
    <row r="134" spans="1:25" x14ac:dyDescent="0.35">
      <c r="A134" s="2">
        <v>133</v>
      </c>
      <c r="B134" s="2" t="s">
        <v>394</v>
      </c>
      <c r="C134" s="2" t="str">
        <f t="shared" si="34"/>
        <v>SPS21XXX</v>
      </c>
      <c r="D134" s="2" t="s">
        <v>395</v>
      </c>
      <c r="E134" s="2" t="s">
        <v>43</v>
      </c>
      <c r="F134" s="2">
        <v>43974</v>
      </c>
      <c r="G134" s="2">
        <v>43974</v>
      </c>
      <c r="H134" s="2">
        <v>0</v>
      </c>
      <c r="I134" s="2">
        <v>0</v>
      </c>
      <c r="J134" s="2">
        <v>0</v>
      </c>
      <c r="K134" s="2">
        <f t="shared" si="24"/>
        <v>100</v>
      </c>
      <c r="L134" s="2">
        <f t="shared" si="25"/>
        <v>0</v>
      </c>
      <c r="M134" s="2">
        <f t="shared" si="26"/>
        <v>0</v>
      </c>
      <c r="N134" s="2">
        <f t="shared" si="27"/>
        <v>0</v>
      </c>
      <c r="O134" s="2">
        <v>100</v>
      </c>
      <c r="P134" s="2">
        <v>0</v>
      </c>
      <c r="Q134" s="2">
        <v>0</v>
      </c>
      <c r="R134" s="2">
        <v>0</v>
      </c>
      <c r="S134" s="2">
        <f t="shared" si="28"/>
        <v>6</v>
      </c>
      <c r="T134" s="2">
        <f t="shared" si="29"/>
        <v>0</v>
      </c>
      <c r="U134" s="2">
        <f t="shared" si="30"/>
        <v>0</v>
      </c>
      <c r="V134" s="2">
        <f t="shared" si="31"/>
        <v>0</v>
      </c>
      <c r="W134" s="2">
        <f t="shared" si="32"/>
        <v>6</v>
      </c>
      <c r="X134" s="2">
        <f t="shared" si="33"/>
        <v>6</v>
      </c>
      <c r="Y134" s="2">
        <f t="shared" si="35"/>
        <v>6</v>
      </c>
    </row>
    <row r="135" spans="1:25" x14ac:dyDescent="0.35">
      <c r="A135" s="2">
        <v>134</v>
      </c>
      <c r="B135" s="2" t="s">
        <v>396</v>
      </c>
      <c r="C135" s="2" t="str">
        <f t="shared" si="34"/>
        <v>SPS21XXX</v>
      </c>
      <c r="D135" s="2" t="s">
        <v>397</v>
      </c>
      <c r="E135" s="2" t="s">
        <v>43</v>
      </c>
      <c r="F135" s="2">
        <v>6360</v>
      </c>
      <c r="G135" s="2">
        <v>3180</v>
      </c>
      <c r="H135" s="2">
        <v>2120</v>
      </c>
      <c r="I135" s="2">
        <v>0</v>
      </c>
      <c r="J135" s="2">
        <v>0</v>
      </c>
      <c r="K135" s="2">
        <f t="shared" si="24"/>
        <v>50</v>
      </c>
      <c r="L135" s="2">
        <f t="shared" si="25"/>
        <v>33.333333333333329</v>
      </c>
      <c r="M135" s="2">
        <f t="shared" si="26"/>
        <v>0</v>
      </c>
      <c r="N135" s="2">
        <f t="shared" si="27"/>
        <v>0</v>
      </c>
      <c r="O135" s="2">
        <v>50</v>
      </c>
      <c r="P135" s="2">
        <v>33.333333333333329</v>
      </c>
      <c r="Q135" s="2">
        <v>0</v>
      </c>
      <c r="R135" s="2">
        <v>0</v>
      </c>
      <c r="S135" s="2">
        <f t="shared" si="28"/>
        <v>2</v>
      </c>
      <c r="T135" s="2">
        <f t="shared" si="29"/>
        <v>1</v>
      </c>
      <c r="U135" s="2">
        <f t="shared" si="30"/>
        <v>0</v>
      </c>
      <c r="V135" s="2">
        <f t="shared" si="31"/>
        <v>0</v>
      </c>
      <c r="W135" s="2">
        <f t="shared" si="32"/>
        <v>3</v>
      </c>
      <c r="X135" s="2">
        <f t="shared" si="33"/>
        <v>4</v>
      </c>
      <c r="Y135" s="2">
        <f t="shared" si="35"/>
        <v>4</v>
      </c>
    </row>
    <row r="136" spans="1:25" x14ac:dyDescent="0.35">
      <c r="A136" s="2">
        <v>135</v>
      </c>
      <c r="B136" s="2" t="s">
        <v>398</v>
      </c>
      <c r="C136" s="2" t="str">
        <f t="shared" si="34"/>
        <v>SPS21XXX</v>
      </c>
      <c r="D136" s="2" t="s">
        <v>161</v>
      </c>
      <c r="E136" s="2" t="s">
        <v>43</v>
      </c>
      <c r="F136" s="2">
        <v>185588</v>
      </c>
      <c r="G136" s="2">
        <v>91588</v>
      </c>
      <c r="H136" s="2">
        <v>53479</v>
      </c>
      <c r="I136" s="2">
        <v>65497</v>
      </c>
      <c r="J136" s="2">
        <v>0</v>
      </c>
      <c r="K136" s="2">
        <f t="shared" si="24"/>
        <v>49.350173502597151</v>
      </c>
      <c r="L136" s="2">
        <f t="shared" si="25"/>
        <v>28.815979481431992</v>
      </c>
      <c r="M136" s="2">
        <f t="shared" si="26"/>
        <v>35.291613681919088</v>
      </c>
      <c r="N136" s="2">
        <f t="shared" si="27"/>
        <v>0</v>
      </c>
      <c r="O136" s="2">
        <v>49.350173502597151</v>
      </c>
      <c r="P136" s="2">
        <v>28.815979481431992</v>
      </c>
      <c r="Q136" s="2">
        <v>35.291613681919088</v>
      </c>
      <c r="R136" s="2">
        <v>0</v>
      </c>
      <c r="S136" s="2">
        <f t="shared" si="28"/>
        <v>1</v>
      </c>
      <c r="T136" s="2">
        <f t="shared" si="29"/>
        <v>1</v>
      </c>
      <c r="U136" s="2">
        <f t="shared" si="30"/>
        <v>1</v>
      </c>
      <c r="V136" s="2">
        <f t="shared" si="31"/>
        <v>0</v>
      </c>
      <c r="W136" s="2">
        <f t="shared" si="32"/>
        <v>3</v>
      </c>
      <c r="X136" s="2">
        <f t="shared" si="33"/>
        <v>5</v>
      </c>
      <c r="Y136" s="2">
        <f t="shared" si="35"/>
        <v>5</v>
      </c>
    </row>
    <row r="137" spans="1:25" x14ac:dyDescent="0.35">
      <c r="A137" s="2">
        <v>136</v>
      </c>
      <c r="B137" s="2" t="s">
        <v>399</v>
      </c>
      <c r="C137" s="2" t="str">
        <f t="shared" si="34"/>
        <v>SPS21XXX</v>
      </c>
      <c r="D137" s="2" t="s">
        <v>400</v>
      </c>
      <c r="E137" s="2" t="s">
        <v>43</v>
      </c>
      <c r="F137" s="2">
        <v>199729</v>
      </c>
      <c r="G137" s="2">
        <v>78276</v>
      </c>
      <c r="H137" s="2">
        <v>0</v>
      </c>
      <c r="I137" s="2">
        <v>0</v>
      </c>
      <c r="J137" s="2">
        <v>0</v>
      </c>
      <c r="K137" s="2">
        <f t="shared" si="24"/>
        <v>39.191103945846621</v>
      </c>
      <c r="L137" s="2">
        <f t="shared" si="25"/>
        <v>0</v>
      </c>
      <c r="M137" s="2">
        <f t="shared" si="26"/>
        <v>0</v>
      </c>
      <c r="N137" s="2">
        <f t="shared" si="27"/>
        <v>0</v>
      </c>
      <c r="O137" s="2">
        <v>39.191103945846621</v>
      </c>
      <c r="P137" s="2">
        <v>0</v>
      </c>
      <c r="Q137" s="2">
        <v>0</v>
      </c>
      <c r="R137" s="2">
        <v>0</v>
      </c>
      <c r="S137" s="2">
        <f t="shared" si="28"/>
        <v>1</v>
      </c>
      <c r="T137" s="2">
        <f t="shared" si="29"/>
        <v>0</v>
      </c>
      <c r="U137" s="2">
        <f t="shared" si="30"/>
        <v>0</v>
      </c>
      <c r="V137" s="2">
        <f t="shared" si="31"/>
        <v>0</v>
      </c>
      <c r="W137" s="2">
        <f t="shared" si="32"/>
        <v>1</v>
      </c>
      <c r="X137" s="2">
        <f t="shared" si="33"/>
        <v>1</v>
      </c>
      <c r="Y137" s="2">
        <f t="shared" si="35"/>
        <v>1</v>
      </c>
    </row>
    <row r="138" spans="1:25" x14ac:dyDescent="0.35">
      <c r="A138" s="2">
        <v>137</v>
      </c>
      <c r="B138" s="2" t="s">
        <v>401</v>
      </c>
      <c r="C138" s="2" t="str">
        <f t="shared" si="34"/>
        <v>SPS21XXX</v>
      </c>
      <c r="D138" s="2" t="s">
        <v>162</v>
      </c>
      <c r="E138" s="2" t="s">
        <v>43</v>
      </c>
      <c r="F138" s="2">
        <v>1964787</v>
      </c>
      <c r="G138" s="2">
        <v>1840387</v>
      </c>
      <c r="H138" s="2">
        <v>1356671</v>
      </c>
      <c r="I138" s="2">
        <v>0</v>
      </c>
      <c r="J138" s="2">
        <v>0</v>
      </c>
      <c r="K138" s="2">
        <f t="shared" si="24"/>
        <v>93.668524883358856</v>
      </c>
      <c r="L138" s="2">
        <f t="shared" si="25"/>
        <v>69.049265900069585</v>
      </c>
      <c r="M138" s="2">
        <f t="shared" si="26"/>
        <v>0</v>
      </c>
      <c r="N138" s="2">
        <f t="shared" si="27"/>
        <v>0</v>
      </c>
      <c r="O138" s="2">
        <v>93.668524883358856</v>
      </c>
      <c r="P138" s="2">
        <v>69.049265900069585</v>
      </c>
      <c r="Q138" s="2">
        <v>0</v>
      </c>
      <c r="R138" s="2">
        <v>0</v>
      </c>
      <c r="S138" s="2">
        <f t="shared" si="28"/>
        <v>6</v>
      </c>
      <c r="T138" s="2">
        <f t="shared" si="29"/>
        <v>3</v>
      </c>
      <c r="U138" s="2">
        <f t="shared" si="30"/>
        <v>0</v>
      </c>
      <c r="V138" s="2">
        <f t="shared" si="31"/>
        <v>0</v>
      </c>
      <c r="W138" s="2">
        <f t="shared" si="32"/>
        <v>9</v>
      </c>
      <c r="X138" s="2">
        <f t="shared" si="33"/>
        <v>12</v>
      </c>
      <c r="Y138" s="2">
        <f t="shared" si="35"/>
        <v>11</v>
      </c>
    </row>
    <row r="139" spans="1:25" x14ac:dyDescent="0.35">
      <c r="A139" s="2">
        <v>138</v>
      </c>
      <c r="B139" s="2" t="s">
        <v>402</v>
      </c>
      <c r="C139" s="2" t="str">
        <f t="shared" si="34"/>
        <v>SPS21XXX</v>
      </c>
      <c r="D139" s="2" t="s">
        <v>163</v>
      </c>
      <c r="E139" s="2" t="s">
        <v>43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 t="e">
        <f t="shared" si="24"/>
        <v>#DIV/0!</v>
      </c>
      <c r="L139" s="2" t="e">
        <f t="shared" si="25"/>
        <v>#DIV/0!</v>
      </c>
      <c r="M139" s="2" t="e">
        <f t="shared" si="26"/>
        <v>#DIV/0!</v>
      </c>
      <c r="N139" s="2" t="e">
        <f t="shared" si="27"/>
        <v>#DIV/0!</v>
      </c>
      <c r="S139" s="2">
        <f t="shared" si="28"/>
        <v>0</v>
      </c>
      <c r="T139" s="2">
        <f t="shared" si="29"/>
        <v>0</v>
      </c>
      <c r="U139" s="2">
        <f t="shared" si="30"/>
        <v>0</v>
      </c>
      <c r="V139" s="2">
        <f t="shared" si="31"/>
        <v>0</v>
      </c>
      <c r="W139" s="2">
        <f t="shared" si="32"/>
        <v>0</v>
      </c>
      <c r="X139" s="2">
        <f t="shared" si="33"/>
        <v>0</v>
      </c>
      <c r="Y139" s="2">
        <f t="shared" si="35"/>
        <v>0</v>
      </c>
    </row>
    <row r="140" spans="1:25" x14ac:dyDescent="0.35">
      <c r="A140" s="2">
        <v>139</v>
      </c>
      <c r="B140" s="2" t="s">
        <v>403</v>
      </c>
      <c r="C140" s="2" t="str">
        <f t="shared" si="34"/>
        <v>SPS21XXX</v>
      </c>
      <c r="D140" s="2" t="s">
        <v>164</v>
      </c>
      <c r="E140" s="2" t="s">
        <v>43</v>
      </c>
      <c r="F140" s="2">
        <v>160800</v>
      </c>
      <c r="G140" s="2">
        <v>98500</v>
      </c>
      <c r="H140" s="2">
        <v>24000</v>
      </c>
      <c r="I140" s="2">
        <v>0</v>
      </c>
      <c r="J140" s="2">
        <v>0</v>
      </c>
      <c r="K140" s="2">
        <f t="shared" si="24"/>
        <v>61.256218905472636</v>
      </c>
      <c r="L140" s="2">
        <f t="shared" si="25"/>
        <v>14.925373134328357</v>
      </c>
      <c r="M140" s="2">
        <f t="shared" si="26"/>
        <v>0</v>
      </c>
      <c r="N140" s="2">
        <f t="shared" si="27"/>
        <v>0</v>
      </c>
      <c r="O140" s="2">
        <v>61.256218905472636</v>
      </c>
      <c r="P140" s="2">
        <v>14.925373134328357</v>
      </c>
      <c r="Q140" s="2">
        <v>0</v>
      </c>
      <c r="R140" s="2">
        <v>0</v>
      </c>
      <c r="S140" s="2">
        <f t="shared" si="28"/>
        <v>3</v>
      </c>
      <c r="T140" s="2">
        <f t="shared" si="29"/>
        <v>1</v>
      </c>
      <c r="U140" s="2">
        <f t="shared" si="30"/>
        <v>0</v>
      </c>
      <c r="V140" s="2">
        <f t="shared" si="31"/>
        <v>0</v>
      </c>
      <c r="W140" s="2">
        <f t="shared" si="32"/>
        <v>4</v>
      </c>
      <c r="X140" s="2">
        <f t="shared" si="33"/>
        <v>5</v>
      </c>
      <c r="Y140" s="2">
        <f t="shared" si="35"/>
        <v>5</v>
      </c>
    </row>
    <row r="141" spans="1:25" x14ac:dyDescent="0.35">
      <c r="A141" s="2">
        <v>140</v>
      </c>
      <c r="B141" s="2" t="s">
        <v>404</v>
      </c>
      <c r="C141" s="2" t="str">
        <f t="shared" si="34"/>
        <v>SPS21XXX</v>
      </c>
      <c r="D141" s="2" t="s">
        <v>165</v>
      </c>
      <c r="E141" s="2" t="s">
        <v>44</v>
      </c>
      <c r="F141" s="2">
        <v>17633.099999999999</v>
      </c>
      <c r="G141" s="2">
        <v>17624.27</v>
      </c>
      <c r="H141" s="2">
        <v>17624.27</v>
      </c>
      <c r="I141" s="2">
        <v>11066.14</v>
      </c>
      <c r="J141" s="2">
        <v>0</v>
      </c>
      <c r="K141" s="2">
        <f t="shared" si="24"/>
        <v>99.949923722998236</v>
      </c>
      <c r="L141" s="2">
        <f t="shared" si="25"/>
        <v>99.949923722998236</v>
      </c>
      <c r="M141" s="2">
        <f t="shared" si="26"/>
        <v>62.75776806120308</v>
      </c>
      <c r="N141" s="2">
        <f t="shared" si="27"/>
        <v>0</v>
      </c>
      <c r="O141" s="2">
        <v>99.949923722998236</v>
      </c>
      <c r="P141" s="2">
        <v>99.949923722998236</v>
      </c>
      <c r="Q141" s="2">
        <v>62.75776806120308</v>
      </c>
      <c r="R141" s="2">
        <v>0</v>
      </c>
      <c r="S141" s="2">
        <f t="shared" si="28"/>
        <v>6</v>
      </c>
      <c r="T141" s="2">
        <f t="shared" si="29"/>
        <v>6</v>
      </c>
      <c r="U141" s="2">
        <f t="shared" si="30"/>
        <v>3</v>
      </c>
      <c r="V141" s="2">
        <f t="shared" si="31"/>
        <v>0</v>
      </c>
      <c r="W141" s="2">
        <f t="shared" si="32"/>
        <v>15</v>
      </c>
      <c r="X141" s="2">
        <f t="shared" si="33"/>
        <v>24</v>
      </c>
      <c r="Y141" s="2">
        <f t="shared" si="35"/>
        <v>22</v>
      </c>
    </row>
    <row r="142" spans="1:25" x14ac:dyDescent="0.35">
      <c r="A142" s="2">
        <v>141</v>
      </c>
      <c r="B142" s="2" t="s">
        <v>405</v>
      </c>
      <c r="C142" s="2" t="str">
        <f t="shared" si="34"/>
        <v>SPS21XXX</v>
      </c>
      <c r="D142" s="2" t="s">
        <v>166</v>
      </c>
      <c r="E142" s="2" t="s">
        <v>44</v>
      </c>
      <c r="F142" s="2">
        <v>17633.099999999999</v>
      </c>
      <c r="G142" s="2">
        <v>17624.27</v>
      </c>
      <c r="H142" s="2">
        <v>17624.27</v>
      </c>
      <c r="I142" s="2">
        <v>11066.14</v>
      </c>
      <c r="J142" s="2">
        <v>0</v>
      </c>
      <c r="K142" s="2">
        <f t="shared" si="24"/>
        <v>99.949923722998236</v>
      </c>
      <c r="L142" s="2">
        <f t="shared" si="25"/>
        <v>99.949923722998236</v>
      </c>
      <c r="M142" s="2">
        <f t="shared" si="26"/>
        <v>62.75776806120308</v>
      </c>
      <c r="N142" s="2">
        <f t="shared" si="27"/>
        <v>0</v>
      </c>
      <c r="O142" s="2">
        <v>99.949923722998236</v>
      </c>
      <c r="P142" s="2">
        <v>99.949923722998236</v>
      </c>
      <c r="Q142" s="2">
        <v>62.75776806120308</v>
      </c>
      <c r="R142" s="2">
        <v>0</v>
      </c>
      <c r="S142" s="2">
        <f t="shared" si="28"/>
        <v>6</v>
      </c>
      <c r="T142" s="2">
        <f t="shared" si="29"/>
        <v>6</v>
      </c>
      <c r="U142" s="2">
        <f t="shared" si="30"/>
        <v>3</v>
      </c>
      <c r="V142" s="2">
        <f t="shared" si="31"/>
        <v>0</v>
      </c>
      <c r="W142" s="2">
        <f t="shared" si="32"/>
        <v>15</v>
      </c>
      <c r="X142" s="2">
        <f t="shared" si="33"/>
        <v>24</v>
      </c>
      <c r="Y142" s="2">
        <f t="shared" si="35"/>
        <v>22</v>
      </c>
    </row>
    <row r="143" spans="1:25" x14ac:dyDescent="0.35">
      <c r="A143" s="2">
        <v>142</v>
      </c>
      <c r="B143" s="2" t="s">
        <v>406</v>
      </c>
      <c r="C143" s="2" t="str">
        <f t="shared" si="34"/>
        <v>SPS21XXX</v>
      </c>
      <c r="D143" s="2" t="s">
        <v>167</v>
      </c>
      <c r="E143" s="2" t="s">
        <v>44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 t="e">
        <f t="shared" si="24"/>
        <v>#DIV/0!</v>
      </c>
      <c r="L143" s="2" t="e">
        <f t="shared" si="25"/>
        <v>#DIV/0!</v>
      </c>
      <c r="M143" s="2" t="e">
        <f t="shared" si="26"/>
        <v>#DIV/0!</v>
      </c>
      <c r="N143" s="2" t="e">
        <f t="shared" si="27"/>
        <v>#DIV/0!</v>
      </c>
      <c r="S143" s="2">
        <f t="shared" si="28"/>
        <v>0</v>
      </c>
      <c r="T143" s="2">
        <f t="shared" si="29"/>
        <v>0</v>
      </c>
      <c r="U143" s="2">
        <f t="shared" si="30"/>
        <v>0</v>
      </c>
      <c r="V143" s="2">
        <f t="shared" si="31"/>
        <v>0</v>
      </c>
      <c r="W143" s="2">
        <f t="shared" si="32"/>
        <v>0</v>
      </c>
      <c r="X143" s="2">
        <f t="shared" si="33"/>
        <v>0</v>
      </c>
      <c r="Y143" s="2">
        <f t="shared" si="35"/>
        <v>0</v>
      </c>
    </row>
    <row r="144" spans="1:25" x14ac:dyDescent="0.35">
      <c r="A144" s="2">
        <v>143</v>
      </c>
      <c r="B144" s="2" t="s">
        <v>407</v>
      </c>
      <c r="C144" s="2" t="str">
        <f t="shared" si="34"/>
        <v>SPS21XXX</v>
      </c>
      <c r="D144" s="2" t="s">
        <v>173</v>
      </c>
      <c r="E144" s="2" t="s">
        <v>44</v>
      </c>
      <c r="F144" s="2">
        <v>289567</v>
      </c>
      <c r="G144" s="2">
        <v>282883</v>
      </c>
      <c r="H144" s="2">
        <v>172507</v>
      </c>
      <c r="I144" s="2">
        <v>185875</v>
      </c>
      <c r="J144" s="2">
        <v>0</v>
      </c>
      <c r="K144" s="2">
        <f t="shared" si="24"/>
        <v>97.691725921807389</v>
      </c>
      <c r="L144" s="2">
        <f t="shared" si="25"/>
        <v>59.574122741887024</v>
      </c>
      <c r="M144" s="2">
        <f t="shared" si="26"/>
        <v>64.190670898272245</v>
      </c>
      <c r="N144" s="2">
        <f t="shared" si="27"/>
        <v>0</v>
      </c>
      <c r="O144" s="2">
        <v>97.691725921807389</v>
      </c>
      <c r="P144" s="2">
        <v>59.574122741887024</v>
      </c>
      <c r="Q144" s="2">
        <v>64.190670898272245</v>
      </c>
      <c r="R144" s="2">
        <v>0</v>
      </c>
      <c r="S144" s="2">
        <f t="shared" si="28"/>
        <v>6</v>
      </c>
      <c r="T144" s="2">
        <f t="shared" si="29"/>
        <v>2</v>
      </c>
      <c r="U144" s="2">
        <f t="shared" si="30"/>
        <v>3</v>
      </c>
      <c r="V144" s="2">
        <f t="shared" si="31"/>
        <v>0</v>
      </c>
      <c r="W144" s="2">
        <f t="shared" si="32"/>
        <v>11</v>
      </c>
      <c r="X144" s="2">
        <f t="shared" si="33"/>
        <v>16</v>
      </c>
      <c r="Y144" s="2">
        <f t="shared" si="35"/>
        <v>15</v>
      </c>
    </row>
    <row r="145" spans="1:25" x14ac:dyDescent="0.35">
      <c r="A145" s="2">
        <v>144</v>
      </c>
      <c r="B145" s="2" t="s">
        <v>408</v>
      </c>
      <c r="C145" s="2" t="str">
        <f t="shared" si="34"/>
        <v>SPS21XXX</v>
      </c>
      <c r="D145" s="2" t="s">
        <v>168</v>
      </c>
      <c r="E145" s="2" t="s">
        <v>44</v>
      </c>
      <c r="F145" s="2">
        <v>8474</v>
      </c>
      <c r="G145" s="2">
        <v>8474</v>
      </c>
      <c r="H145" s="2">
        <v>0</v>
      </c>
      <c r="I145" s="2">
        <v>0</v>
      </c>
      <c r="J145" s="2">
        <v>0</v>
      </c>
      <c r="K145" s="2">
        <f t="shared" si="24"/>
        <v>100</v>
      </c>
      <c r="L145" s="2">
        <f t="shared" si="25"/>
        <v>0</v>
      </c>
      <c r="M145" s="2">
        <f t="shared" si="26"/>
        <v>0</v>
      </c>
      <c r="N145" s="2">
        <f t="shared" si="27"/>
        <v>0</v>
      </c>
      <c r="O145" s="2">
        <v>100</v>
      </c>
      <c r="P145" s="2">
        <v>0</v>
      </c>
      <c r="Q145" s="2">
        <v>0</v>
      </c>
      <c r="R145" s="2">
        <v>0</v>
      </c>
      <c r="S145" s="2">
        <f t="shared" si="28"/>
        <v>6</v>
      </c>
      <c r="T145" s="2">
        <f t="shared" si="29"/>
        <v>0</v>
      </c>
      <c r="U145" s="2">
        <f t="shared" si="30"/>
        <v>0</v>
      </c>
      <c r="V145" s="2">
        <f t="shared" si="31"/>
        <v>0</v>
      </c>
      <c r="W145" s="2">
        <f t="shared" si="32"/>
        <v>6</v>
      </c>
      <c r="X145" s="2">
        <f t="shared" si="33"/>
        <v>6</v>
      </c>
      <c r="Y145" s="2">
        <f t="shared" si="35"/>
        <v>6</v>
      </c>
    </row>
    <row r="146" spans="1:25" x14ac:dyDescent="0.35">
      <c r="A146" s="2">
        <v>145</v>
      </c>
      <c r="B146" s="2" t="s">
        <v>409</v>
      </c>
      <c r="C146" s="2" t="str">
        <f t="shared" si="34"/>
        <v>SPS21XXX</v>
      </c>
      <c r="D146" s="2" t="s">
        <v>169</v>
      </c>
      <c r="E146" s="2" t="s">
        <v>44</v>
      </c>
      <c r="F146" s="2">
        <v>120435</v>
      </c>
      <c r="G146" s="2">
        <v>120435</v>
      </c>
      <c r="H146" s="2">
        <v>91437</v>
      </c>
      <c r="I146" s="2">
        <v>14220</v>
      </c>
      <c r="J146" s="2">
        <v>0</v>
      </c>
      <c r="K146" s="2">
        <f t="shared" si="24"/>
        <v>100</v>
      </c>
      <c r="L146" s="2">
        <f t="shared" si="25"/>
        <v>75.922281728733338</v>
      </c>
      <c r="M146" s="2">
        <f t="shared" si="26"/>
        <v>11.807198903973097</v>
      </c>
      <c r="N146" s="2">
        <f t="shared" si="27"/>
        <v>0</v>
      </c>
      <c r="O146" s="2">
        <v>100</v>
      </c>
      <c r="P146" s="2">
        <v>75.922281728733338</v>
      </c>
      <c r="Q146" s="2">
        <v>11.807198903973097</v>
      </c>
      <c r="R146" s="2">
        <v>0</v>
      </c>
      <c r="S146" s="2">
        <f t="shared" si="28"/>
        <v>6</v>
      </c>
      <c r="T146" s="2">
        <f t="shared" si="29"/>
        <v>4</v>
      </c>
      <c r="U146" s="2">
        <f t="shared" si="30"/>
        <v>1</v>
      </c>
      <c r="V146" s="2">
        <f t="shared" si="31"/>
        <v>0</v>
      </c>
      <c r="W146" s="2">
        <f t="shared" si="32"/>
        <v>11</v>
      </c>
      <c r="X146" s="2">
        <f t="shared" si="33"/>
        <v>16</v>
      </c>
      <c r="Y146" s="2">
        <f t="shared" si="35"/>
        <v>15</v>
      </c>
    </row>
    <row r="147" spans="1:25" x14ac:dyDescent="0.35">
      <c r="A147" s="2">
        <v>146</v>
      </c>
      <c r="B147" s="2" t="s">
        <v>410</v>
      </c>
      <c r="C147" s="2" t="str">
        <f t="shared" si="34"/>
        <v>SPS21XXX</v>
      </c>
      <c r="D147" s="2" t="s">
        <v>170</v>
      </c>
      <c r="E147" s="2" t="s">
        <v>44</v>
      </c>
      <c r="F147" s="2">
        <v>230400</v>
      </c>
      <c r="G147" s="2">
        <v>170300</v>
      </c>
      <c r="H147" s="2">
        <v>0</v>
      </c>
      <c r="I147" s="2">
        <v>17600</v>
      </c>
      <c r="J147" s="2">
        <v>0</v>
      </c>
      <c r="K147" s="2">
        <f t="shared" si="24"/>
        <v>73.914930555555557</v>
      </c>
      <c r="L147" s="2">
        <f t="shared" si="25"/>
        <v>0</v>
      </c>
      <c r="M147" s="2">
        <f t="shared" si="26"/>
        <v>7.6388888888888893</v>
      </c>
      <c r="N147" s="2">
        <f t="shared" si="27"/>
        <v>0</v>
      </c>
      <c r="O147" s="2">
        <v>73.914930555555557</v>
      </c>
      <c r="P147" s="2">
        <v>0</v>
      </c>
      <c r="Q147" s="2">
        <v>7.6388888888888893</v>
      </c>
      <c r="R147" s="2">
        <v>0</v>
      </c>
      <c r="S147" s="2">
        <f t="shared" si="28"/>
        <v>4</v>
      </c>
      <c r="T147" s="2">
        <f t="shared" si="29"/>
        <v>0</v>
      </c>
      <c r="U147" s="2">
        <f t="shared" si="30"/>
        <v>1</v>
      </c>
      <c r="V147" s="2">
        <f t="shared" si="31"/>
        <v>0</v>
      </c>
      <c r="W147" s="2">
        <f t="shared" si="32"/>
        <v>5</v>
      </c>
      <c r="X147" s="2">
        <f t="shared" si="33"/>
        <v>6</v>
      </c>
      <c r="Y147" s="2">
        <f t="shared" si="35"/>
        <v>6</v>
      </c>
    </row>
    <row r="148" spans="1:25" x14ac:dyDescent="0.35">
      <c r="A148" s="2">
        <v>147</v>
      </c>
      <c r="B148" s="2" t="s">
        <v>411</v>
      </c>
      <c r="C148" s="2" t="str">
        <f t="shared" si="34"/>
        <v>SPS21XXX</v>
      </c>
      <c r="D148" s="2" t="s">
        <v>172</v>
      </c>
      <c r="E148" s="2" t="s">
        <v>44</v>
      </c>
      <c r="F148" s="2">
        <v>107620</v>
      </c>
      <c r="G148" s="2">
        <v>107620</v>
      </c>
      <c r="H148" s="2">
        <v>5381</v>
      </c>
      <c r="I148" s="2">
        <v>107620</v>
      </c>
      <c r="J148" s="2">
        <v>0</v>
      </c>
      <c r="K148" s="2">
        <f t="shared" si="24"/>
        <v>100</v>
      </c>
      <c r="L148" s="2">
        <f t="shared" si="25"/>
        <v>5</v>
      </c>
      <c r="M148" s="2">
        <f t="shared" si="26"/>
        <v>100</v>
      </c>
      <c r="N148" s="2">
        <f t="shared" si="27"/>
        <v>0</v>
      </c>
      <c r="O148" s="2">
        <v>100</v>
      </c>
      <c r="P148" s="2">
        <v>5</v>
      </c>
      <c r="Q148" s="2">
        <v>100</v>
      </c>
      <c r="R148" s="2">
        <v>0</v>
      </c>
      <c r="S148" s="2">
        <f t="shared" si="28"/>
        <v>6</v>
      </c>
      <c r="T148" s="2">
        <f t="shared" si="29"/>
        <v>1</v>
      </c>
      <c r="U148" s="2">
        <f t="shared" si="30"/>
        <v>6</v>
      </c>
      <c r="V148" s="2">
        <f t="shared" si="31"/>
        <v>0</v>
      </c>
      <c r="W148" s="2">
        <f t="shared" si="32"/>
        <v>13</v>
      </c>
      <c r="X148" s="2">
        <f t="shared" si="33"/>
        <v>20</v>
      </c>
      <c r="Y148" s="2">
        <f t="shared" si="35"/>
        <v>18</v>
      </c>
    </row>
    <row r="149" spans="1:25" x14ac:dyDescent="0.35">
      <c r="A149" s="2">
        <v>148</v>
      </c>
      <c r="B149" s="2" t="s">
        <v>412</v>
      </c>
      <c r="C149" s="2" t="str">
        <f t="shared" si="34"/>
        <v>SPS21XXX</v>
      </c>
      <c r="D149" s="2" t="s">
        <v>413</v>
      </c>
      <c r="E149" s="2" t="s">
        <v>44</v>
      </c>
      <c r="F149" s="2">
        <v>19000</v>
      </c>
      <c r="G149" s="2">
        <v>19000</v>
      </c>
      <c r="H149" s="2">
        <v>6000</v>
      </c>
      <c r="I149" s="2">
        <v>12000</v>
      </c>
      <c r="J149" s="2">
        <v>0</v>
      </c>
      <c r="K149" s="2">
        <f t="shared" si="24"/>
        <v>100</v>
      </c>
      <c r="L149" s="2">
        <f t="shared" si="25"/>
        <v>31.578947368421051</v>
      </c>
      <c r="M149" s="2">
        <f t="shared" si="26"/>
        <v>63.157894736842103</v>
      </c>
      <c r="N149" s="2">
        <f t="shared" si="27"/>
        <v>0</v>
      </c>
      <c r="O149" s="2">
        <v>100</v>
      </c>
      <c r="P149" s="2">
        <v>31.578947368421051</v>
      </c>
      <c r="Q149" s="2">
        <v>63.157894736842103</v>
      </c>
      <c r="R149" s="2">
        <v>0</v>
      </c>
      <c r="S149" s="2">
        <f t="shared" si="28"/>
        <v>6</v>
      </c>
      <c r="T149" s="2">
        <f t="shared" si="29"/>
        <v>1</v>
      </c>
      <c r="U149" s="2">
        <f t="shared" si="30"/>
        <v>3</v>
      </c>
      <c r="V149" s="2">
        <f t="shared" si="31"/>
        <v>0</v>
      </c>
      <c r="W149" s="2">
        <f t="shared" si="32"/>
        <v>10</v>
      </c>
      <c r="X149" s="2">
        <f t="shared" si="33"/>
        <v>14</v>
      </c>
      <c r="Y149" s="2">
        <f t="shared" si="35"/>
        <v>13</v>
      </c>
    </row>
    <row r="150" spans="1:25" x14ac:dyDescent="0.35">
      <c r="A150" s="2">
        <v>149</v>
      </c>
      <c r="B150" s="2" t="s">
        <v>414</v>
      </c>
      <c r="C150" s="2" t="str">
        <f t="shared" si="34"/>
        <v>SPS21XXX</v>
      </c>
      <c r="D150" s="2" t="s">
        <v>174</v>
      </c>
      <c r="E150" s="2" t="s">
        <v>44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 t="e">
        <f t="shared" si="24"/>
        <v>#DIV/0!</v>
      </c>
      <c r="L150" s="2" t="e">
        <f t="shared" si="25"/>
        <v>#DIV/0!</v>
      </c>
      <c r="M150" s="2" t="e">
        <f t="shared" si="26"/>
        <v>#DIV/0!</v>
      </c>
      <c r="N150" s="2" t="e">
        <f t="shared" si="27"/>
        <v>#DIV/0!</v>
      </c>
      <c r="S150" s="2">
        <f t="shared" si="28"/>
        <v>0</v>
      </c>
      <c r="T150" s="2">
        <f t="shared" si="29"/>
        <v>0</v>
      </c>
      <c r="U150" s="2">
        <f t="shared" si="30"/>
        <v>0</v>
      </c>
      <c r="V150" s="2">
        <f t="shared" si="31"/>
        <v>0</v>
      </c>
      <c r="W150" s="2">
        <f t="shared" si="32"/>
        <v>0</v>
      </c>
      <c r="X150" s="2">
        <f t="shared" si="33"/>
        <v>0</v>
      </c>
      <c r="Y150" s="2">
        <f t="shared" si="35"/>
        <v>0</v>
      </c>
    </row>
    <row r="151" spans="1:25" x14ac:dyDescent="0.35">
      <c r="A151" s="2">
        <v>150</v>
      </c>
      <c r="B151" s="2" t="s">
        <v>415</v>
      </c>
      <c r="C151" s="2" t="str">
        <f t="shared" si="34"/>
        <v>SPS21XXX</v>
      </c>
      <c r="D151" s="2" t="s">
        <v>175</v>
      </c>
      <c r="E151" s="2" t="s">
        <v>44</v>
      </c>
      <c r="F151" s="2">
        <v>25000</v>
      </c>
      <c r="G151" s="2">
        <v>25000</v>
      </c>
      <c r="H151" s="2">
        <v>0</v>
      </c>
      <c r="I151" s="2">
        <v>0</v>
      </c>
      <c r="J151" s="2">
        <v>0</v>
      </c>
      <c r="K151" s="2">
        <f t="shared" si="24"/>
        <v>100</v>
      </c>
      <c r="L151" s="2">
        <f t="shared" si="25"/>
        <v>0</v>
      </c>
      <c r="M151" s="2">
        <f t="shared" si="26"/>
        <v>0</v>
      </c>
      <c r="N151" s="2">
        <f t="shared" si="27"/>
        <v>0</v>
      </c>
      <c r="O151" s="2">
        <v>100</v>
      </c>
      <c r="P151" s="2">
        <v>0</v>
      </c>
      <c r="Q151" s="2">
        <v>0</v>
      </c>
      <c r="R151" s="2">
        <v>0</v>
      </c>
      <c r="S151" s="2">
        <f t="shared" si="28"/>
        <v>6</v>
      </c>
      <c r="T151" s="2">
        <f t="shared" si="29"/>
        <v>0</v>
      </c>
      <c r="U151" s="2">
        <f t="shared" si="30"/>
        <v>0</v>
      </c>
      <c r="V151" s="2">
        <f t="shared" si="31"/>
        <v>0</v>
      </c>
      <c r="W151" s="2">
        <f t="shared" si="32"/>
        <v>6</v>
      </c>
      <c r="X151" s="2">
        <f t="shared" si="33"/>
        <v>6</v>
      </c>
      <c r="Y151" s="2">
        <f t="shared" si="35"/>
        <v>6</v>
      </c>
    </row>
    <row r="152" spans="1:25" x14ac:dyDescent="0.35">
      <c r="A152" s="2">
        <v>151</v>
      </c>
      <c r="B152" s="2" t="s">
        <v>416</v>
      </c>
      <c r="C152" s="2" t="str">
        <f t="shared" si="34"/>
        <v>SPS21XXX</v>
      </c>
      <c r="D152" s="2" t="s">
        <v>177</v>
      </c>
      <c r="E152" s="2" t="s">
        <v>44</v>
      </c>
      <c r="F152" s="2">
        <v>1248509.8</v>
      </c>
      <c r="G152" s="2">
        <v>1081983</v>
      </c>
      <c r="H152" s="2">
        <v>534866.19999999995</v>
      </c>
      <c r="I152" s="2">
        <v>335268.80000000005</v>
      </c>
      <c r="J152" s="2">
        <v>31169.300000000003</v>
      </c>
      <c r="K152" s="2">
        <f t="shared" si="24"/>
        <v>86.66195491617286</v>
      </c>
      <c r="L152" s="2">
        <f t="shared" si="25"/>
        <v>42.840368573798941</v>
      </c>
      <c r="M152" s="2">
        <f t="shared" si="26"/>
        <v>26.853517689648893</v>
      </c>
      <c r="N152" s="2">
        <f t="shared" si="27"/>
        <v>2.4965202515831275</v>
      </c>
      <c r="O152" s="2">
        <v>86.66195491617286</v>
      </c>
      <c r="P152" s="2">
        <v>42.840368573798941</v>
      </c>
      <c r="Q152" s="2">
        <v>26.853517689648893</v>
      </c>
      <c r="R152" s="2">
        <v>2.4965202515831275</v>
      </c>
      <c r="S152" s="2">
        <f t="shared" si="28"/>
        <v>5</v>
      </c>
      <c r="T152" s="2">
        <f t="shared" si="29"/>
        <v>1</v>
      </c>
      <c r="U152" s="2">
        <f t="shared" si="30"/>
        <v>1</v>
      </c>
      <c r="V152" s="2">
        <f t="shared" si="31"/>
        <v>1</v>
      </c>
      <c r="W152" s="2">
        <f t="shared" si="32"/>
        <v>8</v>
      </c>
      <c r="X152" s="2">
        <f t="shared" si="33"/>
        <v>11</v>
      </c>
      <c r="Y152" s="2">
        <f t="shared" si="35"/>
        <v>10</v>
      </c>
    </row>
    <row r="153" spans="1:25" x14ac:dyDescent="0.35">
      <c r="A153" s="2">
        <v>152</v>
      </c>
      <c r="B153" s="2" t="s">
        <v>417</v>
      </c>
      <c r="C153" s="2" t="str">
        <f t="shared" si="34"/>
        <v>SPS21XXX</v>
      </c>
      <c r="D153" s="2" t="s">
        <v>178</v>
      </c>
      <c r="E153" s="2" t="s">
        <v>44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 t="e">
        <f t="shared" si="24"/>
        <v>#DIV/0!</v>
      </c>
      <c r="L153" s="2" t="e">
        <f t="shared" si="25"/>
        <v>#DIV/0!</v>
      </c>
      <c r="M153" s="2" t="e">
        <f t="shared" si="26"/>
        <v>#DIV/0!</v>
      </c>
      <c r="N153" s="2" t="e">
        <f t="shared" si="27"/>
        <v>#DIV/0!</v>
      </c>
      <c r="S153" s="2">
        <f t="shared" si="28"/>
        <v>0</v>
      </c>
      <c r="T153" s="2">
        <f t="shared" si="29"/>
        <v>0</v>
      </c>
      <c r="U153" s="2">
        <f t="shared" si="30"/>
        <v>0</v>
      </c>
      <c r="V153" s="2">
        <f t="shared" si="31"/>
        <v>0</v>
      </c>
      <c r="W153" s="2">
        <f t="shared" si="32"/>
        <v>0</v>
      </c>
      <c r="X153" s="2">
        <f t="shared" si="33"/>
        <v>0</v>
      </c>
      <c r="Y153" s="2">
        <f t="shared" si="35"/>
        <v>0</v>
      </c>
    </row>
    <row r="154" spans="1:25" x14ac:dyDescent="0.35">
      <c r="A154" s="2">
        <v>153</v>
      </c>
      <c r="B154" s="2" t="s">
        <v>418</v>
      </c>
      <c r="C154" s="2" t="str">
        <f t="shared" si="34"/>
        <v>SPS21XXX</v>
      </c>
      <c r="D154" s="2" t="s">
        <v>179</v>
      </c>
      <c r="E154" s="2" t="s">
        <v>44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 t="e">
        <f t="shared" si="24"/>
        <v>#DIV/0!</v>
      </c>
      <c r="L154" s="2" t="e">
        <f t="shared" si="25"/>
        <v>#DIV/0!</v>
      </c>
      <c r="M154" s="2" t="e">
        <f t="shared" si="26"/>
        <v>#DIV/0!</v>
      </c>
      <c r="N154" s="2" t="e">
        <f t="shared" si="27"/>
        <v>#DIV/0!</v>
      </c>
      <c r="S154" s="2">
        <f t="shared" si="28"/>
        <v>0</v>
      </c>
      <c r="T154" s="2">
        <f t="shared" si="29"/>
        <v>0</v>
      </c>
      <c r="U154" s="2">
        <f t="shared" si="30"/>
        <v>0</v>
      </c>
      <c r="V154" s="2">
        <f t="shared" si="31"/>
        <v>0</v>
      </c>
      <c r="W154" s="2">
        <f t="shared" si="32"/>
        <v>0</v>
      </c>
      <c r="X154" s="2">
        <f t="shared" si="33"/>
        <v>0</v>
      </c>
      <c r="Y154" s="2">
        <f t="shared" si="35"/>
        <v>0</v>
      </c>
    </row>
    <row r="155" spans="1:25" x14ac:dyDescent="0.35">
      <c r="A155" s="2">
        <v>154</v>
      </c>
      <c r="B155" s="2" t="s">
        <v>419</v>
      </c>
      <c r="C155" s="2" t="str">
        <f t="shared" si="34"/>
        <v>SPS21XXX</v>
      </c>
      <c r="D155" s="2" t="s">
        <v>420</v>
      </c>
      <c r="E155" s="2" t="s">
        <v>44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 t="e">
        <f t="shared" si="24"/>
        <v>#DIV/0!</v>
      </c>
      <c r="L155" s="2" t="e">
        <f t="shared" si="25"/>
        <v>#DIV/0!</v>
      </c>
      <c r="M155" s="2" t="e">
        <f t="shared" si="26"/>
        <v>#DIV/0!</v>
      </c>
      <c r="N155" s="2" t="e">
        <f t="shared" si="27"/>
        <v>#DIV/0!</v>
      </c>
      <c r="S155" s="2">
        <f t="shared" si="28"/>
        <v>0</v>
      </c>
      <c r="T155" s="2">
        <f t="shared" si="29"/>
        <v>0</v>
      </c>
      <c r="U155" s="2">
        <f t="shared" si="30"/>
        <v>0</v>
      </c>
      <c r="V155" s="2">
        <f t="shared" si="31"/>
        <v>0</v>
      </c>
      <c r="W155" s="2">
        <f t="shared" si="32"/>
        <v>0</v>
      </c>
      <c r="X155" s="2">
        <f t="shared" si="33"/>
        <v>0</v>
      </c>
      <c r="Y155" s="2">
        <f t="shared" si="35"/>
        <v>0</v>
      </c>
    </row>
    <row r="156" spans="1:25" x14ac:dyDescent="0.35">
      <c r="A156" s="2">
        <v>155</v>
      </c>
      <c r="B156" s="2" t="s">
        <v>421</v>
      </c>
      <c r="C156" s="2" t="str">
        <f t="shared" si="34"/>
        <v>SPS21XXX</v>
      </c>
      <c r="D156" s="2" t="s">
        <v>180</v>
      </c>
      <c r="E156" s="2" t="s">
        <v>44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 t="e">
        <f t="shared" si="24"/>
        <v>#DIV/0!</v>
      </c>
      <c r="L156" s="2" t="e">
        <f t="shared" si="25"/>
        <v>#DIV/0!</v>
      </c>
      <c r="M156" s="2" t="e">
        <f t="shared" si="26"/>
        <v>#DIV/0!</v>
      </c>
      <c r="N156" s="2" t="e">
        <f t="shared" si="27"/>
        <v>#DIV/0!</v>
      </c>
      <c r="S156" s="2">
        <f t="shared" si="28"/>
        <v>0</v>
      </c>
      <c r="T156" s="2">
        <f t="shared" si="29"/>
        <v>0</v>
      </c>
      <c r="U156" s="2">
        <f t="shared" si="30"/>
        <v>0</v>
      </c>
      <c r="V156" s="2">
        <f t="shared" si="31"/>
        <v>0</v>
      </c>
      <c r="W156" s="2">
        <f t="shared" si="32"/>
        <v>0</v>
      </c>
      <c r="X156" s="2">
        <f t="shared" si="33"/>
        <v>0</v>
      </c>
      <c r="Y156" s="2">
        <f t="shared" si="35"/>
        <v>0</v>
      </c>
    </row>
    <row r="157" spans="1:25" x14ac:dyDescent="0.35">
      <c r="A157" s="2">
        <v>156</v>
      </c>
      <c r="B157" s="2" t="s">
        <v>422</v>
      </c>
      <c r="C157" s="2" t="str">
        <f t="shared" si="34"/>
        <v>SPS21XXX</v>
      </c>
      <c r="D157" s="2" t="s">
        <v>181</v>
      </c>
      <c r="E157" s="2" t="s">
        <v>44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 t="e">
        <f t="shared" si="24"/>
        <v>#DIV/0!</v>
      </c>
      <c r="L157" s="2" t="e">
        <f t="shared" si="25"/>
        <v>#DIV/0!</v>
      </c>
      <c r="M157" s="2" t="e">
        <f t="shared" si="26"/>
        <v>#DIV/0!</v>
      </c>
      <c r="N157" s="2" t="e">
        <f t="shared" si="27"/>
        <v>#DIV/0!</v>
      </c>
      <c r="S157" s="2">
        <f t="shared" si="28"/>
        <v>0</v>
      </c>
      <c r="T157" s="2">
        <f t="shared" si="29"/>
        <v>0</v>
      </c>
      <c r="U157" s="2">
        <f t="shared" si="30"/>
        <v>0</v>
      </c>
      <c r="V157" s="2">
        <f t="shared" si="31"/>
        <v>0</v>
      </c>
      <c r="W157" s="2">
        <f t="shared" si="32"/>
        <v>0</v>
      </c>
      <c r="X157" s="2">
        <f t="shared" si="33"/>
        <v>0</v>
      </c>
      <c r="Y157" s="2">
        <f t="shared" si="35"/>
        <v>0</v>
      </c>
    </row>
    <row r="158" spans="1:25" x14ac:dyDescent="0.35">
      <c r="A158" s="2">
        <v>157</v>
      </c>
      <c r="B158" s="2" t="s">
        <v>423</v>
      </c>
      <c r="C158" s="2" t="str">
        <f t="shared" si="34"/>
        <v>SPS21XXX</v>
      </c>
      <c r="D158" s="2" t="s">
        <v>182</v>
      </c>
      <c r="E158" s="2" t="s">
        <v>44</v>
      </c>
      <c r="F158" s="2">
        <v>252469.81</v>
      </c>
      <c r="G158" s="2">
        <v>301013.76999999996</v>
      </c>
      <c r="H158" s="2">
        <v>0</v>
      </c>
      <c r="I158" s="2">
        <v>18558.18</v>
      </c>
      <c r="J158" s="2">
        <v>0</v>
      </c>
      <c r="K158" s="2">
        <f t="shared" si="24"/>
        <v>119.22762963223205</v>
      </c>
      <c r="L158" s="2">
        <f t="shared" si="25"/>
        <v>0</v>
      </c>
      <c r="M158" s="2">
        <f t="shared" si="26"/>
        <v>7.350653133537036</v>
      </c>
      <c r="N158" s="2">
        <f t="shared" si="27"/>
        <v>0</v>
      </c>
      <c r="O158" s="2">
        <v>119.22762963223205</v>
      </c>
      <c r="P158" s="2">
        <v>0</v>
      </c>
      <c r="Q158" s="2">
        <v>7.350653133537036</v>
      </c>
      <c r="R158" s="2">
        <v>0</v>
      </c>
      <c r="S158" s="2">
        <f t="shared" si="28"/>
        <v>6</v>
      </c>
      <c r="T158" s="2">
        <f t="shared" si="29"/>
        <v>0</v>
      </c>
      <c r="U158" s="2">
        <f t="shared" si="30"/>
        <v>1</v>
      </c>
      <c r="V158" s="2">
        <f t="shared" si="31"/>
        <v>0</v>
      </c>
      <c r="W158" s="2">
        <f t="shared" si="32"/>
        <v>7</v>
      </c>
      <c r="X158" s="2">
        <f t="shared" si="33"/>
        <v>8</v>
      </c>
      <c r="Y158" s="2">
        <f t="shared" si="35"/>
        <v>7</v>
      </c>
    </row>
    <row r="159" spans="1:25" x14ac:dyDescent="0.35">
      <c r="A159" s="2">
        <v>158</v>
      </c>
      <c r="B159" s="2" t="s">
        <v>424</v>
      </c>
      <c r="C159" s="2" t="str">
        <f t="shared" si="34"/>
        <v>SPS21XXX</v>
      </c>
      <c r="D159" s="2" t="s">
        <v>183</v>
      </c>
      <c r="E159" s="2" t="s">
        <v>44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 t="e">
        <f t="shared" si="24"/>
        <v>#DIV/0!</v>
      </c>
      <c r="L159" s="2" t="e">
        <f t="shared" si="25"/>
        <v>#DIV/0!</v>
      </c>
      <c r="M159" s="2" t="e">
        <f t="shared" si="26"/>
        <v>#DIV/0!</v>
      </c>
      <c r="N159" s="2" t="e">
        <f t="shared" si="27"/>
        <v>#DIV/0!</v>
      </c>
      <c r="S159" s="2">
        <f t="shared" si="28"/>
        <v>0</v>
      </c>
      <c r="T159" s="2">
        <f t="shared" si="29"/>
        <v>0</v>
      </c>
      <c r="U159" s="2">
        <f t="shared" si="30"/>
        <v>0</v>
      </c>
      <c r="V159" s="2">
        <f t="shared" si="31"/>
        <v>0</v>
      </c>
      <c r="W159" s="2">
        <f t="shared" si="32"/>
        <v>0</v>
      </c>
      <c r="X159" s="2">
        <f t="shared" si="33"/>
        <v>0</v>
      </c>
      <c r="Y159" s="2">
        <f t="shared" si="35"/>
        <v>0</v>
      </c>
    </row>
    <row r="160" spans="1:25" x14ac:dyDescent="0.35">
      <c r="A160" s="2">
        <v>159</v>
      </c>
      <c r="B160" s="2" t="s">
        <v>425</v>
      </c>
      <c r="C160" s="2" t="str">
        <f t="shared" si="34"/>
        <v>SPS21XXX</v>
      </c>
      <c r="D160" s="2" t="s">
        <v>426</v>
      </c>
      <c r="E160" s="2" t="s">
        <v>44</v>
      </c>
      <c r="F160" s="2" t="e">
        <v>#VALUE!</v>
      </c>
      <c r="G160" s="2" t="e">
        <v>#VALUE!</v>
      </c>
      <c r="H160" s="2" t="e">
        <v>#VALUE!</v>
      </c>
      <c r="I160" s="2" t="e">
        <v>#VALUE!</v>
      </c>
      <c r="J160" s="2" t="e">
        <v>#VALUE!</v>
      </c>
      <c r="K160" s="2" t="e">
        <f t="shared" si="24"/>
        <v>#VALUE!</v>
      </c>
      <c r="L160" s="2" t="e">
        <f t="shared" si="25"/>
        <v>#VALUE!</v>
      </c>
      <c r="M160" s="2" t="e">
        <f t="shared" si="26"/>
        <v>#VALUE!</v>
      </c>
      <c r="N160" s="2" t="e">
        <f t="shared" si="27"/>
        <v>#VALUE!</v>
      </c>
      <c r="S160" s="2">
        <f t="shared" si="28"/>
        <v>0</v>
      </c>
      <c r="T160" s="2">
        <f t="shared" si="29"/>
        <v>0</v>
      </c>
      <c r="U160" s="2">
        <f t="shared" si="30"/>
        <v>0</v>
      </c>
      <c r="V160" s="2">
        <f t="shared" si="31"/>
        <v>0</v>
      </c>
      <c r="W160" s="2">
        <f t="shared" si="32"/>
        <v>0</v>
      </c>
      <c r="X160" s="2">
        <f t="shared" si="33"/>
        <v>0</v>
      </c>
      <c r="Y160" s="2">
        <f t="shared" si="35"/>
        <v>0</v>
      </c>
    </row>
    <row r="161" spans="1:25" x14ac:dyDescent="0.35">
      <c r="A161" s="2">
        <v>160</v>
      </c>
      <c r="B161" s="2" t="s">
        <v>427</v>
      </c>
      <c r="C161" s="2" t="str">
        <f t="shared" si="34"/>
        <v>SPS21XXX</v>
      </c>
      <c r="D161" s="2" t="s">
        <v>184</v>
      </c>
      <c r="E161" s="2" t="s">
        <v>44</v>
      </c>
      <c r="F161" s="2">
        <v>485238</v>
      </c>
      <c r="G161" s="2">
        <v>201032</v>
      </c>
      <c r="H161" s="2">
        <v>133771</v>
      </c>
      <c r="I161" s="2">
        <v>19179</v>
      </c>
      <c r="J161" s="2">
        <v>61321</v>
      </c>
      <c r="K161" s="2">
        <f t="shared" si="24"/>
        <v>41.42956652199539</v>
      </c>
      <c r="L161" s="2">
        <f t="shared" si="25"/>
        <v>27.568121210622415</v>
      </c>
      <c r="M161" s="2">
        <f t="shared" si="26"/>
        <v>3.9524934156022407</v>
      </c>
      <c r="N161" s="2">
        <f t="shared" si="27"/>
        <v>12.637303756094948</v>
      </c>
      <c r="O161" s="2">
        <v>41.42956652199539</v>
      </c>
      <c r="P161" s="2">
        <v>27.568121210622415</v>
      </c>
      <c r="Q161" s="2">
        <v>3.9524934156022407</v>
      </c>
      <c r="R161" s="2">
        <v>12.637303756094948</v>
      </c>
      <c r="S161" s="2">
        <f t="shared" si="28"/>
        <v>1</v>
      </c>
      <c r="T161" s="2">
        <f t="shared" si="29"/>
        <v>1</v>
      </c>
      <c r="U161" s="2">
        <f t="shared" si="30"/>
        <v>1</v>
      </c>
      <c r="V161" s="2">
        <f t="shared" si="31"/>
        <v>1</v>
      </c>
      <c r="W161" s="2">
        <f t="shared" si="32"/>
        <v>4</v>
      </c>
      <c r="X161" s="2">
        <f t="shared" si="33"/>
        <v>7</v>
      </c>
      <c r="Y161" s="2">
        <f t="shared" si="35"/>
        <v>6</v>
      </c>
    </row>
    <row r="162" spans="1:25" x14ac:dyDescent="0.35">
      <c r="A162" s="2">
        <v>161</v>
      </c>
      <c r="B162" s="2" t="s">
        <v>428</v>
      </c>
      <c r="C162" s="2" t="str">
        <f t="shared" si="34"/>
        <v>SPS21XXX</v>
      </c>
      <c r="D162" s="2" t="s">
        <v>185</v>
      </c>
      <c r="E162" s="2" t="s">
        <v>44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 t="e">
        <f t="shared" si="24"/>
        <v>#DIV/0!</v>
      </c>
      <c r="L162" s="2" t="e">
        <f t="shared" si="25"/>
        <v>#DIV/0!</v>
      </c>
      <c r="M162" s="2" t="e">
        <f t="shared" si="26"/>
        <v>#DIV/0!</v>
      </c>
      <c r="N162" s="2" t="e">
        <f t="shared" si="27"/>
        <v>#DIV/0!</v>
      </c>
      <c r="S162" s="2">
        <f t="shared" si="28"/>
        <v>0</v>
      </c>
      <c r="T162" s="2">
        <f t="shared" si="29"/>
        <v>0</v>
      </c>
      <c r="U162" s="2">
        <f t="shared" si="30"/>
        <v>0</v>
      </c>
      <c r="V162" s="2">
        <f t="shared" si="31"/>
        <v>0</v>
      </c>
      <c r="W162" s="2">
        <f t="shared" si="32"/>
        <v>0</v>
      </c>
      <c r="X162" s="2">
        <f t="shared" si="33"/>
        <v>0</v>
      </c>
      <c r="Y162" s="2">
        <f t="shared" si="35"/>
        <v>0</v>
      </c>
    </row>
    <row r="163" spans="1:25" x14ac:dyDescent="0.35">
      <c r="A163" s="2">
        <v>162</v>
      </c>
      <c r="B163" s="2" t="s">
        <v>429</v>
      </c>
      <c r="C163" s="2" t="str">
        <f t="shared" si="34"/>
        <v>SPS21XXX</v>
      </c>
      <c r="D163" s="2" t="s">
        <v>210</v>
      </c>
      <c r="E163" s="2" t="s">
        <v>44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 t="e">
        <f t="shared" si="24"/>
        <v>#DIV/0!</v>
      </c>
      <c r="L163" s="2" t="e">
        <f t="shared" si="25"/>
        <v>#DIV/0!</v>
      </c>
      <c r="M163" s="2" t="e">
        <f t="shared" si="26"/>
        <v>#DIV/0!</v>
      </c>
      <c r="N163" s="2" t="e">
        <f t="shared" si="27"/>
        <v>#DIV/0!</v>
      </c>
      <c r="S163" s="2">
        <f t="shared" si="28"/>
        <v>0</v>
      </c>
      <c r="T163" s="2">
        <f t="shared" si="29"/>
        <v>0</v>
      </c>
      <c r="U163" s="2">
        <f t="shared" si="30"/>
        <v>0</v>
      </c>
      <c r="V163" s="2">
        <f t="shared" si="31"/>
        <v>0</v>
      </c>
      <c r="W163" s="2">
        <f t="shared" si="32"/>
        <v>0</v>
      </c>
      <c r="X163" s="2">
        <f t="shared" si="33"/>
        <v>0</v>
      </c>
      <c r="Y163" s="2">
        <f t="shared" si="35"/>
        <v>0</v>
      </c>
    </row>
    <row r="164" spans="1:25" x14ac:dyDescent="0.35">
      <c r="A164" s="2">
        <v>163</v>
      </c>
      <c r="B164" s="2" t="s">
        <v>430</v>
      </c>
      <c r="C164" s="2" t="str">
        <f t="shared" si="34"/>
        <v>SPS21XXX</v>
      </c>
      <c r="D164" s="2" t="s">
        <v>187</v>
      </c>
      <c r="E164" s="2" t="s">
        <v>44</v>
      </c>
      <c r="F164" s="2">
        <v>361567.49</v>
      </c>
      <c r="G164" s="2">
        <v>361567.49</v>
      </c>
      <c r="H164" s="2">
        <v>274175.43</v>
      </c>
      <c r="I164" s="2">
        <v>218624.28</v>
      </c>
      <c r="J164" s="2">
        <v>0</v>
      </c>
      <c r="K164" s="2">
        <f t="shared" si="24"/>
        <v>100</v>
      </c>
      <c r="L164" s="2">
        <f t="shared" si="25"/>
        <v>75.829668757000249</v>
      </c>
      <c r="M164" s="2">
        <f t="shared" si="26"/>
        <v>60.465690651557203</v>
      </c>
      <c r="N164" s="2">
        <f t="shared" si="27"/>
        <v>0</v>
      </c>
      <c r="O164" s="2">
        <v>100</v>
      </c>
      <c r="P164" s="2">
        <v>75.829668757000249</v>
      </c>
      <c r="Q164" s="2">
        <v>60.465690651557203</v>
      </c>
      <c r="R164" s="2">
        <v>0</v>
      </c>
      <c r="S164" s="2">
        <f t="shared" si="28"/>
        <v>6</v>
      </c>
      <c r="T164" s="2">
        <f t="shared" si="29"/>
        <v>4</v>
      </c>
      <c r="U164" s="2">
        <f t="shared" si="30"/>
        <v>3</v>
      </c>
      <c r="V164" s="2">
        <f t="shared" si="31"/>
        <v>0</v>
      </c>
      <c r="W164" s="2">
        <f t="shared" si="32"/>
        <v>13</v>
      </c>
      <c r="X164" s="2">
        <f t="shared" si="33"/>
        <v>20</v>
      </c>
      <c r="Y164" s="2">
        <f t="shared" si="35"/>
        <v>18</v>
      </c>
    </row>
    <row r="165" spans="1:25" x14ac:dyDescent="0.35">
      <c r="A165" s="2">
        <v>164</v>
      </c>
      <c r="B165" s="2" t="s">
        <v>431</v>
      </c>
      <c r="C165" s="2" t="str">
        <f t="shared" si="34"/>
        <v>SPS21XXX</v>
      </c>
      <c r="D165" s="2" t="s">
        <v>189</v>
      </c>
      <c r="E165" s="2" t="s">
        <v>44</v>
      </c>
      <c r="F165" s="2">
        <v>10000</v>
      </c>
      <c r="G165" s="2">
        <v>10000</v>
      </c>
      <c r="H165" s="2">
        <v>10000</v>
      </c>
      <c r="I165" s="2">
        <v>4500</v>
      </c>
      <c r="J165" s="2">
        <v>1500</v>
      </c>
      <c r="K165" s="2">
        <f t="shared" si="24"/>
        <v>100</v>
      </c>
      <c r="L165" s="2">
        <f t="shared" si="25"/>
        <v>100</v>
      </c>
      <c r="M165" s="2">
        <f t="shared" si="26"/>
        <v>45</v>
      </c>
      <c r="N165" s="2">
        <f t="shared" si="27"/>
        <v>15</v>
      </c>
      <c r="O165" s="2">
        <v>100</v>
      </c>
      <c r="P165" s="2">
        <v>100</v>
      </c>
      <c r="Q165" s="2">
        <v>45</v>
      </c>
      <c r="R165" s="2">
        <v>15</v>
      </c>
      <c r="S165" s="2">
        <f t="shared" si="28"/>
        <v>6</v>
      </c>
      <c r="T165" s="2">
        <f t="shared" si="29"/>
        <v>6</v>
      </c>
      <c r="U165" s="2">
        <f t="shared" si="30"/>
        <v>1</v>
      </c>
      <c r="V165" s="2">
        <f t="shared" si="31"/>
        <v>1</v>
      </c>
      <c r="W165" s="2">
        <f t="shared" si="32"/>
        <v>14</v>
      </c>
      <c r="X165" s="2">
        <f t="shared" si="33"/>
        <v>22</v>
      </c>
      <c r="Y165" s="2">
        <f t="shared" si="35"/>
        <v>20</v>
      </c>
    </row>
    <row r="166" spans="1:25" x14ac:dyDescent="0.35">
      <c r="A166" s="2">
        <v>165</v>
      </c>
      <c r="B166" s="2" t="s">
        <v>432</v>
      </c>
      <c r="C166" s="2" t="str">
        <f t="shared" si="34"/>
        <v>SPS21XXX</v>
      </c>
      <c r="D166" s="2" t="s">
        <v>190</v>
      </c>
      <c r="E166" s="2" t="s">
        <v>44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 t="e">
        <f t="shared" si="24"/>
        <v>#DIV/0!</v>
      </c>
      <c r="L166" s="2" t="e">
        <f t="shared" si="25"/>
        <v>#DIV/0!</v>
      </c>
      <c r="M166" s="2" t="e">
        <f t="shared" si="26"/>
        <v>#DIV/0!</v>
      </c>
      <c r="N166" s="2" t="e">
        <f t="shared" si="27"/>
        <v>#DIV/0!</v>
      </c>
      <c r="S166" s="2">
        <f t="shared" si="28"/>
        <v>0</v>
      </c>
      <c r="T166" s="2">
        <f t="shared" si="29"/>
        <v>0</v>
      </c>
      <c r="U166" s="2">
        <f t="shared" si="30"/>
        <v>0</v>
      </c>
      <c r="V166" s="2">
        <f t="shared" si="31"/>
        <v>0</v>
      </c>
      <c r="W166" s="2">
        <f t="shared" si="32"/>
        <v>0</v>
      </c>
      <c r="X166" s="2">
        <f t="shared" si="33"/>
        <v>0</v>
      </c>
      <c r="Y166" s="2">
        <f t="shared" si="35"/>
        <v>0</v>
      </c>
    </row>
    <row r="167" spans="1:25" x14ac:dyDescent="0.35">
      <c r="A167" s="2">
        <v>166</v>
      </c>
      <c r="B167" s="2" t="s">
        <v>433</v>
      </c>
      <c r="C167" s="2" t="str">
        <f t="shared" si="34"/>
        <v>SPS21XXX</v>
      </c>
      <c r="D167" s="2" t="s">
        <v>434</v>
      </c>
      <c r="E167" s="2" t="s">
        <v>44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 t="e">
        <f t="shared" si="24"/>
        <v>#DIV/0!</v>
      </c>
      <c r="L167" s="2" t="e">
        <f t="shared" si="25"/>
        <v>#DIV/0!</v>
      </c>
      <c r="M167" s="2" t="e">
        <f t="shared" si="26"/>
        <v>#DIV/0!</v>
      </c>
      <c r="N167" s="2" t="e">
        <f t="shared" si="27"/>
        <v>#DIV/0!</v>
      </c>
      <c r="S167" s="2">
        <f t="shared" si="28"/>
        <v>0</v>
      </c>
      <c r="T167" s="2">
        <f t="shared" si="29"/>
        <v>0</v>
      </c>
      <c r="U167" s="2">
        <f t="shared" si="30"/>
        <v>0</v>
      </c>
      <c r="V167" s="2">
        <f t="shared" si="31"/>
        <v>0</v>
      </c>
      <c r="W167" s="2">
        <f t="shared" si="32"/>
        <v>0</v>
      </c>
      <c r="X167" s="2">
        <f t="shared" si="33"/>
        <v>0</v>
      </c>
      <c r="Y167" s="2">
        <f t="shared" si="35"/>
        <v>0</v>
      </c>
    </row>
    <row r="168" spans="1:25" x14ac:dyDescent="0.35">
      <c r="A168" s="2">
        <v>167</v>
      </c>
      <c r="B168" s="2" t="s">
        <v>435</v>
      </c>
      <c r="C168" s="2" t="str">
        <f t="shared" si="34"/>
        <v>SPS21XXX</v>
      </c>
      <c r="D168" s="2" t="s">
        <v>208</v>
      </c>
      <c r="E168" s="2" t="s">
        <v>44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 t="e">
        <f t="shared" si="24"/>
        <v>#DIV/0!</v>
      </c>
      <c r="L168" s="2" t="e">
        <f t="shared" si="25"/>
        <v>#DIV/0!</v>
      </c>
      <c r="M168" s="2" t="e">
        <f t="shared" si="26"/>
        <v>#DIV/0!</v>
      </c>
      <c r="N168" s="2" t="e">
        <f t="shared" si="27"/>
        <v>#DIV/0!</v>
      </c>
      <c r="S168" s="2">
        <f t="shared" si="28"/>
        <v>0</v>
      </c>
      <c r="T168" s="2">
        <f t="shared" si="29"/>
        <v>0</v>
      </c>
      <c r="U168" s="2">
        <f t="shared" si="30"/>
        <v>0</v>
      </c>
      <c r="V168" s="2">
        <f t="shared" si="31"/>
        <v>0</v>
      </c>
      <c r="W168" s="2">
        <f t="shared" si="32"/>
        <v>0</v>
      </c>
      <c r="X168" s="2">
        <f t="shared" si="33"/>
        <v>0</v>
      </c>
      <c r="Y168" s="2">
        <f t="shared" si="35"/>
        <v>0</v>
      </c>
    </row>
    <row r="169" spans="1:25" x14ac:dyDescent="0.35">
      <c r="A169" s="2">
        <v>168</v>
      </c>
      <c r="B169" s="2" t="s">
        <v>436</v>
      </c>
      <c r="C169" s="2" t="str">
        <f t="shared" si="34"/>
        <v>SPS21XXX</v>
      </c>
      <c r="D169" s="2" t="s">
        <v>191</v>
      </c>
      <c r="E169" s="2" t="s">
        <v>44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 t="e">
        <f t="shared" si="24"/>
        <v>#DIV/0!</v>
      </c>
      <c r="L169" s="2" t="e">
        <f t="shared" si="25"/>
        <v>#DIV/0!</v>
      </c>
      <c r="M169" s="2" t="e">
        <f t="shared" si="26"/>
        <v>#DIV/0!</v>
      </c>
      <c r="N169" s="2" t="e">
        <f t="shared" si="27"/>
        <v>#DIV/0!</v>
      </c>
      <c r="S169" s="2">
        <f t="shared" si="28"/>
        <v>0</v>
      </c>
      <c r="T169" s="2">
        <f t="shared" si="29"/>
        <v>0</v>
      </c>
      <c r="U169" s="2">
        <f t="shared" si="30"/>
        <v>0</v>
      </c>
      <c r="V169" s="2">
        <f t="shared" si="31"/>
        <v>0</v>
      </c>
      <c r="W169" s="2">
        <f t="shared" si="32"/>
        <v>0</v>
      </c>
      <c r="X169" s="2">
        <f t="shared" si="33"/>
        <v>0</v>
      </c>
      <c r="Y169" s="2">
        <f t="shared" si="35"/>
        <v>0</v>
      </c>
    </row>
    <row r="170" spans="1:25" x14ac:dyDescent="0.35">
      <c r="A170" s="2">
        <v>169</v>
      </c>
      <c r="B170" s="2" t="s">
        <v>437</v>
      </c>
      <c r="C170" s="2" t="str">
        <f t="shared" si="34"/>
        <v>SPS21XXX</v>
      </c>
      <c r="D170" s="2" t="s">
        <v>192</v>
      </c>
      <c r="E170" s="2" t="s">
        <v>44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 t="e">
        <f t="shared" si="24"/>
        <v>#DIV/0!</v>
      </c>
      <c r="L170" s="2" t="e">
        <f t="shared" si="25"/>
        <v>#DIV/0!</v>
      </c>
      <c r="M170" s="2" t="e">
        <f t="shared" si="26"/>
        <v>#DIV/0!</v>
      </c>
      <c r="N170" s="2" t="e">
        <f t="shared" si="27"/>
        <v>#DIV/0!</v>
      </c>
      <c r="S170" s="2">
        <f t="shared" si="28"/>
        <v>0</v>
      </c>
      <c r="T170" s="2">
        <f t="shared" si="29"/>
        <v>0</v>
      </c>
      <c r="U170" s="2">
        <f t="shared" si="30"/>
        <v>0</v>
      </c>
      <c r="V170" s="2">
        <f t="shared" si="31"/>
        <v>0</v>
      </c>
      <c r="W170" s="2">
        <f t="shared" si="32"/>
        <v>0</v>
      </c>
      <c r="X170" s="2">
        <f t="shared" si="33"/>
        <v>0</v>
      </c>
      <c r="Y170" s="2">
        <f t="shared" si="35"/>
        <v>0</v>
      </c>
    </row>
    <row r="171" spans="1:25" x14ac:dyDescent="0.35">
      <c r="A171" s="2">
        <v>170</v>
      </c>
      <c r="B171" s="2" t="s">
        <v>438</v>
      </c>
      <c r="C171" s="2" t="str">
        <f t="shared" si="34"/>
        <v>SPS21XXX</v>
      </c>
      <c r="D171" s="2" t="s">
        <v>193</v>
      </c>
      <c r="E171" s="2" t="s">
        <v>44</v>
      </c>
      <c r="F171" s="2">
        <v>26400</v>
      </c>
      <c r="G171" s="2">
        <v>26400</v>
      </c>
      <c r="H171" s="2">
        <v>26400</v>
      </c>
      <c r="I171" s="2">
        <v>19200</v>
      </c>
      <c r="J171" s="2">
        <v>0</v>
      </c>
      <c r="K171" s="2">
        <f t="shared" si="24"/>
        <v>100</v>
      </c>
      <c r="L171" s="2">
        <f t="shared" si="25"/>
        <v>100</v>
      </c>
      <c r="M171" s="2">
        <f t="shared" si="26"/>
        <v>72.727272727272734</v>
      </c>
      <c r="N171" s="2">
        <f t="shared" si="27"/>
        <v>0</v>
      </c>
      <c r="O171" s="2">
        <v>100</v>
      </c>
      <c r="P171" s="2">
        <v>100</v>
      </c>
      <c r="Q171" s="2">
        <v>72.727272727272734</v>
      </c>
      <c r="R171" s="2">
        <v>0</v>
      </c>
      <c r="S171" s="2">
        <f t="shared" si="28"/>
        <v>6</v>
      </c>
      <c r="T171" s="2">
        <f t="shared" si="29"/>
        <v>6</v>
      </c>
      <c r="U171" s="2">
        <f t="shared" si="30"/>
        <v>4</v>
      </c>
      <c r="V171" s="2">
        <f t="shared" si="31"/>
        <v>0</v>
      </c>
      <c r="W171" s="2">
        <f t="shared" si="32"/>
        <v>16</v>
      </c>
      <c r="X171" s="2">
        <f t="shared" si="33"/>
        <v>26</v>
      </c>
      <c r="Y171" s="2">
        <f t="shared" si="35"/>
        <v>24</v>
      </c>
    </row>
    <row r="172" spans="1:25" x14ac:dyDescent="0.35">
      <c r="A172" s="2">
        <v>171</v>
      </c>
      <c r="B172" s="2" t="s">
        <v>439</v>
      </c>
      <c r="C172" s="2" t="str">
        <f t="shared" si="34"/>
        <v>SPS21XXX</v>
      </c>
      <c r="D172" s="2" t="s">
        <v>194</v>
      </c>
      <c r="E172" s="2" t="s">
        <v>44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 t="e">
        <f t="shared" si="24"/>
        <v>#DIV/0!</v>
      </c>
      <c r="L172" s="2" t="e">
        <f t="shared" si="25"/>
        <v>#DIV/0!</v>
      </c>
      <c r="M172" s="2" t="e">
        <f t="shared" si="26"/>
        <v>#DIV/0!</v>
      </c>
      <c r="N172" s="2" t="e">
        <f t="shared" si="27"/>
        <v>#DIV/0!</v>
      </c>
      <c r="S172" s="2">
        <f t="shared" si="28"/>
        <v>0</v>
      </c>
      <c r="T172" s="2">
        <f t="shared" si="29"/>
        <v>0</v>
      </c>
      <c r="U172" s="2">
        <f t="shared" si="30"/>
        <v>0</v>
      </c>
      <c r="V172" s="2">
        <f t="shared" si="31"/>
        <v>0</v>
      </c>
      <c r="W172" s="2">
        <f t="shared" si="32"/>
        <v>0</v>
      </c>
      <c r="X172" s="2">
        <f t="shared" si="33"/>
        <v>0</v>
      </c>
      <c r="Y172" s="2">
        <f t="shared" si="35"/>
        <v>0</v>
      </c>
    </row>
    <row r="173" spans="1:25" x14ac:dyDescent="0.35">
      <c r="A173" s="2">
        <v>172</v>
      </c>
      <c r="B173" s="2" t="s">
        <v>440</v>
      </c>
      <c r="C173" s="2" t="str">
        <f t="shared" si="34"/>
        <v>SPS21XXX</v>
      </c>
      <c r="D173" s="2" t="s">
        <v>195</v>
      </c>
      <c r="E173" s="2" t="s">
        <v>44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 t="e">
        <f t="shared" si="24"/>
        <v>#DIV/0!</v>
      </c>
      <c r="L173" s="2" t="e">
        <f t="shared" si="25"/>
        <v>#DIV/0!</v>
      </c>
      <c r="M173" s="2" t="e">
        <f t="shared" si="26"/>
        <v>#DIV/0!</v>
      </c>
      <c r="N173" s="2" t="e">
        <f t="shared" si="27"/>
        <v>#DIV/0!</v>
      </c>
      <c r="S173" s="2">
        <f t="shared" si="28"/>
        <v>0</v>
      </c>
      <c r="T173" s="2">
        <f t="shared" si="29"/>
        <v>0</v>
      </c>
      <c r="U173" s="2">
        <f t="shared" si="30"/>
        <v>0</v>
      </c>
      <c r="V173" s="2">
        <f t="shared" si="31"/>
        <v>0</v>
      </c>
      <c r="W173" s="2">
        <f t="shared" si="32"/>
        <v>0</v>
      </c>
      <c r="X173" s="2">
        <f t="shared" si="33"/>
        <v>0</v>
      </c>
      <c r="Y173" s="2">
        <f t="shared" si="35"/>
        <v>0</v>
      </c>
    </row>
    <row r="174" spans="1:25" x14ac:dyDescent="0.35">
      <c r="A174" s="2">
        <v>173</v>
      </c>
      <c r="B174" s="2" t="s">
        <v>441</v>
      </c>
      <c r="C174" s="2" t="str">
        <f t="shared" si="34"/>
        <v>SPS21XXX</v>
      </c>
      <c r="D174" s="2" t="s">
        <v>196</v>
      </c>
      <c r="E174" s="2" t="s">
        <v>44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 t="e">
        <f t="shared" si="24"/>
        <v>#DIV/0!</v>
      </c>
      <c r="L174" s="2" t="e">
        <f t="shared" si="25"/>
        <v>#DIV/0!</v>
      </c>
      <c r="M174" s="2" t="e">
        <f t="shared" si="26"/>
        <v>#DIV/0!</v>
      </c>
      <c r="N174" s="2" t="e">
        <f t="shared" si="27"/>
        <v>#DIV/0!</v>
      </c>
      <c r="S174" s="2">
        <f t="shared" si="28"/>
        <v>0</v>
      </c>
      <c r="T174" s="2">
        <f t="shared" si="29"/>
        <v>0</v>
      </c>
      <c r="U174" s="2">
        <f t="shared" si="30"/>
        <v>0</v>
      </c>
      <c r="V174" s="2">
        <f t="shared" si="31"/>
        <v>0</v>
      </c>
      <c r="W174" s="2">
        <f t="shared" si="32"/>
        <v>0</v>
      </c>
      <c r="X174" s="2">
        <f t="shared" si="33"/>
        <v>0</v>
      </c>
      <c r="Y174" s="2">
        <f t="shared" si="35"/>
        <v>0</v>
      </c>
    </row>
    <row r="175" spans="1:25" x14ac:dyDescent="0.35">
      <c r="A175" s="2">
        <v>174</v>
      </c>
      <c r="B175" s="2" t="s">
        <v>442</v>
      </c>
      <c r="C175" s="2" t="str">
        <f t="shared" si="34"/>
        <v>SPS21XXX</v>
      </c>
      <c r="D175" s="2" t="s">
        <v>443</v>
      </c>
      <c r="E175" s="2" t="s">
        <v>44</v>
      </c>
      <c r="F175" s="2">
        <v>1028587</v>
      </c>
      <c r="G175" s="2">
        <v>848840</v>
      </c>
      <c r="H175" s="2">
        <v>353326</v>
      </c>
      <c r="I175" s="2">
        <v>0</v>
      </c>
      <c r="J175" s="2">
        <v>0</v>
      </c>
      <c r="K175" s="2">
        <f t="shared" si="24"/>
        <v>82.524861776398112</v>
      </c>
      <c r="L175" s="2">
        <f t="shared" si="25"/>
        <v>34.350618858686722</v>
      </c>
      <c r="M175" s="2">
        <f t="shared" si="26"/>
        <v>0</v>
      </c>
      <c r="N175" s="2">
        <f t="shared" si="27"/>
        <v>0</v>
      </c>
      <c r="O175" s="2">
        <v>82.524861776398112</v>
      </c>
      <c r="P175" s="2">
        <v>34.350618858686722</v>
      </c>
      <c r="Q175" s="2">
        <v>0</v>
      </c>
      <c r="R175" s="2">
        <v>0</v>
      </c>
      <c r="S175" s="2">
        <f t="shared" si="28"/>
        <v>5</v>
      </c>
      <c r="T175" s="2">
        <f t="shared" si="29"/>
        <v>1</v>
      </c>
      <c r="U175" s="2">
        <f t="shared" si="30"/>
        <v>0</v>
      </c>
      <c r="V175" s="2">
        <f t="shared" si="31"/>
        <v>0</v>
      </c>
      <c r="W175" s="2">
        <f t="shared" si="32"/>
        <v>6</v>
      </c>
      <c r="X175" s="2">
        <f t="shared" si="33"/>
        <v>7</v>
      </c>
      <c r="Y175" s="2">
        <f t="shared" si="35"/>
        <v>6</v>
      </c>
    </row>
    <row r="176" spans="1:25" x14ac:dyDescent="0.35">
      <c r="A176" s="2">
        <v>175</v>
      </c>
      <c r="B176" s="2" t="s">
        <v>444</v>
      </c>
      <c r="C176" s="2" t="str">
        <f t="shared" si="34"/>
        <v>SPS21XXX</v>
      </c>
      <c r="D176" s="2" t="s">
        <v>198</v>
      </c>
      <c r="E176" s="2" t="s">
        <v>44</v>
      </c>
      <c r="F176" s="2">
        <v>109634.29999999999</v>
      </c>
      <c r="G176" s="2">
        <v>75798.63</v>
      </c>
      <c r="H176" s="2">
        <v>11180.89</v>
      </c>
      <c r="I176" s="2">
        <v>1155.74</v>
      </c>
      <c r="J176" s="2">
        <v>0</v>
      </c>
      <c r="K176" s="2">
        <f t="shared" si="24"/>
        <v>69.137696870413748</v>
      </c>
      <c r="L176" s="2">
        <f t="shared" si="25"/>
        <v>10.198350333791524</v>
      </c>
      <c r="M176" s="2">
        <f t="shared" si="26"/>
        <v>1.0541773879160083</v>
      </c>
      <c r="N176" s="2">
        <f t="shared" si="27"/>
        <v>0</v>
      </c>
      <c r="O176" s="2">
        <v>69.137696870413748</v>
      </c>
      <c r="P176" s="2">
        <v>10.198350333791524</v>
      </c>
      <c r="Q176" s="2">
        <v>1.0541773879160083</v>
      </c>
      <c r="R176" s="2">
        <v>0</v>
      </c>
      <c r="S176" s="2">
        <f t="shared" si="28"/>
        <v>3</v>
      </c>
      <c r="T176" s="2">
        <f t="shared" si="29"/>
        <v>1</v>
      </c>
      <c r="U176" s="2">
        <f t="shared" si="30"/>
        <v>1</v>
      </c>
      <c r="V176" s="2">
        <f t="shared" si="31"/>
        <v>0</v>
      </c>
      <c r="W176" s="2">
        <f t="shared" si="32"/>
        <v>5</v>
      </c>
      <c r="X176" s="2">
        <f t="shared" si="33"/>
        <v>7</v>
      </c>
      <c r="Y176" s="2">
        <f t="shared" si="35"/>
        <v>6</v>
      </c>
    </row>
    <row r="177" spans="1:25" x14ac:dyDescent="0.35">
      <c r="A177" s="2">
        <v>176</v>
      </c>
      <c r="B177" s="2" t="s">
        <v>445</v>
      </c>
      <c r="C177" s="2" t="str">
        <f t="shared" si="34"/>
        <v>SPS21XXX</v>
      </c>
      <c r="D177" s="2" t="s">
        <v>197</v>
      </c>
      <c r="E177" s="2" t="s">
        <v>44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 t="e">
        <f t="shared" si="24"/>
        <v>#DIV/0!</v>
      </c>
      <c r="L177" s="2" t="e">
        <f t="shared" si="25"/>
        <v>#DIV/0!</v>
      </c>
      <c r="M177" s="2" t="e">
        <f t="shared" si="26"/>
        <v>#DIV/0!</v>
      </c>
      <c r="N177" s="2" t="e">
        <f t="shared" si="27"/>
        <v>#DIV/0!</v>
      </c>
      <c r="S177" s="2">
        <f t="shared" si="28"/>
        <v>0</v>
      </c>
      <c r="T177" s="2">
        <f t="shared" si="29"/>
        <v>0</v>
      </c>
      <c r="U177" s="2">
        <f t="shared" si="30"/>
        <v>0</v>
      </c>
      <c r="V177" s="2">
        <f t="shared" si="31"/>
        <v>0</v>
      </c>
      <c r="W177" s="2">
        <f t="shared" si="32"/>
        <v>0</v>
      </c>
      <c r="X177" s="2">
        <f t="shared" si="33"/>
        <v>0</v>
      </c>
      <c r="Y177" s="2">
        <f t="shared" si="35"/>
        <v>0</v>
      </c>
    </row>
    <row r="178" spans="1:25" x14ac:dyDescent="0.35">
      <c r="A178" s="2">
        <v>177</v>
      </c>
      <c r="B178" s="2" t="s">
        <v>446</v>
      </c>
      <c r="C178" s="2" t="str">
        <f t="shared" si="34"/>
        <v>SPS21XXX</v>
      </c>
      <c r="D178" s="2" t="s">
        <v>447</v>
      </c>
      <c r="E178" s="2" t="s">
        <v>44</v>
      </c>
      <c r="F178" s="2">
        <v>0</v>
      </c>
      <c r="G178" s="2">
        <v>0</v>
      </c>
      <c r="H178" s="2" t="e">
        <v>#VALUE!</v>
      </c>
      <c r="I178" s="2" t="e">
        <v>#VALUE!</v>
      </c>
      <c r="J178" s="2" t="e">
        <v>#VALUE!</v>
      </c>
      <c r="K178" s="2" t="e">
        <f t="shared" si="24"/>
        <v>#DIV/0!</v>
      </c>
      <c r="L178" s="2" t="e">
        <f t="shared" si="25"/>
        <v>#VALUE!</v>
      </c>
      <c r="M178" s="2" t="e">
        <f t="shared" si="26"/>
        <v>#VALUE!</v>
      </c>
      <c r="N178" s="2" t="e">
        <f t="shared" si="27"/>
        <v>#VALUE!</v>
      </c>
      <c r="S178" s="2">
        <f t="shared" si="28"/>
        <v>0</v>
      </c>
      <c r="T178" s="2">
        <f t="shared" si="29"/>
        <v>0</v>
      </c>
      <c r="U178" s="2">
        <f t="shared" si="30"/>
        <v>0</v>
      </c>
      <c r="V178" s="2">
        <f t="shared" si="31"/>
        <v>0</v>
      </c>
      <c r="W178" s="2">
        <f t="shared" si="32"/>
        <v>0</v>
      </c>
      <c r="X178" s="2">
        <f t="shared" si="33"/>
        <v>0</v>
      </c>
      <c r="Y178" s="2">
        <f t="shared" si="35"/>
        <v>0</v>
      </c>
    </row>
    <row r="179" spans="1:25" x14ac:dyDescent="0.35">
      <c r="A179" s="2">
        <v>178</v>
      </c>
      <c r="B179" s="2" t="s">
        <v>448</v>
      </c>
      <c r="C179" s="2" t="str">
        <f t="shared" si="34"/>
        <v>SPS21XXX</v>
      </c>
      <c r="D179" s="2" t="s">
        <v>199</v>
      </c>
      <c r="E179" s="2" t="s">
        <v>44</v>
      </c>
      <c r="F179" s="2">
        <v>144920</v>
      </c>
      <c r="G179" s="2">
        <v>144920</v>
      </c>
      <c r="H179" s="2">
        <v>32510</v>
      </c>
      <c r="I179" s="2">
        <v>26660</v>
      </c>
      <c r="J179" s="2">
        <v>7160</v>
      </c>
      <c r="K179" s="2">
        <f t="shared" si="24"/>
        <v>100</v>
      </c>
      <c r="L179" s="2">
        <f t="shared" si="25"/>
        <v>22.433066519459011</v>
      </c>
      <c r="M179" s="2">
        <f t="shared" si="26"/>
        <v>18.396356610543748</v>
      </c>
      <c r="N179" s="2">
        <f t="shared" si="27"/>
        <v>4.9406569141595362</v>
      </c>
      <c r="O179" s="2">
        <v>100</v>
      </c>
      <c r="P179" s="2">
        <v>22.433066519459011</v>
      </c>
      <c r="Q179" s="2">
        <v>18.396356610543748</v>
      </c>
      <c r="R179" s="2">
        <v>4.9406569141595362</v>
      </c>
      <c r="S179" s="2">
        <f t="shared" si="28"/>
        <v>6</v>
      </c>
      <c r="T179" s="2">
        <f t="shared" si="29"/>
        <v>1</v>
      </c>
      <c r="U179" s="2">
        <f t="shared" si="30"/>
        <v>1</v>
      </c>
      <c r="V179" s="2">
        <f t="shared" si="31"/>
        <v>1</v>
      </c>
      <c r="W179" s="2">
        <f t="shared" si="32"/>
        <v>9</v>
      </c>
      <c r="X179" s="2">
        <f t="shared" si="33"/>
        <v>12</v>
      </c>
      <c r="Y179" s="2">
        <f t="shared" si="35"/>
        <v>11</v>
      </c>
    </row>
    <row r="180" spans="1:25" x14ac:dyDescent="0.35">
      <c r="A180" s="2">
        <v>179</v>
      </c>
      <c r="B180" s="2" t="s">
        <v>449</v>
      </c>
      <c r="C180" s="2" t="str">
        <f t="shared" si="34"/>
        <v>SPS21XXX</v>
      </c>
      <c r="D180" s="2" t="s">
        <v>450</v>
      </c>
      <c r="E180" s="2" t="s">
        <v>44</v>
      </c>
      <c r="F180" s="2">
        <v>6000</v>
      </c>
      <c r="G180" s="2">
        <v>6000</v>
      </c>
      <c r="H180" s="2">
        <v>6000</v>
      </c>
      <c r="I180" s="2">
        <v>0</v>
      </c>
      <c r="J180" s="2">
        <v>0</v>
      </c>
      <c r="K180" s="2">
        <f t="shared" si="24"/>
        <v>100</v>
      </c>
      <c r="L180" s="2">
        <f t="shared" si="25"/>
        <v>100</v>
      </c>
      <c r="M180" s="2">
        <f t="shared" si="26"/>
        <v>0</v>
      </c>
      <c r="N180" s="2">
        <f t="shared" si="27"/>
        <v>0</v>
      </c>
      <c r="O180" s="2">
        <v>100</v>
      </c>
      <c r="P180" s="2">
        <v>100</v>
      </c>
      <c r="Q180" s="2">
        <v>0</v>
      </c>
      <c r="R180" s="2">
        <v>0</v>
      </c>
      <c r="S180" s="2">
        <f t="shared" si="28"/>
        <v>6</v>
      </c>
      <c r="T180" s="2">
        <f t="shared" si="29"/>
        <v>6</v>
      </c>
      <c r="U180" s="2">
        <f t="shared" si="30"/>
        <v>0</v>
      </c>
      <c r="V180" s="2">
        <f t="shared" si="31"/>
        <v>0</v>
      </c>
      <c r="W180" s="2">
        <f t="shared" si="32"/>
        <v>12</v>
      </c>
      <c r="X180" s="2">
        <f t="shared" si="33"/>
        <v>18</v>
      </c>
      <c r="Y180" s="2">
        <f t="shared" si="35"/>
        <v>17</v>
      </c>
    </row>
    <row r="181" spans="1:25" x14ac:dyDescent="0.35">
      <c r="A181" s="2">
        <v>180</v>
      </c>
      <c r="B181" s="2" t="s">
        <v>451</v>
      </c>
      <c r="C181" s="2" t="str">
        <f t="shared" si="34"/>
        <v>SPS21XXX</v>
      </c>
      <c r="D181" s="2" t="s">
        <v>200</v>
      </c>
      <c r="E181" s="2" t="s">
        <v>44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 t="e">
        <f t="shared" si="24"/>
        <v>#DIV/0!</v>
      </c>
      <c r="L181" s="2" t="e">
        <f t="shared" si="25"/>
        <v>#DIV/0!</v>
      </c>
      <c r="M181" s="2" t="e">
        <f t="shared" si="26"/>
        <v>#DIV/0!</v>
      </c>
      <c r="N181" s="2" t="e">
        <f t="shared" si="27"/>
        <v>#DIV/0!</v>
      </c>
      <c r="S181" s="2">
        <f t="shared" si="28"/>
        <v>0</v>
      </c>
      <c r="T181" s="2">
        <f t="shared" si="29"/>
        <v>0</v>
      </c>
      <c r="U181" s="2">
        <f t="shared" si="30"/>
        <v>0</v>
      </c>
      <c r="V181" s="2">
        <f t="shared" si="31"/>
        <v>0</v>
      </c>
      <c r="W181" s="2">
        <f t="shared" si="32"/>
        <v>0</v>
      </c>
      <c r="X181" s="2">
        <f t="shared" si="33"/>
        <v>0</v>
      </c>
      <c r="Y181" s="2">
        <f t="shared" si="35"/>
        <v>0</v>
      </c>
    </row>
    <row r="182" spans="1:25" x14ac:dyDescent="0.35">
      <c r="A182" s="2">
        <v>181</v>
      </c>
      <c r="B182" s="2" t="s">
        <v>452</v>
      </c>
      <c r="C182" s="2" t="str">
        <f t="shared" si="34"/>
        <v>SPS21XXX</v>
      </c>
      <c r="D182" s="2" t="s">
        <v>171</v>
      </c>
      <c r="E182" s="2" t="s">
        <v>44</v>
      </c>
      <c r="F182" s="2">
        <v>86555</v>
      </c>
      <c r="G182" s="2">
        <v>25306</v>
      </c>
      <c r="H182" s="2">
        <v>0</v>
      </c>
      <c r="I182" s="2">
        <v>45917</v>
      </c>
      <c r="J182" s="2">
        <v>0</v>
      </c>
      <c r="K182" s="2">
        <f t="shared" si="24"/>
        <v>29.236901392178382</v>
      </c>
      <c r="L182" s="2">
        <f t="shared" si="25"/>
        <v>0</v>
      </c>
      <c r="M182" s="2">
        <f t="shared" si="26"/>
        <v>53.04950609439085</v>
      </c>
      <c r="N182" s="2">
        <f t="shared" si="27"/>
        <v>0</v>
      </c>
      <c r="O182" s="2">
        <v>29.236901392178382</v>
      </c>
      <c r="P182" s="2">
        <v>0</v>
      </c>
      <c r="Q182" s="2">
        <v>53.04950609439085</v>
      </c>
      <c r="R182" s="2">
        <v>0</v>
      </c>
      <c r="S182" s="2">
        <f t="shared" si="28"/>
        <v>1</v>
      </c>
      <c r="T182" s="2">
        <f t="shared" si="29"/>
        <v>0</v>
      </c>
      <c r="U182" s="2">
        <f t="shared" si="30"/>
        <v>2</v>
      </c>
      <c r="V182" s="2">
        <f t="shared" si="31"/>
        <v>0</v>
      </c>
      <c r="W182" s="2">
        <f t="shared" si="32"/>
        <v>3</v>
      </c>
      <c r="X182" s="2">
        <f t="shared" si="33"/>
        <v>5</v>
      </c>
      <c r="Y182" s="2">
        <f t="shared" si="35"/>
        <v>5</v>
      </c>
    </row>
    <row r="183" spans="1:25" x14ac:dyDescent="0.35">
      <c r="A183" s="2">
        <v>182</v>
      </c>
      <c r="B183" s="2" t="s">
        <v>453</v>
      </c>
      <c r="C183" s="2" t="str">
        <f t="shared" si="34"/>
        <v>SPS21XXX</v>
      </c>
      <c r="D183" s="2" t="s">
        <v>201</v>
      </c>
      <c r="E183" s="2" t="s">
        <v>44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 t="e">
        <f t="shared" si="24"/>
        <v>#DIV/0!</v>
      </c>
      <c r="L183" s="2" t="e">
        <f t="shared" si="25"/>
        <v>#DIV/0!</v>
      </c>
      <c r="M183" s="2" t="e">
        <f t="shared" si="26"/>
        <v>#DIV/0!</v>
      </c>
      <c r="N183" s="2" t="e">
        <f t="shared" si="27"/>
        <v>#DIV/0!</v>
      </c>
      <c r="S183" s="2">
        <f t="shared" si="28"/>
        <v>0</v>
      </c>
      <c r="T183" s="2">
        <f t="shared" si="29"/>
        <v>0</v>
      </c>
      <c r="U183" s="2">
        <f t="shared" si="30"/>
        <v>0</v>
      </c>
      <c r="V183" s="2">
        <f t="shared" si="31"/>
        <v>0</v>
      </c>
      <c r="W183" s="2">
        <f t="shared" si="32"/>
        <v>0</v>
      </c>
      <c r="X183" s="2">
        <f t="shared" si="33"/>
        <v>0</v>
      </c>
      <c r="Y183" s="2">
        <f t="shared" si="35"/>
        <v>0</v>
      </c>
    </row>
    <row r="184" spans="1:25" x14ac:dyDescent="0.35">
      <c r="A184" s="2">
        <v>183</v>
      </c>
      <c r="B184" s="2" t="s">
        <v>454</v>
      </c>
      <c r="C184" s="2" t="str">
        <f t="shared" si="34"/>
        <v>SPS21XXX</v>
      </c>
      <c r="D184" s="2" t="s">
        <v>176</v>
      </c>
      <c r="E184" s="2" t="s">
        <v>44</v>
      </c>
      <c r="F184" s="2">
        <v>86555</v>
      </c>
      <c r="G184" s="2">
        <v>25306</v>
      </c>
      <c r="H184" s="2">
        <v>0</v>
      </c>
      <c r="I184" s="2">
        <v>45917</v>
      </c>
      <c r="J184" s="2">
        <v>0</v>
      </c>
      <c r="K184" s="2">
        <f t="shared" si="24"/>
        <v>29.236901392178382</v>
      </c>
      <c r="L184" s="2">
        <f t="shared" si="25"/>
        <v>0</v>
      </c>
      <c r="M184" s="2">
        <f t="shared" si="26"/>
        <v>53.04950609439085</v>
      </c>
      <c r="N184" s="2">
        <f t="shared" si="27"/>
        <v>0</v>
      </c>
      <c r="O184" s="2">
        <v>29.236901392178382</v>
      </c>
      <c r="P184" s="2">
        <v>0</v>
      </c>
      <c r="Q184" s="2">
        <v>53.04950609439085</v>
      </c>
      <c r="R184" s="2">
        <v>0</v>
      </c>
      <c r="S184" s="2">
        <f t="shared" si="28"/>
        <v>1</v>
      </c>
      <c r="T184" s="2">
        <f t="shared" si="29"/>
        <v>0</v>
      </c>
      <c r="U184" s="2">
        <f t="shared" si="30"/>
        <v>2</v>
      </c>
      <c r="V184" s="2">
        <f t="shared" si="31"/>
        <v>0</v>
      </c>
      <c r="W184" s="2">
        <f t="shared" si="32"/>
        <v>3</v>
      </c>
      <c r="X184" s="2">
        <f t="shared" si="33"/>
        <v>5</v>
      </c>
      <c r="Y184" s="2">
        <f t="shared" si="35"/>
        <v>5</v>
      </c>
    </row>
    <row r="185" spans="1:25" x14ac:dyDescent="0.35">
      <c r="A185" s="2">
        <v>184</v>
      </c>
      <c r="B185" s="2" t="s">
        <v>455</v>
      </c>
      <c r="C185" s="2" t="str">
        <f t="shared" si="34"/>
        <v>SPS21XXX</v>
      </c>
      <c r="D185" s="2" t="s">
        <v>456</v>
      </c>
      <c r="E185" s="2" t="s">
        <v>44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 t="e">
        <f t="shared" si="24"/>
        <v>#DIV/0!</v>
      </c>
      <c r="L185" s="2" t="e">
        <f t="shared" si="25"/>
        <v>#DIV/0!</v>
      </c>
      <c r="M185" s="2" t="e">
        <f t="shared" si="26"/>
        <v>#DIV/0!</v>
      </c>
      <c r="N185" s="2" t="e">
        <f t="shared" si="27"/>
        <v>#DIV/0!</v>
      </c>
      <c r="S185" s="2">
        <f t="shared" si="28"/>
        <v>0</v>
      </c>
      <c r="T185" s="2">
        <f t="shared" si="29"/>
        <v>0</v>
      </c>
      <c r="U185" s="2">
        <f t="shared" si="30"/>
        <v>0</v>
      </c>
      <c r="V185" s="2">
        <f t="shared" si="31"/>
        <v>0</v>
      </c>
      <c r="W185" s="2">
        <f t="shared" si="32"/>
        <v>0</v>
      </c>
      <c r="X185" s="2">
        <f t="shared" si="33"/>
        <v>0</v>
      </c>
      <c r="Y185" s="2">
        <f t="shared" si="35"/>
        <v>0</v>
      </c>
    </row>
    <row r="186" spans="1:25" x14ac:dyDescent="0.35">
      <c r="A186" s="2">
        <v>185</v>
      </c>
      <c r="B186" s="2" t="s">
        <v>457</v>
      </c>
      <c r="C186" s="2" t="str">
        <f t="shared" si="34"/>
        <v>SPS21XXX</v>
      </c>
      <c r="D186" s="2" t="s">
        <v>204</v>
      </c>
      <c r="E186" s="2" t="s">
        <v>44</v>
      </c>
      <c r="F186" s="2">
        <v>576750</v>
      </c>
      <c r="G186" s="2">
        <v>3948750</v>
      </c>
      <c r="H186" s="2">
        <v>0</v>
      </c>
      <c r="I186" s="2">
        <v>0</v>
      </c>
      <c r="J186" s="2">
        <v>0</v>
      </c>
      <c r="K186" s="2">
        <f t="shared" si="24"/>
        <v>684.65539661898572</v>
      </c>
      <c r="L186" s="2">
        <f t="shared" si="25"/>
        <v>0</v>
      </c>
      <c r="M186" s="2">
        <f t="shared" si="26"/>
        <v>0</v>
      </c>
      <c r="N186" s="2">
        <f t="shared" si="27"/>
        <v>0</v>
      </c>
      <c r="O186" s="2">
        <v>684.65539661898572</v>
      </c>
      <c r="P186" s="2">
        <v>0</v>
      </c>
      <c r="Q186" s="2">
        <v>0</v>
      </c>
      <c r="R186" s="2">
        <v>0</v>
      </c>
      <c r="S186" s="2">
        <f t="shared" si="28"/>
        <v>6</v>
      </c>
      <c r="T186" s="2">
        <f t="shared" si="29"/>
        <v>0</v>
      </c>
      <c r="U186" s="2">
        <f t="shared" si="30"/>
        <v>0</v>
      </c>
      <c r="V186" s="2">
        <f t="shared" si="31"/>
        <v>0</v>
      </c>
      <c r="W186" s="2">
        <f t="shared" si="32"/>
        <v>6</v>
      </c>
      <c r="X186" s="2">
        <f t="shared" si="33"/>
        <v>6</v>
      </c>
      <c r="Y186" s="2">
        <f t="shared" si="35"/>
        <v>6</v>
      </c>
    </row>
    <row r="187" spans="1:25" x14ac:dyDescent="0.35">
      <c r="A187" s="2">
        <v>186</v>
      </c>
      <c r="B187" s="2" t="s">
        <v>458</v>
      </c>
      <c r="C187" s="2" t="str">
        <f t="shared" si="34"/>
        <v>SPS21XXX</v>
      </c>
      <c r="D187" s="2" t="s">
        <v>205</v>
      </c>
      <c r="E187" s="2" t="s">
        <v>44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 t="e">
        <f t="shared" si="24"/>
        <v>#DIV/0!</v>
      </c>
      <c r="L187" s="2" t="e">
        <f t="shared" si="25"/>
        <v>#DIV/0!</v>
      </c>
      <c r="M187" s="2" t="e">
        <f t="shared" si="26"/>
        <v>#DIV/0!</v>
      </c>
      <c r="N187" s="2" t="e">
        <f t="shared" si="27"/>
        <v>#DIV/0!</v>
      </c>
      <c r="S187" s="2">
        <f t="shared" si="28"/>
        <v>0</v>
      </c>
      <c r="T187" s="2">
        <f t="shared" si="29"/>
        <v>0</v>
      </c>
      <c r="U187" s="2">
        <f t="shared" si="30"/>
        <v>0</v>
      </c>
      <c r="V187" s="2">
        <f t="shared" si="31"/>
        <v>0</v>
      </c>
      <c r="W187" s="2">
        <f t="shared" si="32"/>
        <v>0</v>
      </c>
      <c r="X187" s="2">
        <f t="shared" si="33"/>
        <v>0</v>
      </c>
      <c r="Y187" s="2">
        <f t="shared" si="35"/>
        <v>0</v>
      </c>
    </row>
    <row r="188" spans="1:25" x14ac:dyDescent="0.35">
      <c r="A188" s="2">
        <v>187</v>
      </c>
      <c r="B188" s="2" t="s">
        <v>459</v>
      </c>
      <c r="C188" s="2" t="str">
        <f t="shared" si="34"/>
        <v>SPS21XXX</v>
      </c>
      <c r="D188" s="2" t="s">
        <v>206</v>
      </c>
      <c r="E188" s="2" t="s">
        <v>44</v>
      </c>
      <c r="F188" s="2">
        <v>24000</v>
      </c>
      <c r="G188" s="2">
        <v>24000</v>
      </c>
      <c r="H188" s="2">
        <v>20000</v>
      </c>
      <c r="I188" s="2">
        <v>8000</v>
      </c>
      <c r="J188" s="2">
        <v>0</v>
      </c>
      <c r="K188" s="2">
        <f t="shared" si="24"/>
        <v>100</v>
      </c>
      <c r="L188" s="2">
        <f t="shared" si="25"/>
        <v>83.333333333333343</v>
      </c>
      <c r="M188" s="2">
        <f t="shared" si="26"/>
        <v>33.333333333333329</v>
      </c>
      <c r="N188" s="2">
        <f t="shared" si="27"/>
        <v>0</v>
      </c>
      <c r="O188" s="2">
        <v>100</v>
      </c>
      <c r="P188" s="2">
        <v>83.333333333333343</v>
      </c>
      <c r="Q188" s="2">
        <v>33.333333333333329</v>
      </c>
      <c r="R188" s="2">
        <v>0</v>
      </c>
      <c r="S188" s="2">
        <f t="shared" si="28"/>
        <v>6</v>
      </c>
      <c r="T188" s="2">
        <f t="shared" si="29"/>
        <v>5</v>
      </c>
      <c r="U188" s="2">
        <f t="shared" si="30"/>
        <v>1</v>
      </c>
      <c r="V188" s="2">
        <f t="shared" si="31"/>
        <v>0</v>
      </c>
      <c r="W188" s="2">
        <f t="shared" si="32"/>
        <v>12</v>
      </c>
      <c r="X188" s="2">
        <f t="shared" si="33"/>
        <v>18</v>
      </c>
      <c r="Y188" s="2">
        <f t="shared" si="35"/>
        <v>17</v>
      </c>
    </row>
    <row r="189" spans="1:25" x14ac:dyDescent="0.35">
      <c r="A189" s="2">
        <v>188</v>
      </c>
      <c r="B189" s="2" t="s">
        <v>460</v>
      </c>
      <c r="C189" s="2" t="str">
        <f t="shared" si="34"/>
        <v>SPS21XXX</v>
      </c>
      <c r="D189" s="2" t="s">
        <v>203</v>
      </c>
      <c r="E189" s="2" t="s">
        <v>44</v>
      </c>
      <c r="F189" s="2">
        <v>3600</v>
      </c>
      <c r="G189" s="2">
        <v>3600</v>
      </c>
      <c r="H189" s="2">
        <v>0</v>
      </c>
      <c r="I189" s="2">
        <v>1800</v>
      </c>
      <c r="J189" s="2">
        <v>1800</v>
      </c>
      <c r="K189" s="2">
        <f t="shared" si="24"/>
        <v>100</v>
      </c>
      <c r="L189" s="2">
        <f t="shared" si="25"/>
        <v>0</v>
      </c>
      <c r="M189" s="2">
        <f t="shared" si="26"/>
        <v>50</v>
      </c>
      <c r="N189" s="2">
        <f t="shared" si="27"/>
        <v>50</v>
      </c>
      <c r="O189" s="2">
        <v>100</v>
      </c>
      <c r="P189" s="2">
        <v>0</v>
      </c>
      <c r="Q189" s="2">
        <v>50</v>
      </c>
      <c r="R189" s="2">
        <v>50</v>
      </c>
      <c r="S189" s="2">
        <f t="shared" si="28"/>
        <v>6</v>
      </c>
      <c r="T189" s="2">
        <f t="shared" si="29"/>
        <v>0</v>
      </c>
      <c r="U189" s="2">
        <f t="shared" si="30"/>
        <v>2</v>
      </c>
      <c r="V189" s="2">
        <f t="shared" si="31"/>
        <v>2</v>
      </c>
      <c r="W189" s="2">
        <f t="shared" si="32"/>
        <v>10</v>
      </c>
      <c r="X189" s="2">
        <f t="shared" si="33"/>
        <v>14</v>
      </c>
      <c r="Y189" s="2">
        <f t="shared" si="35"/>
        <v>13</v>
      </c>
    </row>
    <row r="190" spans="1:25" x14ac:dyDescent="0.35">
      <c r="A190" s="2">
        <v>189</v>
      </c>
      <c r="B190" s="2" t="s">
        <v>461</v>
      </c>
      <c r="C190" s="2" t="str">
        <f t="shared" si="34"/>
        <v>SPS21XXX</v>
      </c>
      <c r="D190" s="2" t="s">
        <v>207</v>
      </c>
      <c r="E190" s="2" t="s">
        <v>44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 t="e">
        <f t="shared" si="24"/>
        <v>#DIV/0!</v>
      </c>
      <c r="L190" s="2" t="e">
        <f t="shared" si="25"/>
        <v>#DIV/0!</v>
      </c>
      <c r="M190" s="2" t="e">
        <f t="shared" si="26"/>
        <v>#DIV/0!</v>
      </c>
      <c r="N190" s="2" t="e">
        <f t="shared" si="27"/>
        <v>#DIV/0!</v>
      </c>
      <c r="S190" s="2">
        <f t="shared" si="28"/>
        <v>0</v>
      </c>
      <c r="T190" s="2">
        <f t="shared" si="29"/>
        <v>0</v>
      </c>
      <c r="U190" s="2">
        <f t="shared" si="30"/>
        <v>0</v>
      </c>
      <c r="V190" s="2">
        <f t="shared" si="31"/>
        <v>0</v>
      </c>
      <c r="W190" s="2">
        <f t="shared" si="32"/>
        <v>0</v>
      </c>
      <c r="X190" s="2">
        <f t="shared" si="33"/>
        <v>0</v>
      </c>
      <c r="Y190" s="2">
        <f t="shared" si="35"/>
        <v>0</v>
      </c>
    </row>
    <row r="191" spans="1:25" x14ac:dyDescent="0.35">
      <c r="A191" s="2">
        <v>190</v>
      </c>
      <c r="B191" s="2" t="s">
        <v>462</v>
      </c>
      <c r="C191" s="2" t="str">
        <f t="shared" si="34"/>
        <v>SPS21XXX</v>
      </c>
      <c r="D191" s="2" t="s">
        <v>209</v>
      </c>
      <c r="E191" s="2" t="s">
        <v>44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 t="e">
        <f t="shared" si="24"/>
        <v>#DIV/0!</v>
      </c>
      <c r="L191" s="2" t="e">
        <f t="shared" si="25"/>
        <v>#DIV/0!</v>
      </c>
      <c r="M191" s="2" t="e">
        <f t="shared" si="26"/>
        <v>#DIV/0!</v>
      </c>
      <c r="N191" s="2" t="e">
        <f t="shared" si="27"/>
        <v>#DIV/0!</v>
      </c>
      <c r="S191" s="2">
        <f t="shared" si="28"/>
        <v>0</v>
      </c>
      <c r="T191" s="2">
        <f t="shared" si="29"/>
        <v>0</v>
      </c>
      <c r="U191" s="2">
        <f t="shared" si="30"/>
        <v>0</v>
      </c>
      <c r="V191" s="2">
        <f t="shared" si="31"/>
        <v>0</v>
      </c>
      <c r="W191" s="2">
        <f t="shared" si="32"/>
        <v>0</v>
      </c>
      <c r="X191" s="2">
        <f t="shared" si="33"/>
        <v>0</v>
      </c>
      <c r="Y191" s="2">
        <f t="shared" si="35"/>
        <v>0</v>
      </c>
    </row>
    <row r="192" spans="1:25" x14ac:dyDescent="0.35">
      <c r="A192" s="2">
        <v>191</v>
      </c>
      <c r="B192" s="2" t="s">
        <v>463</v>
      </c>
      <c r="C192" s="2" t="str">
        <f t="shared" si="34"/>
        <v>SPS21XXX</v>
      </c>
      <c r="D192" s="2" t="s">
        <v>236</v>
      </c>
      <c r="E192" s="2" t="s">
        <v>44</v>
      </c>
      <c r="F192" s="2">
        <v>1028519</v>
      </c>
      <c r="G192" s="2">
        <v>648623</v>
      </c>
      <c r="H192" s="2">
        <v>124864</v>
      </c>
      <c r="I192" s="2">
        <v>0</v>
      </c>
      <c r="J192" s="2">
        <v>0</v>
      </c>
      <c r="K192" s="2">
        <f t="shared" si="24"/>
        <v>63.063783945653896</v>
      </c>
      <c r="L192" s="2">
        <f t="shared" si="25"/>
        <v>12.140174367221219</v>
      </c>
      <c r="M192" s="2">
        <f t="shared" si="26"/>
        <v>0</v>
      </c>
      <c r="N192" s="2">
        <f t="shared" si="27"/>
        <v>0</v>
      </c>
      <c r="O192" s="2">
        <v>63.063783945653896</v>
      </c>
      <c r="P192" s="2">
        <v>12.140174367221219</v>
      </c>
      <c r="Q192" s="2">
        <v>0</v>
      </c>
      <c r="R192" s="2">
        <v>0</v>
      </c>
      <c r="S192" s="2">
        <f t="shared" si="28"/>
        <v>3</v>
      </c>
      <c r="T192" s="2">
        <f t="shared" si="29"/>
        <v>1</v>
      </c>
      <c r="U192" s="2">
        <f t="shared" si="30"/>
        <v>0</v>
      </c>
      <c r="V192" s="2">
        <f t="shared" si="31"/>
        <v>0</v>
      </c>
      <c r="W192" s="2">
        <f t="shared" si="32"/>
        <v>4</v>
      </c>
      <c r="X192" s="2">
        <f t="shared" si="33"/>
        <v>5</v>
      </c>
      <c r="Y192" s="2">
        <f t="shared" si="35"/>
        <v>5</v>
      </c>
    </row>
    <row r="193" spans="1:25" x14ac:dyDescent="0.35">
      <c r="A193" s="2">
        <v>192</v>
      </c>
      <c r="B193" s="2" t="s">
        <v>464</v>
      </c>
      <c r="C193" s="2" t="str">
        <f t="shared" si="34"/>
        <v>SPS21XXX</v>
      </c>
      <c r="D193" s="2" t="s">
        <v>465</v>
      </c>
      <c r="E193" s="2" t="s">
        <v>44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 t="e">
        <f t="shared" si="24"/>
        <v>#DIV/0!</v>
      </c>
      <c r="L193" s="2" t="e">
        <f t="shared" si="25"/>
        <v>#DIV/0!</v>
      </c>
      <c r="M193" s="2" t="e">
        <f t="shared" si="26"/>
        <v>#DIV/0!</v>
      </c>
      <c r="N193" s="2" t="e">
        <f t="shared" si="27"/>
        <v>#DIV/0!</v>
      </c>
      <c r="S193" s="2">
        <f t="shared" si="28"/>
        <v>0</v>
      </c>
      <c r="T193" s="2">
        <f t="shared" si="29"/>
        <v>0</v>
      </c>
      <c r="U193" s="2">
        <f t="shared" si="30"/>
        <v>0</v>
      </c>
      <c r="V193" s="2">
        <f t="shared" si="31"/>
        <v>0</v>
      </c>
      <c r="W193" s="2">
        <f t="shared" si="32"/>
        <v>0</v>
      </c>
      <c r="X193" s="2">
        <f t="shared" si="33"/>
        <v>0</v>
      </c>
      <c r="Y193" s="2">
        <f t="shared" si="35"/>
        <v>0</v>
      </c>
    </row>
    <row r="194" spans="1:25" x14ac:dyDescent="0.35">
      <c r="A194" s="2">
        <v>193</v>
      </c>
      <c r="B194" s="2" t="s">
        <v>466</v>
      </c>
      <c r="C194" s="2" t="str">
        <f t="shared" si="34"/>
        <v>SPS21XXX</v>
      </c>
      <c r="D194" s="2" t="s">
        <v>186</v>
      </c>
      <c r="E194" s="2" t="s">
        <v>44</v>
      </c>
      <c r="F194" s="2">
        <v>35000</v>
      </c>
      <c r="G194" s="2">
        <v>10000</v>
      </c>
      <c r="H194" s="2">
        <v>0</v>
      </c>
      <c r="I194" s="2">
        <v>0</v>
      </c>
      <c r="J194" s="2">
        <v>25000</v>
      </c>
      <c r="K194" s="2">
        <f t="shared" ref="K194:K245" si="36">G194/$F194*100</f>
        <v>28.571428571428569</v>
      </c>
      <c r="L194" s="2">
        <f t="shared" ref="L194:L245" si="37">H194/$F194*100</f>
        <v>0</v>
      </c>
      <c r="M194" s="2">
        <f t="shared" ref="M194:M245" si="38">I194/$F194*100</f>
        <v>0</v>
      </c>
      <c r="N194" s="2">
        <f t="shared" ref="N194:N245" si="39">J194/$F194*100</f>
        <v>71.428571428571431</v>
      </c>
      <c r="O194" s="2">
        <v>28.571428571428569</v>
      </c>
      <c r="P194" s="2">
        <v>0</v>
      </c>
      <c r="Q194" s="2">
        <v>0</v>
      </c>
      <c r="R194" s="2">
        <v>71.428571428571431</v>
      </c>
      <c r="S194" s="2">
        <f t="shared" ref="S194:S245" si="40">IF(O194=0,0,IF(O194&lt;50, 1, IF(O194&lt;60,2, IF(O194&lt;70,3, IF(O194&lt;80,4, IF(O194&lt;90,5,6))))))</f>
        <v>1</v>
      </c>
      <c r="T194" s="2">
        <f t="shared" ref="T194:T245" si="41">IF(P194=0,0,IF(P194&lt;50, 1, IF(P194&lt;60,2, IF(P194&lt;70,3, IF(P194&lt;80,4, IF(P194&lt;90,5,6))))))</f>
        <v>0</v>
      </c>
      <c r="U194" s="2">
        <f t="shared" ref="U194:U245" si="42">IF(Q194=0,0,IF(Q194&lt;50, 1, IF(Q194&lt;60,2, IF(Q194&lt;70,3, IF(Q194&lt;80,4, IF(Q194&lt;90,5,6))))))</f>
        <v>0</v>
      </c>
      <c r="V194" s="2">
        <f t="shared" ref="V194:V245" si="43">IF(R194=0,0,IF(R194&lt;50, 1, IF(R194&lt;60,2, IF(R194&lt;70,3, IF(R194&lt;80,4, IF(R194&lt;90,5,6))))))</f>
        <v>4</v>
      </c>
      <c r="W194" s="2">
        <f t="shared" ref="W194:W245" si="44">SUM(S194:V194)</f>
        <v>5</v>
      </c>
      <c r="X194" s="2">
        <f t="shared" ref="X194:X245" si="45">ROUND(S194+2*SUM(T194:V194),0)</f>
        <v>9</v>
      </c>
      <c r="Y194" s="2">
        <f t="shared" si="35"/>
        <v>8</v>
      </c>
    </row>
    <row r="195" spans="1:25" x14ac:dyDescent="0.35">
      <c r="A195" s="2">
        <v>194</v>
      </c>
      <c r="B195" s="2" t="s">
        <v>467</v>
      </c>
      <c r="C195" s="2" t="str">
        <f t="shared" ref="C195:C245" si="46">REPLACE(B195,6,3,"XXX")</f>
        <v>SPS21XXX</v>
      </c>
      <c r="D195" s="2" t="s">
        <v>211</v>
      </c>
      <c r="E195" s="2" t="s">
        <v>44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 t="e">
        <f t="shared" si="36"/>
        <v>#DIV/0!</v>
      </c>
      <c r="L195" s="2" t="e">
        <f t="shared" si="37"/>
        <v>#DIV/0!</v>
      </c>
      <c r="M195" s="2" t="e">
        <f t="shared" si="38"/>
        <v>#DIV/0!</v>
      </c>
      <c r="N195" s="2" t="e">
        <f t="shared" si="39"/>
        <v>#DIV/0!</v>
      </c>
      <c r="S195" s="2">
        <f t="shared" si="40"/>
        <v>0</v>
      </c>
      <c r="T195" s="2">
        <f t="shared" si="41"/>
        <v>0</v>
      </c>
      <c r="U195" s="2">
        <f t="shared" si="42"/>
        <v>0</v>
      </c>
      <c r="V195" s="2">
        <f t="shared" si="43"/>
        <v>0</v>
      </c>
      <c r="W195" s="2">
        <f t="shared" si="44"/>
        <v>0</v>
      </c>
      <c r="X195" s="2">
        <f t="shared" si="45"/>
        <v>0</v>
      </c>
      <c r="Y195" s="2">
        <f t="shared" ref="Y195:Y245" si="47">ROUND(X195/MAX($X$2:$X$348)*24,0)</f>
        <v>0</v>
      </c>
    </row>
    <row r="196" spans="1:25" x14ac:dyDescent="0.35">
      <c r="A196" s="2">
        <v>195</v>
      </c>
      <c r="B196" s="2" t="s">
        <v>468</v>
      </c>
      <c r="C196" s="2" t="str">
        <f t="shared" si="46"/>
        <v>SPS21XXX</v>
      </c>
      <c r="D196" s="2" t="s">
        <v>212</v>
      </c>
      <c r="E196" s="2" t="s">
        <v>44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 t="e">
        <f t="shared" si="36"/>
        <v>#DIV/0!</v>
      </c>
      <c r="L196" s="2" t="e">
        <f t="shared" si="37"/>
        <v>#DIV/0!</v>
      </c>
      <c r="M196" s="2" t="e">
        <f t="shared" si="38"/>
        <v>#DIV/0!</v>
      </c>
      <c r="N196" s="2" t="e">
        <f t="shared" si="39"/>
        <v>#DIV/0!</v>
      </c>
      <c r="S196" s="2">
        <f t="shared" si="40"/>
        <v>0</v>
      </c>
      <c r="T196" s="2">
        <f t="shared" si="41"/>
        <v>0</v>
      </c>
      <c r="U196" s="2">
        <f t="shared" si="42"/>
        <v>0</v>
      </c>
      <c r="V196" s="2">
        <f t="shared" si="43"/>
        <v>0</v>
      </c>
      <c r="W196" s="2">
        <f t="shared" si="44"/>
        <v>0</v>
      </c>
      <c r="X196" s="2">
        <f t="shared" si="45"/>
        <v>0</v>
      </c>
      <c r="Y196" s="2">
        <f t="shared" si="47"/>
        <v>0</v>
      </c>
    </row>
    <row r="197" spans="1:25" x14ac:dyDescent="0.35">
      <c r="A197" s="2">
        <v>196</v>
      </c>
      <c r="B197" s="2" t="s">
        <v>469</v>
      </c>
      <c r="C197" s="2" t="str">
        <f t="shared" si="46"/>
        <v>SPS21XXX</v>
      </c>
      <c r="D197" s="2" t="s">
        <v>213</v>
      </c>
      <c r="E197" s="2" t="s">
        <v>44</v>
      </c>
      <c r="F197" s="2">
        <v>126927.26999999999</v>
      </c>
      <c r="G197" s="2">
        <v>105698.7</v>
      </c>
      <c r="H197" s="2">
        <v>61779.38</v>
      </c>
      <c r="I197" s="2">
        <v>61620.78</v>
      </c>
      <c r="J197" s="2">
        <v>0</v>
      </c>
      <c r="K197" s="2">
        <f t="shared" si="36"/>
        <v>83.275012532767789</v>
      </c>
      <c r="L197" s="2">
        <f t="shared" si="37"/>
        <v>48.673055049557121</v>
      </c>
      <c r="M197" s="2">
        <f t="shared" si="38"/>
        <v>48.548101601807083</v>
      </c>
      <c r="N197" s="2">
        <f t="shared" si="39"/>
        <v>0</v>
      </c>
      <c r="O197" s="2">
        <v>83.275012532767789</v>
      </c>
      <c r="P197" s="2">
        <v>48.673055049557121</v>
      </c>
      <c r="Q197" s="2">
        <v>48.548101601807083</v>
      </c>
      <c r="R197" s="2">
        <v>0</v>
      </c>
      <c r="S197" s="2">
        <f t="shared" si="40"/>
        <v>5</v>
      </c>
      <c r="T197" s="2">
        <f t="shared" si="41"/>
        <v>1</v>
      </c>
      <c r="U197" s="2">
        <f t="shared" si="42"/>
        <v>1</v>
      </c>
      <c r="V197" s="2">
        <f t="shared" si="43"/>
        <v>0</v>
      </c>
      <c r="W197" s="2">
        <f t="shared" si="44"/>
        <v>7</v>
      </c>
      <c r="X197" s="2">
        <f t="shared" si="45"/>
        <v>9</v>
      </c>
      <c r="Y197" s="2">
        <f t="shared" si="47"/>
        <v>8</v>
      </c>
    </row>
    <row r="198" spans="1:25" x14ac:dyDescent="0.35">
      <c r="A198" s="2">
        <v>197</v>
      </c>
      <c r="B198" s="2" t="s">
        <v>470</v>
      </c>
      <c r="C198" s="2" t="str">
        <f t="shared" si="46"/>
        <v>SPS21XXX</v>
      </c>
      <c r="D198" s="2" t="s">
        <v>215</v>
      </c>
      <c r="E198" s="2" t="s">
        <v>44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 t="e">
        <f t="shared" si="36"/>
        <v>#DIV/0!</v>
      </c>
      <c r="L198" s="2" t="e">
        <f t="shared" si="37"/>
        <v>#DIV/0!</v>
      </c>
      <c r="M198" s="2" t="e">
        <f t="shared" si="38"/>
        <v>#DIV/0!</v>
      </c>
      <c r="N198" s="2" t="e">
        <f t="shared" si="39"/>
        <v>#DIV/0!</v>
      </c>
      <c r="S198" s="2">
        <f t="shared" si="40"/>
        <v>0</v>
      </c>
      <c r="T198" s="2">
        <f t="shared" si="41"/>
        <v>0</v>
      </c>
      <c r="U198" s="2">
        <f t="shared" si="42"/>
        <v>0</v>
      </c>
      <c r="V198" s="2">
        <f t="shared" si="43"/>
        <v>0</v>
      </c>
      <c r="W198" s="2">
        <f t="shared" si="44"/>
        <v>0</v>
      </c>
      <c r="X198" s="2">
        <f t="shared" si="45"/>
        <v>0</v>
      </c>
      <c r="Y198" s="2">
        <f t="shared" si="47"/>
        <v>0</v>
      </c>
    </row>
    <row r="199" spans="1:25" x14ac:dyDescent="0.35">
      <c r="A199" s="2">
        <v>198</v>
      </c>
      <c r="B199" s="2" t="s">
        <v>471</v>
      </c>
      <c r="C199" s="2" t="str">
        <f t="shared" si="46"/>
        <v>SPS21XXX</v>
      </c>
      <c r="D199" s="2" t="s">
        <v>216</v>
      </c>
      <c r="E199" s="2" t="s">
        <v>44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 t="e">
        <f t="shared" si="36"/>
        <v>#DIV/0!</v>
      </c>
      <c r="L199" s="2" t="e">
        <f t="shared" si="37"/>
        <v>#DIV/0!</v>
      </c>
      <c r="M199" s="2" t="e">
        <f t="shared" si="38"/>
        <v>#DIV/0!</v>
      </c>
      <c r="N199" s="2" t="e">
        <f t="shared" si="39"/>
        <v>#DIV/0!</v>
      </c>
      <c r="S199" s="2">
        <f t="shared" si="40"/>
        <v>0</v>
      </c>
      <c r="T199" s="2">
        <f t="shared" si="41"/>
        <v>0</v>
      </c>
      <c r="U199" s="2">
        <f t="shared" si="42"/>
        <v>0</v>
      </c>
      <c r="V199" s="2">
        <f t="shared" si="43"/>
        <v>0</v>
      </c>
      <c r="W199" s="2">
        <f t="shared" si="44"/>
        <v>0</v>
      </c>
      <c r="X199" s="2">
        <f t="shared" si="45"/>
        <v>0</v>
      </c>
      <c r="Y199" s="2">
        <f t="shared" si="47"/>
        <v>0</v>
      </c>
    </row>
    <row r="200" spans="1:25" x14ac:dyDescent="0.35">
      <c r="A200" s="2">
        <v>199</v>
      </c>
      <c r="B200" s="2" t="s">
        <v>472</v>
      </c>
      <c r="C200" s="2" t="str">
        <f t="shared" si="46"/>
        <v>SPS21XXX</v>
      </c>
      <c r="D200" s="2" t="s">
        <v>217</v>
      </c>
      <c r="E200" s="2" t="s">
        <v>44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 t="e">
        <f t="shared" si="36"/>
        <v>#DIV/0!</v>
      </c>
      <c r="L200" s="2" t="e">
        <f t="shared" si="37"/>
        <v>#DIV/0!</v>
      </c>
      <c r="M200" s="2" t="e">
        <f t="shared" si="38"/>
        <v>#DIV/0!</v>
      </c>
      <c r="N200" s="2" t="e">
        <f t="shared" si="39"/>
        <v>#DIV/0!</v>
      </c>
      <c r="S200" s="2">
        <f t="shared" si="40"/>
        <v>0</v>
      </c>
      <c r="T200" s="2">
        <f t="shared" si="41"/>
        <v>0</v>
      </c>
      <c r="U200" s="2">
        <f t="shared" si="42"/>
        <v>0</v>
      </c>
      <c r="V200" s="2">
        <f t="shared" si="43"/>
        <v>0</v>
      </c>
      <c r="W200" s="2">
        <f t="shared" si="44"/>
        <v>0</v>
      </c>
      <c r="X200" s="2">
        <f t="shared" si="45"/>
        <v>0</v>
      </c>
      <c r="Y200" s="2">
        <f t="shared" si="47"/>
        <v>0</v>
      </c>
    </row>
    <row r="201" spans="1:25" x14ac:dyDescent="0.35">
      <c r="A201" s="2">
        <v>200</v>
      </c>
      <c r="B201" s="2" t="s">
        <v>473</v>
      </c>
      <c r="C201" s="2" t="str">
        <f t="shared" si="46"/>
        <v>SPS21XXX</v>
      </c>
      <c r="D201" s="2" t="s">
        <v>218</v>
      </c>
      <c r="E201" s="2" t="s">
        <v>44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 t="e">
        <f t="shared" si="36"/>
        <v>#DIV/0!</v>
      </c>
      <c r="L201" s="2" t="e">
        <f t="shared" si="37"/>
        <v>#DIV/0!</v>
      </c>
      <c r="M201" s="2" t="e">
        <f t="shared" si="38"/>
        <v>#DIV/0!</v>
      </c>
      <c r="N201" s="2" t="e">
        <f t="shared" si="39"/>
        <v>#DIV/0!</v>
      </c>
      <c r="S201" s="2">
        <f t="shared" si="40"/>
        <v>0</v>
      </c>
      <c r="T201" s="2">
        <f t="shared" si="41"/>
        <v>0</v>
      </c>
      <c r="U201" s="2">
        <f t="shared" si="42"/>
        <v>0</v>
      </c>
      <c r="V201" s="2">
        <f t="shared" si="43"/>
        <v>0</v>
      </c>
      <c r="W201" s="2">
        <f t="shared" si="44"/>
        <v>0</v>
      </c>
      <c r="X201" s="2">
        <f t="shared" si="45"/>
        <v>0</v>
      </c>
      <c r="Y201" s="2">
        <f t="shared" si="47"/>
        <v>0</v>
      </c>
    </row>
    <row r="202" spans="1:25" x14ac:dyDescent="0.35">
      <c r="A202" s="2">
        <v>201</v>
      </c>
      <c r="B202" s="2" t="s">
        <v>474</v>
      </c>
      <c r="C202" s="2" t="str">
        <f t="shared" si="46"/>
        <v>SPS21XXX</v>
      </c>
      <c r="D202" s="2" t="s">
        <v>219</v>
      </c>
      <c r="E202" s="2" t="s">
        <v>44</v>
      </c>
      <c r="F202" s="2">
        <v>344748.05000000005</v>
      </c>
      <c r="G202" s="2">
        <v>244719.76</v>
      </c>
      <c r="H202" s="2">
        <v>3584.53</v>
      </c>
      <c r="I202" s="2">
        <v>39881.69</v>
      </c>
      <c r="J202" s="2">
        <v>0</v>
      </c>
      <c r="K202" s="2">
        <f t="shared" si="36"/>
        <v>70.985103469040638</v>
      </c>
      <c r="L202" s="2">
        <f t="shared" si="37"/>
        <v>1.0397535243491587</v>
      </c>
      <c r="M202" s="2">
        <f t="shared" si="38"/>
        <v>11.568358399706684</v>
      </c>
      <c r="N202" s="2">
        <f t="shared" si="39"/>
        <v>0</v>
      </c>
      <c r="O202" s="2">
        <v>70.985103469040638</v>
      </c>
      <c r="P202" s="2">
        <v>1.0397535243491587</v>
      </c>
      <c r="Q202" s="2">
        <v>11.568358399706684</v>
      </c>
      <c r="R202" s="2">
        <v>0</v>
      </c>
      <c r="S202" s="2">
        <f t="shared" si="40"/>
        <v>4</v>
      </c>
      <c r="T202" s="2">
        <f t="shared" si="41"/>
        <v>1</v>
      </c>
      <c r="U202" s="2">
        <f t="shared" si="42"/>
        <v>1</v>
      </c>
      <c r="V202" s="2">
        <f t="shared" si="43"/>
        <v>0</v>
      </c>
      <c r="W202" s="2">
        <f t="shared" si="44"/>
        <v>6</v>
      </c>
      <c r="X202" s="2">
        <f t="shared" si="45"/>
        <v>8</v>
      </c>
      <c r="Y202" s="2">
        <f t="shared" si="47"/>
        <v>7</v>
      </c>
    </row>
    <row r="203" spans="1:25" x14ac:dyDescent="0.35">
      <c r="A203" s="2">
        <v>202</v>
      </c>
      <c r="B203" s="2" t="s">
        <v>475</v>
      </c>
      <c r="C203" s="2" t="str">
        <f t="shared" si="46"/>
        <v>SPS21XXX</v>
      </c>
      <c r="D203" s="2" t="s">
        <v>220</v>
      </c>
      <c r="E203" s="2" t="s">
        <v>44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 t="e">
        <f t="shared" si="36"/>
        <v>#DIV/0!</v>
      </c>
      <c r="L203" s="2" t="e">
        <f t="shared" si="37"/>
        <v>#DIV/0!</v>
      </c>
      <c r="M203" s="2" t="e">
        <f t="shared" si="38"/>
        <v>#DIV/0!</v>
      </c>
      <c r="N203" s="2" t="e">
        <f t="shared" si="39"/>
        <v>#DIV/0!</v>
      </c>
      <c r="S203" s="2">
        <f t="shared" si="40"/>
        <v>0</v>
      </c>
      <c r="T203" s="2">
        <f t="shared" si="41"/>
        <v>0</v>
      </c>
      <c r="U203" s="2">
        <f t="shared" si="42"/>
        <v>0</v>
      </c>
      <c r="V203" s="2">
        <f t="shared" si="43"/>
        <v>0</v>
      </c>
      <c r="W203" s="2">
        <f t="shared" si="44"/>
        <v>0</v>
      </c>
      <c r="X203" s="2">
        <f t="shared" si="45"/>
        <v>0</v>
      </c>
      <c r="Y203" s="2">
        <f t="shared" si="47"/>
        <v>0</v>
      </c>
    </row>
    <row r="204" spans="1:25" x14ac:dyDescent="0.35">
      <c r="A204" s="2">
        <v>203</v>
      </c>
      <c r="B204" s="2" t="s">
        <v>476</v>
      </c>
      <c r="C204" s="2" t="str">
        <f t="shared" si="46"/>
        <v>SPS21XXX</v>
      </c>
      <c r="D204" s="2" t="s">
        <v>221</v>
      </c>
      <c r="E204" s="2" t="s">
        <v>44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 t="e">
        <f t="shared" si="36"/>
        <v>#DIV/0!</v>
      </c>
      <c r="L204" s="2" t="e">
        <f t="shared" si="37"/>
        <v>#DIV/0!</v>
      </c>
      <c r="M204" s="2" t="e">
        <f t="shared" si="38"/>
        <v>#DIV/0!</v>
      </c>
      <c r="N204" s="2" t="e">
        <f t="shared" si="39"/>
        <v>#DIV/0!</v>
      </c>
      <c r="S204" s="2">
        <f t="shared" si="40"/>
        <v>0</v>
      </c>
      <c r="T204" s="2">
        <f t="shared" si="41"/>
        <v>0</v>
      </c>
      <c r="U204" s="2">
        <f t="shared" si="42"/>
        <v>0</v>
      </c>
      <c r="V204" s="2">
        <f t="shared" si="43"/>
        <v>0</v>
      </c>
      <c r="W204" s="2">
        <f t="shared" si="44"/>
        <v>0</v>
      </c>
      <c r="X204" s="2">
        <f t="shared" si="45"/>
        <v>0</v>
      </c>
      <c r="Y204" s="2">
        <f t="shared" si="47"/>
        <v>0</v>
      </c>
    </row>
    <row r="205" spans="1:25" x14ac:dyDescent="0.35">
      <c r="A205" s="2">
        <v>204</v>
      </c>
      <c r="B205" s="2" t="s">
        <v>477</v>
      </c>
      <c r="C205" s="2" t="str">
        <f t="shared" si="46"/>
        <v>SPS21XXX</v>
      </c>
      <c r="D205" s="2" t="s">
        <v>222</v>
      </c>
      <c r="E205" s="2" t="s">
        <v>44</v>
      </c>
      <c r="F205" s="2">
        <v>7500</v>
      </c>
      <c r="G205" s="2">
        <v>7500</v>
      </c>
      <c r="H205" s="2">
        <v>7500</v>
      </c>
      <c r="I205" s="2">
        <v>5000</v>
      </c>
      <c r="J205" s="2">
        <v>0</v>
      </c>
      <c r="K205" s="2">
        <f t="shared" si="36"/>
        <v>100</v>
      </c>
      <c r="L205" s="2">
        <f t="shared" si="37"/>
        <v>100</v>
      </c>
      <c r="M205" s="2">
        <f t="shared" si="38"/>
        <v>66.666666666666657</v>
      </c>
      <c r="N205" s="2">
        <f t="shared" si="39"/>
        <v>0</v>
      </c>
      <c r="O205" s="2">
        <v>100</v>
      </c>
      <c r="P205" s="2">
        <v>100</v>
      </c>
      <c r="Q205" s="2">
        <v>66.666666666666657</v>
      </c>
      <c r="R205" s="2">
        <v>0</v>
      </c>
      <c r="S205" s="2">
        <f t="shared" si="40"/>
        <v>6</v>
      </c>
      <c r="T205" s="2">
        <f t="shared" si="41"/>
        <v>6</v>
      </c>
      <c r="U205" s="2">
        <f t="shared" si="42"/>
        <v>3</v>
      </c>
      <c r="V205" s="2">
        <f t="shared" si="43"/>
        <v>0</v>
      </c>
      <c r="W205" s="2">
        <f t="shared" si="44"/>
        <v>15</v>
      </c>
      <c r="X205" s="2">
        <f t="shared" si="45"/>
        <v>24</v>
      </c>
      <c r="Y205" s="2">
        <f t="shared" si="47"/>
        <v>22</v>
      </c>
    </row>
    <row r="206" spans="1:25" x14ac:dyDescent="0.35">
      <c r="A206" s="2">
        <v>205</v>
      </c>
      <c r="B206" s="2" t="s">
        <v>478</v>
      </c>
      <c r="C206" s="2" t="str">
        <f t="shared" si="46"/>
        <v>SPS21XXX</v>
      </c>
      <c r="D206" s="2" t="s">
        <v>224</v>
      </c>
      <c r="E206" s="2" t="s">
        <v>44</v>
      </c>
      <c r="F206" s="2">
        <v>57000</v>
      </c>
      <c r="G206" s="2">
        <v>38000</v>
      </c>
      <c r="H206" s="2">
        <v>36500</v>
      </c>
      <c r="I206" s="2">
        <v>0</v>
      </c>
      <c r="J206" s="2">
        <v>0</v>
      </c>
      <c r="K206" s="2">
        <f t="shared" si="36"/>
        <v>66.666666666666657</v>
      </c>
      <c r="L206" s="2">
        <f t="shared" si="37"/>
        <v>64.035087719298247</v>
      </c>
      <c r="M206" s="2">
        <f t="shared" si="38"/>
        <v>0</v>
      </c>
      <c r="N206" s="2">
        <f t="shared" si="39"/>
        <v>0</v>
      </c>
      <c r="O206" s="2">
        <v>66.666666666666657</v>
      </c>
      <c r="P206" s="2">
        <v>64.035087719298247</v>
      </c>
      <c r="Q206" s="2">
        <v>0</v>
      </c>
      <c r="R206" s="2">
        <v>0</v>
      </c>
      <c r="S206" s="2">
        <f t="shared" si="40"/>
        <v>3</v>
      </c>
      <c r="T206" s="2">
        <f t="shared" si="41"/>
        <v>3</v>
      </c>
      <c r="U206" s="2">
        <f t="shared" si="42"/>
        <v>0</v>
      </c>
      <c r="V206" s="2">
        <f t="shared" si="43"/>
        <v>0</v>
      </c>
      <c r="W206" s="2">
        <f t="shared" si="44"/>
        <v>6</v>
      </c>
      <c r="X206" s="2">
        <f t="shared" si="45"/>
        <v>9</v>
      </c>
      <c r="Y206" s="2">
        <f t="shared" si="47"/>
        <v>8</v>
      </c>
    </row>
    <row r="207" spans="1:25" x14ac:dyDescent="0.35">
      <c r="A207" s="2">
        <v>206</v>
      </c>
      <c r="B207" s="2" t="s">
        <v>479</v>
      </c>
      <c r="C207" s="2" t="str">
        <f t="shared" si="46"/>
        <v>SPS21XXX</v>
      </c>
      <c r="D207" s="2" t="s">
        <v>202</v>
      </c>
      <c r="E207" s="2" t="s">
        <v>44</v>
      </c>
      <c r="F207" s="2">
        <v>12000</v>
      </c>
      <c r="G207" s="2">
        <v>12000</v>
      </c>
      <c r="H207" s="2">
        <v>12000</v>
      </c>
      <c r="I207" s="2">
        <v>7200</v>
      </c>
      <c r="J207" s="2">
        <v>0</v>
      </c>
      <c r="K207" s="2">
        <f t="shared" si="36"/>
        <v>100</v>
      </c>
      <c r="L207" s="2">
        <f t="shared" si="37"/>
        <v>100</v>
      </c>
      <c r="M207" s="2">
        <f t="shared" si="38"/>
        <v>60</v>
      </c>
      <c r="N207" s="2">
        <f t="shared" si="39"/>
        <v>0</v>
      </c>
      <c r="O207" s="2">
        <v>100</v>
      </c>
      <c r="P207" s="2">
        <v>100</v>
      </c>
      <c r="Q207" s="2">
        <v>60</v>
      </c>
      <c r="R207" s="2">
        <v>0</v>
      </c>
      <c r="S207" s="2">
        <f t="shared" si="40"/>
        <v>6</v>
      </c>
      <c r="T207" s="2">
        <f t="shared" si="41"/>
        <v>6</v>
      </c>
      <c r="U207" s="2">
        <f t="shared" si="42"/>
        <v>3</v>
      </c>
      <c r="V207" s="2">
        <f t="shared" si="43"/>
        <v>0</v>
      </c>
      <c r="W207" s="2">
        <f t="shared" si="44"/>
        <v>15</v>
      </c>
      <c r="X207" s="2">
        <f t="shared" si="45"/>
        <v>24</v>
      </c>
      <c r="Y207" s="2">
        <f t="shared" si="47"/>
        <v>22</v>
      </c>
    </row>
    <row r="208" spans="1:25" x14ac:dyDescent="0.35">
      <c r="A208" s="2">
        <v>207</v>
      </c>
      <c r="B208" s="2" t="s">
        <v>480</v>
      </c>
      <c r="C208" s="2" t="str">
        <f t="shared" si="46"/>
        <v>SPS21XXX</v>
      </c>
      <c r="D208" s="2" t="s">
        <v>481</v>
      </c>
      <c r="E208" s="2" t="s">
        <v>44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 t="e">
        <f t="shared" si="36"/>
        <v>#DIV/0!</v>
      </c>
      <c r="L208" s="2" t="e">
        <f t="shared" si="37"/>
        <v>#DIV/0!</v>
      </c>
      <c r="M208" s="2" t="e">
        <f t="shared" si="38"/>
        <v>#DIV/0!</v>
      </c>
      <c r="N208" s="2" t="e">
        <f t="shared" si="39"/>
        <v>#DIV/0!</v>
      </c>
      <c r="S208" s="2">
        <f t="shared" si="40"/>
        <v>0</v>
      </c>
      <c r="T208" s="2">
        <f t="shared" si="41"/>
        <v>0</v>
      </c>
      <c r="U208" s="2">
        <f t="shared" si="42"/>
        <v>0</v>
      </c>
      <c r="V208" s="2">
        <f t="shared" si="43"/>
        <v>0</v>
      </c>
      <c r="W208" s="2">
        <f t="shared" si="44"/>
        <v>0</v>
      </c>
      <c r="X208" s="2">
        <f t="shared" si="45"/>
        <v>0</v>
      </c>
      <c r="Y208" s="2">
        <f t="shared" si="47"/>
        <v>0</v>
      </c>
    </row>
    <row r="209" spans="1:25" x14ac:dyDescent="0.35">
      <c r="A209" s="2">
        <v>208</v>
      </c>
      <c r="B209" s="2" t="s">
        <v>482</v>
      </c>
      <c r="C209" s="2" t="str">
        <f t="shared" si="46"/>
        <v>SPS21XXX</v>
      </c>
      <c r="D209" s="2" t="s">
        <v>225</v>
      </c>
      <c r="E209" s="2" t="s">
        <v>44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 t="e">
        <f t="shared" si="36"/>
        <v>#DIV/0!</v>
      </c>
      <c r="L209" s="2" t="e">
        <f t="shared" si="37"/>
        <v>#DIV/0!</v>
      </c>
      <c r="M209" s="2" t="e">
        <f t="shared" si="38"/>
        <v>#DIV/0!</v>
      </c>
      <c r="N209" s="2" t="e">
        <f t="shared" si="39"/>
        <v>#DIV/0!</v>
      </c>
      <c r="S209" s="2">
        <f t="shared" si="40"/>
        <v>0</v>
      </c>
      <c r="T209" s="2">
        <f t="shared" si="41"/>
        <v>0</v>
      </c>
      <c r="U209" s="2">
        <f t="shared" si="42"/>
        <v>0</v>
      </c>
      <c r="V209" s="2">
        <f t="shared" si="43"/>
        <v>0</v>
      </c>
      <c r="W209" s="2">
        <f t="shared" si="44"/>
        <v>0</v>
      </c>
      <c r="X209" s="2">
        <f t="shared" si="45"/>
        <v>0</v>
      </c>
      <c r="Y209" s="2">
        <f t="shared" si="47"/>
        <v>0</v>
      </c>
    </row>
    <row r="210" spans="1:25" x14ac:dyDescent="0.35">
      <c r="A210" s="2">
        <v>209</v>
      </c>
      <c r="B210" s="2" t="s">
        <v>483</v>
      </c>
      <c r="C210" s="2" t="str">
        <f t="shared" si="46"/>
        <v>SPS21XXX</v>
      </c>
      <c r="D210" s="2" t="s">
        <v>226</v>
      </c>
      <c r="E210" s="2" t="s">
        <v>44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 t="e">
        <f t="shared" si="36"/>
        <v>#DIV/0!</v>
      </c>
      <c r="L210" s="2" t="e">
        <f t="shared" si="37"/>
        <v>#DIV/0!</v>
      </c>
      <c r="M210" s="2" t="e">
        <f t="shared" si="38"/>
        <v>#DIV/0!</v>
      </c>
      <c r="N210" s="2" t="e">
        <f t="shared" si="39"/>
        <v>#DIV/0!</v>
      </c>
      <c r="S210" s="2">
        <f t="shared" si="40"/>
        <v>0</v>
      </c>
      <c r="T210" s="2">
        <f t="shared" si="41"/>
        <v>0</v>
      </c>
      <c r="U210" s="2">
        <f t="shared" si="42"/>
        <v>0</v>
      </c>
      <c r="V210" s="2">
        <f t="shared" si="43"/>
        <v>0</v>
      </c>
      <c r="W210" s="2">
        <f t="shared" si="44"/>
        <v>0</v>
      </c>
      <c r="X210" s="2">
        <f t="shared" si="45"/>
        <v>0</v>
      </c>
      <c r="Y210" s="2">
        <f t="shared" si="47"/>
        <v>0</v>
      </c>
    </row>
    <row r="211" spans="1:25" x14ac:dyDescent="0.35">
      <c r="A211" s="2">
        <v>210</v>
      </c>
      <c r="B211" s="2" t="s">
        <v>484</v>
      </c>
      <c r="C211" s="2" t="str">
        <f t="shared" si="46"/>
        <v>SPS21XXX</v>
      </c>
      <c r="D211" s="2" t="s">
        <v>485</v>
      </c>
      <c r="E211" s="2" t="s">
        <v>44</v>
      </c>
      <c r="F211" s="2">
        <v>47734.080000000002</v>
      </c>
      <c r="G211" s="2">
        <v>47734.080000000002</v>
      </c>
      <c r="H211" s="2">
        <v>0</v>
      </c>
      <c r="I211" s="2">
        <v>0</v>
      </c>
      <c r="J211" s="2">
        <v>0</v>
      </c>
      <c r="K211" s="2">
        <f t="shared" si="36"/>
        <v>100</v>
      </c>
      <c r="L211" s="2">
        <f t="shared" si="37"/>
        <v>0</v>
      </c>
      <c r="M211" s="2">
        <f t="shared" si="38"/>
        <v>0</v>
      </c>
      <c r="N211" s="2">
        <f t="shared" si="39"/>
        <v>0</v>
      </c>
      <c r="O211" s="2">
        <v>100</v>
      </c>
      <c r="P211" s="2">
        <v>0</v>
      </c>
      <c r="Q211" s="2">
        <v>0</v>
      </c>
      <c r="R211" s="2">
        <v>0</v>
      </c>
      <c r="S211" s="2">
        <f t="shared" si="40"/>
        <v>6</v>
      </c>
      <c r="T211" s="2">
        <f t="shared" si="41"/>
        <v>0</v>
      </c>
      <c r="U211" s="2">
        <f t="shared" si="42"/>
        <v>0</v>
      </c>
      <c r="V211" s="2">
        <f t="shared" si="43"/>
        <v>0</v>
      </c>
      <c r="W211" s="2">
        <f t="shared" si="44"/>
        <v>6</v>
      </c>
      <c r="X211" s="2">
        <f t="shared" si="45"/>
        <v>6</v>
      </c>
      <c r="Y211" s="2">
        <f t="shared" si="47"/>
        <v>6</v>
      </c>
    </row>
    <row r="212" spans="1:25" x14ac:dyDescent="0.35">
      <c r="A212" s="2">
        <v>211</v>
      </c>
      <c r="B212" s="2" t="s">
        <v>486</v>
      </c>
      <c r="C212" s="2" t="str">
        <f t="shared" si="46"/>
        <v>SPS21XXX</v>
      </c>
      <c r="D212" s="2" t="s">
        <v>487</v>
      </c>
      <c r="E212" s="2" t="s">
        <v>44</v>
      </c>
      <c r="F212" s="2">
        <v>10000</v>
      </c>
      <c r="G212" s="2">
        <v>10000</v>
      </c>
      <c r="H212" s="2">
        <v>0</v>
      </c>
      <c r="I212" s="2">
        <v>0</v>
      </c>
      <c r="J212" s="2">
        <v>0</v>
      </c>
      <c r="K212" s="2">
        <f t="shared" si="36"/>
        <v>100</v>
      </c>
      <c r="L212" s="2">
        <f t="shared" si="37"/>
        <v>0</v>
      </c>
      <c r="M212" s="2">
        <f t="shared" si="38"/>
        <v>0</v>
      </c>
      <c r="N212" s="2">
        <f t="shared" si="39"/>
        <v>0</v>
      </c>
      <c r="O212" s="2">
        <v>100</v>
      </c>
      <c r="P212" s="2">
        <v>0</v>
      </c>
      <c r="Q212" s="2">
        <v>0</v>
      </c>
      <c r="R212" s="2">
        <v>0</v>
      </c>
      <c r="S212" s="2">
        <f t="shared" si="40"/>
        <v>6</v>
      </c>
      <c r="T212" s="2">
        <f t="shared" si="41"/>
        <v>0</v>
      </c>
      <c r="U212" s="2">
        <f t="shared" si="42"/>
        <v>0</v>
      </c>
      <c r="V212" s="2">
        <f t="shared" si="43"/>
        <v>0</v>
      </c>
      <c r="W212" s="2">
        <f t="shared" si="44"/>
        <v>6</v>
      </c>
      <c r="X212" s="2">
        <f t="shared" si="45"/>
        <v>6</v>
      </c>
      <c r="Y212" s="2">
        <f t="shared" si="47"/>
        <v>6</v>
      </c>
    </row>
    <row r="213" spans="1:25" x14ac:dyDescent="0.35">
      <c r="A213" s="2">
        <v>212</v>
      </c>
      <c r="B213" s="2" t="s">
        <v>488</v>
      </c>
      <c r="C213" s="2" t="str">
        <f t="shared" si="46"/>
        <v>SPS21XXX</v>
      </c>
      <c r="D213" s="2" t="s">
        <v>227</v>
      </c>
      <c r="E213" s="2" t="s">
        <v>44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 t="e">
        <f t="shared" si="36"/>
        <v>#DIV/0!</v>
      </c>
      <c r="L213" s="2" t="e">
        <f t="shared" si="37"/>
        <v>#DIV/0!</v>
      </c>
      <c r="M213" s="2" t="e">
        <f t="shared" si="38"/>
        <v>#DIV/0!</v>
      </c>
      <c r="N213" s="2" t="e">
        <f t="shared" si="39"/>
        <v>#DIV/0!</v>
      </c>
      <c r="S213" s="2">
        <f t="shared" si="40"/>
        <v>0</v>
      </c>
      <c r="T213" s="2">
        <f t="shared" si="41"/>
        <v>0</v>
      </c>
      <c r="U213" s="2">
        <f t="shared" si="42"/>
        <v>0</v>
      </c>
      <c r="V213" s="2">
        <f t="shared" si="43"/>
        <v>0</v>
      </c>
      <c r="W213" s="2">
        <f t="shared" si="44"/>
        <v>0</v>
      </c>
      <c r="X213" s="2">
        <f t="shared" si="45"/>
        <v>0</v>
      </c>
      <c r="Y213" s="2">
        <f t="shared" si="47"/>
        <v>0</v>
      </c>
    </row>
    <row r="214" spans="1:25" x14ac:dyDescent="0.35">
      <c r="A214" s="2">
        <v>213</v>
      </c>
      <c r="B214" s="2" t="s">
        <v>489</v>
      </c>
      <c r="C214" s="2" t="str">
        <f t="shared" si="46"/>
        <v>SPS21XXX</v>
      </c>
      <c r="D214" s="2" t="s">
        <v>229</v>
      </c>
      <c r="E214" s="2" t="s">
        <v>44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 t="e">
        <f t="shared" si="36"/>
        <v>#DIV/0!</v>
      </c>
      <c r="L214" s="2" t="e">
        <f t="shared" si="37"/>
        <v>#DIV/0!</v>
      </c>
      <c r="M214" s="2" t="e">
        <f t="shared" si="38"/>
        <v>#DIV/0!</v>
      </c>
      <c r="N214" s="2" t="e">
        <f t="shared" si="39"/>
        <v>#DIV/0!</v>
      </c>
      <c r="S214" s="2">
        <f t="shared" si="40"/>
        <v>0</v>
      </c>
      <c r="T214" s="2">
        <f t="shared" si="41"/>
        <v>0</v>
      </c>
      <c r="U214" s="2">
        <f t="shared" si="42"/>
        <v>0</v>
      </c>
      <c r="V214" s="2">
        <f t="shared" si="43"/>
        <v>0</v>
      </c>
      <c r="W214" s="2">
        <f t="shared" si="44"/>
        <v>0</v>
      </c>
      <c r="X214" s="2">
        <f t="shared" si="45"/>
        <v>0</v>
      </c>
      <c r="Y214" s="2">
        <f t="shared" si="47"/>
        <v>0</v>
      </c>
    </row>
    <row r="215" spans="1:25" x14ac:dyDescent="0.35">
      <c r="A215" s="2">
        <v>214</v>
      </c>
      <c r="B215" s="2" t="s">
        <v>490</v>
      </c>
      <c r="C215" s="2" t="str">
        <f t="shared" si="46"/>
        <v>SPS21XXX</v>
      </c>
      <c r="D215" s="2" t="s">
        <v>491</v>
      </c>
      <c r="E215" s="2" t="s">
        <v>44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 t="e">
        <f t="shared" si="36"/>
        <v>#DIV/0!</v>
      </c>
      <c r="L215" s="2" t="e">
        <f t="shared" si="37"/>
        <v>#DIV/0!</v>
      </c>
      <c r="M215" s="2" t="e">
        <f t="shared" si="38"/>
        <v>#DIV/0!</v>
      </c>
      <c r="N215" s="2" t="e">
        <f t="shared" si="39"/>
        <v>#DIV/0!</v>
      </c>
      <c r="S215" s="2">
        <f t="shared" si="40"/>
        <v>0</v>
      </c>
      <c r="T215" s="2">
        <f t="shared" si="41"/>
        <v>0</v>
      </c>
      <c r="U215" s="2">
        <f t="shared" si="42"/>
        <v>0</v>
      </c>
      <c r="V215" s="2">
        <f t="shared" si="43"/>
        <v>0</v>
      </c>
      <c r="W215" s="2">
        <f t="shared" si="44"/>
        <v>0</v>
      </c>
      <c r="X215" s="2">
        <f t="shared" si="45"/>
        <v>0</v>
      </c>
      <c r="Y215" s="2">
        <f t="shared" si="47"/>
        <v>0</v>
      </c>
    </row>
    <row r="216" spans="1:25" x14ac:dyDescent="0.35">
      <c r="A216" s="2">
        <v>215</v>
      </c>
      <c r="B216" s="2" t="s">
        <v>492</v>
      </c>
      <c r="C216" s="2" t="str">
        <f t="shared" si="46"/>
        <v>SPS21XXX</v>
      </c>
      <c r="D216" s="2" t="s">
        <v>230</v>
      </c>
      <c r="E216" s="2" t="s">
        <v>44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 t="e">
        <f t="shared" si="36"/>
        <v>#DIV/0!</v>
      </c>
      <c r="L216" s="2" t="e">
        <f t="shared" si="37"/>
        <v>#DIV/0!</v>
      </c>
      <c r="M216" s="2" t="e">
        <f t="shared" si="38"/>
        <v>#DIV/0!</v>
      </c>
      <c r="N216" s="2" t="e">
        <f t="shared" si="39"/>
        <v>#DIV/0!</v>
      </c>
      <c r="S216" s="2">
        <f t="shared" si="40"/>
        <v>0</v>
      </c>
      <c r="T216" s="2">
        <f t="shared" si="41"/>
        <v>0</v>
      </c>
      <c r="U216" s="2">
        <f t="shared" si="42"/>
        <v>0</v>
      </c>
      <c r="V216" s="2">
        <f t="shared" si="43"/>
        <v>0</v>
      </c>
      <c r="W216" s="2">
        <f t="shared" si="44"/>
        <v>0</v>
      </c>
      <c r="X216" s="2">
        <f t="shared" si="45"/>
        <v>0</v>
      </c>
      <c r="Y216" s="2">
        <f t="shared" si="47"/>
        <v>0</v>
      </c>
    </row>
    <row r="217" spans="1:25" x14ac:dyDescent="0.35">
      <c r="A217" s="2">
        <v>216</v>
      </c>
      <c r="B217" s="2" t="s">
        <v>493</v>
      </c>
      <c r="C217" s="2" t="str">
        <f t="shared" si="46"/>
        <v>SPS21XXX</v>
      </c>
      <c r="D217" s="2" t="s">
        <v>188</v>
      </c>
      <c r="E217" s="2" t="s">
        <v>44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 t="e">
        <f t="shared" si="36"/>
        <v>#DIV/0!</v>
      </c>
      <c r="L217" s="2" t="e">
        <f t="shared" si="37"/>
        <v>#DIV/0!</v>
      </c>
      <c r="M217" s="2" t="e">
        <f t="shared" si="38"/>
        <v>#DIV/0!</v>
      </c>
      <c r="N217" s="2" t="e">
        <f t="shared" si="39"/>
        <v>#DIV/0!</v>
      </c>
      <c r="S217" s="2">
        <f t="shared" si="40"/>
        <v>0</v>
      </c>
      <c r="T217" s="2">
        <f t="shared" si="41"/>
        <v>0</v>
      </c>
      <c r="U217" s="2">
        <f t="shared" si="42"/>
        <v>0</v>
      </c>
      <c r="V217" s="2">
        <f t="shared" si="43"/>
        <v>0</v>
      </c>
      <c r="W217" s="2">
        <f t="shared" si="44"/>
        <v>0</v>
      </c>
      <c r="X217" s="2">
        <f t="shared" si="45"/>
        <v>0</v>
      </c>
      <c r="Y217" s="2">
        <f t="shared" si="47"/>
        <v>0</v>
      </c>
    </row>
    <row r="218" spans="1:25" x14ac:dyDescent="0.35">
      <c r="A218" s="2">
        <v>217</v>
      </c>
      <c r="B218" s="2" t="s">
        <v>494</v>
      </c>
      <c r="C218" s="2" t="str">
        <f t="shared" si="46"/>
        <v>SPS21XXX</v>
      </c>
      <c r="D218" s="2" t="s">
        <v>237</v>
      </c>
      <c r="E218" s="2" t="s">
        <v>44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 t="e">
        <f t="shared" si="36"/>
        <v>#DIV/0!</v>
      </c>
      <c r="L218" s="2" t="e">
        <f t="shared" si="37"/>
        <v>#DIV/0!</v>
      </c>
      <c r="M218" s="2" t="e">
        <f t="shared" si="38"/>
        <v>#DIV/0!</v>
      </c>
      <c r="N218" s="2" t="e">
        <f t="shared" si="39"/>
        <v>#DIV/0!</v>
      </c>
      <c r="S218" s="2">
        <f t="shared" si="40"/>
        <v>0</v>
      </c>
      <c r="T218" s="2">
        <f t="shared" si="41"/>
        <v>0</v>
      </c>
      <c r="U218" s="2">
        <f t="shared" si="42"/>
        <v>0</v>
      </c>
      <c r="V218" s="2">
        <f t="shared" si="43"/>
        <v>0</v>
      </c>
      <c r="W218" s="2">
        <f t="shared" si="44"/>
        <v>0</v>
      </c>
      <c r="X218" s="2">
        <f t="shared" si="45"/>
        <v>0</v>
      </c>
      <c r="Y218" s="2">
        <f t="shared" si="47"/>
        <v>0</v>
      </c>
    </row>
    <row r="219" spans="1:25" x14ac:dyDescent="0.35">
      <c r="A219" s="2">
        <v>218</v>
      </c>
      <c r="B219" s="2" t="s">
        <v>495</v>
      </c>
      <c r="C219" s="2" t="str">
        <f t="shared" si="46"/>
        <v>SPS21XXX</v>
      </c>
      <c r="D219" s="2" t="s">
        <v>496</v>
      </c>
      <c r="E219" s="2" t="s">
        <v>44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 t="e">
        <f t="shared" si="36"/>
        <v>#DIV/0!</v>
      </c>
      <c r="L219" s="2" t="e">
        <f t="shared" si="37"/>
        <v>#DIV/0!</v>
      </c>
      <c r="M219" s="2" t="e">
        <f t="shared" si="38"/>
        <v>#DIV/0!</v>
      </c>
      <c r="N219" s="2" t="e">
        <f t="shared" si="39"/>
        <v>#DIV/0!</v>
      </c>
      <c r="S219" s="2">
        <f t="shared" si="40"/>
        <v>0</v>
      </c>
      <c r="T219" s="2">
        <f t="shared" si="41"/>
        <v>0</v>
      </c>
      <c r="U219" s="2">
        <f t="shared" si="42"/>
        <v>0</v>
      </c>
      <c r="V219" s="2">
        <f t="shared" si="43"/>
        <v>0</v>
      </c>
      <c r="W219" s="2">
        <f t="shared" si="44"/>
        <v>0</v>
      </c>
      <c r="X219" s="2">
        <f t="shared" si="45"/>
        <v>0</v>
      </c>
      <c r="Y219" s="2">
        <f t="shared" si="47"/>
        <v>0</v>
      </c>
    </row>
    <row r="220" spans="1:25" x14ac:dyDescent="0.35">
      <c r="A220" s="2">
        <v>219</v>
      </c>
      <c r="B220" s="2" t="s">
        <v>497</v>
      </c>
      <c r="C220" s="2" t="str">
        <f t="shared" si="46"/>
        <v>SPS21XXX</v>
      </c>
      <c r="D220" s="2" t="s">
        <v>498</v>
      </c>
      <c r="E220" s="2" t="s">
        <v>44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 t="e">
        <f t="shared" si="36"/>
        <v>#DIV/0!</v>
      </c>
      <c r="L220" s="2" t="e">
        <f t="shared" si="37"/>
        <v>#DIV/0!</v>
      </c>
      <c r="M220" s="2" t="e">
        <f t="shared" si="38"/>
        <v>#DIV/0!</v>
      </c>
      <c r="N220" s="2" t="e">
        <f t="shared" si="39"/>
        <v>#DIV/0!</v>
      </c>
      <c r="S220" s="2">
        <f t="shared" si="40"/>
        <v>0</v>
      </c>
      <c r="T220" s="2">
        <f t="shared" si="41"/>
        <v>0</v>
      </c>
      <c r="U220" s="2">
        <f t="shared" si="42"/>
        <v>0</v>
      </c>
      <c r="V220" s="2">
        <f t="shared" si="43"/>
        <v>0</v>
      </c>
      <c r="W220" s="2">
        <f t="shared" si="44"/>
        <v>0</v>
      </c>
      <c r="X220" s="2">
        <f t="shared" si="45"/>
        <v>0</v>
      </c>
      <c r="Y220" s="2">
        <f t="shared" si="47"/>
        <v>0</v>
      </c>
    </row>
    <row r="221" spans="1:25" x14ac:dyDescent="0.35">
      <c r="A221" s="2">
        <v>220</v>
      </c>
      <c r="B221" s="2" t="s">
        <v>499</v>
      </c>
      <c r="C221" s="2" t="str">
        <f t="shared" si="46"/>
        <v>SPS21XXX</v>
      </c>
      <c r="D221" s="2" t="s">
        <v>231</v>
      </c>
      <c r="E221" s="2" t="s">
        <v>44</v>
      </c>
      <c r="F221" s="2">
        <v>149715.5</v>
      </c>
      <c r="G221" s="2">
        <v>116529.5</v>
      </c>
      <c r="H221" s="2">
        <v>35409.600000000006</v>
      </c>
      <c r="I221" s="2">
        <v>0</v>
      </c>
      <c r="J221" s="2">
        <v>30000</v>
      </c>
      <c r="K221" s="2">
        <f t="shared" si="36"/>
        <v>77.833958407780088</v>
      </c>
      <c r="L221" s="2">
        <f t="shared" si="37"/>
        <v>23.651258553723569</v>
      </c>
      <c r="M221" s="2">
        <f t="shared" si="38"/>
        <v>0</v>
      </c>
      <c r="N221" s="2">
        <f t="shared" si="39"/>
        <v>20.038005416940798</v>
      </c>
      <c r="O221" s="2">
        <v>77.833958407780088</v>
      </c>
      <c r="P221" s="2">
        <v>23.651258553723569</v>
      </c>
      <c r="Q221" s="2">
        <v>0</v>
      </c>
      <c r="R221" s="2">
        <v>20.038005416940798</v>
      </c>
      <c r="S221" s="2">
        <f t="shared" si="40"/>
        <v>4</v>
      </c>
      <c r="T221" s="2">
        <f t="shared" si="41"/>
        <v>1</v>
      </c>
      <c r="U221" s="2">
        <f t="shared" si="42"/>
        <v>0</v>
      </c>
      <c r="V221" s="2">
        <f t="shared" si="43"/>
        <v>1</v>
      </c>
      <c r="W221" s="2">
        <f t="shared" si="44"/>
        <v>6</v>
      </c>
      <c r="X221" s="2">
        <f t="shared" si="45"/>
        <v>8</v>
      </c>
      <c r="Y221" s="2">
        <f t="shared" si="47"/>
        <v>7</v>
      </c>
    </row>
    <row r="222" spans="1:25" x14ac:dyDescent="0.35">
      <c r="A222" s="2">
        <v>221</v>
      </c>
      <c r="B222" s="2" t="s">
        <v>500</v>
      </c>
      <c r="C222" s="2" t="str">
        <f t="shared" si="46"/>
        <v>SPS21XXX</v>
      </c>
      <c r="D222" s="2" t="s">
        <v>233</v>
      </c>
      <c r="E222" s="2" t="s">
        <v>44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 t="e">
        <f t="shared" si="36"/>
        <v>#DIV/0!</v>
      </c>
      <c r="L222" s="2" t="e">
        <f t="shared" si="37"/>
        <v>#DIV/0!</v>
      </c>
      <c r="M222" s="2" t="e">
        <f t="shared" si="38"/>
        <v>#DIV/0!</v>
      </c>
      <c r="N222" s="2" t="e">
        <f t="shared" si="39"/>
        <v>#DIV/0!</v>
      </c>
      <c r="S222" s="2">
        <f t="shared" si="40"/>
        <v>0</v>
      </c>
      <c r="T222" s="2">
        <f t="shared" si="41"/>
        <v>0</v>
      </c>
      <c r="U222" s="2">
        <f t="shared" si="42"/>
        <v>0</v>
      </c>
      <c r="V222" s="2">
        <f t="shared" si="43"/>
        <v>0</v>
      </c>
      <c r="W222" s="2">
        <f t="shared" si="44"/>
        <v>0</v>
      </c>
      <c r="X222" s="2">
        <f t="shared" si="45"/>
        <v>0</v>
      </c>
      <c r="Y222" s="2">
        <f t="shared" si="47"/>
        <v>0</v>
      </c>
    </row>
    <row r="223" spans="1:25" x14ac:dyDescent="0.35">
      <c r="A223" s="2">
        <v>222</v>
      </c>
      <c r="B223" s="2" t="s">
        <v>501</v>
      </c>
      <c r="C223" s="2" t="str">
        <f t="shared" si="46"/>
        <v>SPS21XXX</v>
      </c>
      <c r="D223" s="2" t="s">
        <v>502</v>
      </c>
      <c r="E223" s="2" t="s">
        <v>44</v>
      </c>
      <c r="F223" s="2">
        <v>1399741</v>
      </c>
      <c r="G223" s="2">
        <v>1353325</v>
      </c>
      <c r="H223" s="2">
        <v>757969</v>
      </c>
      <c r="I223" s="2">
        <v>651086</v>
      </c>
      <c r="J223" s="2">
        <v>0</v>
      </c>
      <c r="K223" s="2">
        <f t="shared" si="36"/>
        <v>96.683957960794174</v>
      </c>
      <c r="L223" s="2">
        <f t="shared" si="37"/>
        <v>54.150660729377798</v>
      </c>
      <c r="M223" s="2">
        <f t="shared" si="38"/>
        <v>46.514748085538685</v>
      </c>
      <c r="N223" s="2">
        <f t="shared" si="39"/>
        <v>0</v>
      </c>
      <c r="O223" s="2">
        <v>96.683957960794174</v>
      </c>
      <c r="P223" s="2">
        <v>54.150660729377798</v>
      </c>
      <c r="Q223" s="2">
        <v>46.514748085538685</v>
      </c>
      <c r="R223" s="2">
        <v>0</v>
      </c>
      <c r="S223" s="2">
        <f t="shared" si="40"/>
        <v>6</v>
      </c>
      <c r="T223" s="2">
        <f t="shared" si="41"/>
        <v>2</v>
      </c>
      <c r="U223" s="2">
        <f t="shared" si="42"/>
        <v>1</v>
      </c>
      <c r="V223" s="2">
        <f t="shared" si="43"/>
        <v>0</v>
      </c>
      <c r="W223" s="2">
        <f t="shared" si="44"/>
        <v>9</v>
      </c>
      <c r="X223" s="2">
        <f t="shared" si="45"/>
        <v>12</v>
      </c>
      <c r="Y223" s="2">
        <f t="shared" si="47"/>
        <v>11</v>
      </c>
    </row>
    <row r="224" spans="1:25" x14ac:dyDescent="0.35">
      <c r="A224" s="2">
        <v>223</v>
      </c>
      <c r="B224" s="2" t="s">
        <v>503</v>
      </c>
      <c r="C224" s="2" t="str">
        <f t="shared" si="46"/>
        <v>SPS21XXX</v>
      </c>
      <c r="D224" s="2" t="s">
        <v>232</v>
      </c>
      <c r="E224" s="2" t="s">
        <v>44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 t="e">
        <f t="shared" si="36"/>
        <v>#DIV/0!</v>
      </c>
      <c r="L224" s="2" t="e">
        <f t="shared" si="37"/>
        <v>#DIV/0!</v>
      </c>
      <c r="M224" s="2" t="e">
        <f t="shared" si="38"/>
        <v>#DIV/0!</v>
      </c>
      <c r="N224" s="2" t="e">
        <f t="shared" si="39"/>
        <v>#DIV/0!</v>
      </c>
      <c r="S224" s="2">
        <f t="shared" si="40"/>
        <v>0</v>
      </c>
      <c r="T224" s="2">
        <f t="shared" si="41"/>
        <v>0</v>
      </c>
      <c r="U224" s="2">
        <f t="shared" si="42"/>
        <v>0</v>
      </c>
      <c r="V224" s="2">
        <f t="shared" si="43"/>
        <v>0</v>
      </c>
      <c r="W224" s="2">
        <f t="shared" si="44"/>
        <v>0</v>
      </c>
      <c r="X224" s="2">
        <f t="shared" si="45"/>
        <v>0</v>
      </c>
      <c r="Y224" s="2">
        <f t="shared" si="47"/>
        <v>0</v>
      </c>
    </row>
    <row r="225" spans="1:25" x14ac:dyDescent="0.35">
      <c r="A225" s="2">
        <v>224</v>
      </c>
      <c r="B225" s="2" t="s">
        <v>504</v>
      </c>
      <c r="C225" s="2" t="str">
        <f t="shared" si="46"/>
        <v>SPS21XXX</v>
      </c>
      <c r="D225" s="2" t="s">
        <v>505</v>
      </c>
      <c r="E225" s="2" t="s">
        <v>44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 t="e">
        <f t="shared" si="36"/>
        <v>#DIV/0!</v>
      </c>
      <c r="L225" s="2" t="e">
        <f t="shared" si="37"/>
        <v>#DIV/0!</v>
      </c>
      <c r="M225" s="2" t="e">
        <f t="shared" si="38"/>
        <v>#DIV/0!</v>
      </c>
      <c r="N225" s="2" t="e">
        <f t="shared" si="39"/>
        <v>#DIV/0!</v>
      </c>
      <c r="S225" s="2">
        <f t="shared" si="40"/>
        <v>0</v>
      </c>
      <c r="T225" s="2">
        <f t="shared" si="41"/>
        <v>0</v>
      </c>
      <c r="U225" s="2">
        <f t="shared" si="42"/>
        <v>0</v>
      </c>
      <c r="V225" s="2">
        <f t="shared" si="43"/>
        <v>0</v>
      </c>
      <c r="W225" s="2">
        <f t="shared" si="44"/>
        <v>0</v>
      </c>
      <c r="X225" s="2">
        <f t="shared" si="45"/>
        <v>0</v>
      </c>
      <c r="Y225" s="2">
        <f t="shared" si="47"/>
        <v>0</v>
      </c>
    </row>
    <row r="226" spans="1:25" x14ac:dyDescent="0.35">
      <c r="A226" s="2">
        <v>225</v>
      </c>
      <c r="B226" s="2" t="s">
        <v>506</v>
      </c>
      <c r="C226" s="2" t="str">
        <f t="shared" si="46"/>
        <v>SPS21XXX</v>
      </c>
      <c r="D226" s="2" t="s">
        <v>234</v>
      </c>
      <c r="E226" s="2" t="s">
        <v>44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 t="e">
        <f t="shared" si="36"/>
        <v>#DIV/0!</v>
      </c>
      <c r="L226" s="2" t="e">
        <f t="shared" si="37"/>
        <v>#DIV/0!</v>
      </c>
      <c r="M226" s="2" t="e">
        <f t="shared" si="38"/>
        <v>#DIV/0!</v>
      </c>
      <c r="N226" s="2" t="e">
        <f t="shared" si="39"/>
        <v>#DIV/0!</v>
      </c>
      <c r="S226" s="2">
        <f t="shared" si="40"/>
        <v>0</v>
      </c>
      <c r="T226" s="2">
        <f t="shared" si="41"/>
        <v>0</v>
      </c>
      <c r="U226" s="2">
        <f t="shared" si="42"/>
        <v>0</v>
      </c>
      <c r="V226" s="2">
        <f t="shared" si="43"/>
        <v>0</v>
      </c>
      <c r="W226" s="2">
        <f t="shared" si="44"/>
        <v>0</v>
      </c>
      <c r="X226" s="2">
        <f t="shared" si="45"/>
        <v>0</v>
      </c>
      <c r="Y226" s="2">
        <f t="shared" si="47"/>
        <v>0</v>
      </c>
    </row>
    <row r="227" spans="1:25" x14ac:dyDescent="0.35">
      <c r="A227" s="2">
        <v>226</v>
      </c>
      <c r="B227" s="2" t="s">
        <v>507</v>
      </c>
      <c r="C227" s="2" t="str">
        <f t="shared" si="46"/>
        <v>SPS21XXX</v>
      </c>
      <c r="D227" s="2" t="s">
        <v>508</v>
      </c>
      <c r="E227" s="2" t="s">
        <v>44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 t="e">
        <f t="shared" si="36"/>
        <v>#DIV/0!</v>
      </c>
      <c r="L227" s="2" t="e">
        <f t="shared" si="37"/>
        <v>#DIV/0!</v>
      </c>
      <c r="M227" s="2" t="e">
        <f t="shared" si="38"/>
        <v>#DIV/0!</v>
      </c>
      <c r="N227" s="2" t="e">
        <f t="shared" si="39"/>
        <v>#DIV/0!</v>
      </c>
      <c r="S227" s="2">
        <f t="shared" si="40"/>
        <v>0</v>
      </c>
      <c r="T227" s="2">
        <f t="shared" si="41"/>
        <v>0</v>
      </c>
      <c r="U227" s="2">
        <f t="shared" si="42"/>
        <v>0</v>
      </c>
      <c r="V227" s="2">
        <f t="shared" si="43"/>
        <v>0</v>
      </c>
      <c r="W227" s="2">
        <f t="shared" si="44"/>
        <v>0</v>
      </c>
      <c r="X227" s="2">
        <f t="shared" si="45"/>
        <v>0</v>
      </c>
      <c r="Y227" s="2">
        <f t="shared" si="47"/>
        <v>0</v>
      </c>
    </row>
    <row r="228" spans="1:25" x14ac:dyDescent="0.35">
      <c r="A228" s="2">
        <v>227</v>
      </c>
      <c r="B228" s="2" t="s">
        <v>509</v>
      </c>
      <c r="C228" s="2" t="str">
        <f t="shared" si="46"/>
        <v>SPS21XXX</v>
      </c>
      <c r="D228" s="2" t="s">
        <v>228</v>
      </c>
      <c r="E228" s="2" t="s">
        <v>44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 t="e">
        <f t="shared" si="36"/>
        <v>#DIV/0!</v>
      </c>
      <c r="L228" s="2" t="e">
        <f t="shared" si="37"/>
        <v>#DIV/0!</v>
      </c>
      <c r="M228" s="2" t="e">
        <f t="shared" si="38"/>
        <v>#DIV/0!</v>
      </c>
      <c r="N228" s="2" t="e">
        <f t="shared" si="39"/>
        <v>#DIV/0!</v>
      </c>
      <c r="S228" s="2">
        <f t="shared" si="40"/>
        <v>0</v>
      </c>
      <c r="T228" s="2">
        <f t="shared" si="41"/>
        <v>0</v>
      </c>
      <c r="U228" s="2">
        <f t="shared" si="42"/>
        <v>0</v>
      </c>
      <c r="V228" s="2">
        <f t="shared" si="43"/>
        <v>0</v>
      </c>
      <c r="W228" s="2">
        <f t="shared" si="44"/>
        <v>0</v>
      </c>
      <c r="X228" s="2">
        <f t="shared" si="45"/>
        <v>0</v>
      </c>
      <c r="Y228" s="2">
        <f t="shared" si="47"/>
        <v>0</v>
      </c>
    </row>
    <row r="229" spans="1:25" x14ac:dyDescent="0.35">
      <c r="A229" s="2">
        <v>228</v>
      </c>
      <c r="B229" s="2" t="s">
        <v>510</v>
      </c>
      <c r="C229" s="2" t="str">
        <f t="shared" si="46"/>
        <v>SPS21XXX</v>
      </c>
      <c r="D229" s="2" t="s">
        <v>214</v>
      </c>
      <c r="E229" s="2" t="s">
        <v>44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 t="e">
        <f t="shared" si="36"/>
        <v>#DIV/0!</v>
      </c>
      <c r="L229" s="2" t="e">
        <f t="shared" si="37"/>
        <v>#DIV/0!</v>
      </c>
      <c r="M229" s="2" t="e">
        <f t="shared" si="38"/>
        <v>#DIV/0!</v>
      </c>
      <c r="N229" s="2" t="e">
        <f t="shared" si="39"/>
        <v>#DIV/0!</v>
      </c>
      <c r="S229" s="2">
        <f t="shared" si="40"/>
        <v>0</v>
      </c>
      <c r="T229" s="2">
        <f t="shared" si="41"/>
        <v>0</v>
      </c>
      <c r="U229" s="2">
        <f t="shared" si="42"/>
        <v>0</v>
      </c>
      <c r="V229" s="2">
        <f t="shared" si="43"/>
        <v>0</v>
      </c>
      <c r="W229" s="2">
        <f t="shared" si="44"/>
        <v>0</v>
      </c>
      <c r="X229" s="2">
        <f t="shared" si="45"/>
        <v>0</v>
      </c>
      <c r="Y229" s="2">
        <f t="shared" si="47"/>
        <v>0</v>
      </c>
    </row>
    <row r="230" spans="1:25" x14ac:dyDescent="0.35">
      <c r="A230" s="2">
        <v>229</v>
      </c>
      <c r="B230" s="2" t="s">
        <v>511</v>
      </c>
      <c r="C230" s="2" t="str">
        <f t="shared" si="46"/>
        <v>SPS21XXX</v>
      </c>
      <c r="D230" s="2" t="s">
        <v>512</v>
      </c>
      <c r="E230" s="2" t="s">
        <v>44</v>
      </c>
      <c r="F230" s="2">
        <v>6220</v>
      </c>
      <c r="G230" s="2">
        <v>6210</v>
      </c>
      <c r="H230" s="2">
        <v>20</v>
      </c>
      <c r="I230" s="2">
        <v>10</v>
      </c>
      <c r="J230" s="2">
        <v>10</v>
      </c>
      <c r="K230" s="2">
        <f t="shared" si="36"/>
        <v>99.839228295819936</v>
      </c>
      <c r="L230" s="2">
        <f t="shared" si="37"/>
        <v>0.32154340836012862</v>
      </c>
      <c r="M230" s="2">
        <f t="shared" si="38"/>
        <v>0.16077170418006431</v>
      </c>
      <c r="N230" s="2">
        <f t="shared" si="39"/>
        <v>0.16077170418006431</v>
      </c>
      <c r="O230" s="2">
        <v>99.839228295819936</v>
      </c>
      <c r="P230" s="2">
        <v>0.32154340836012862</v>
      </c>
      <c r="Q230" s="2">
        <v>0.16077170418006431</v>
      </c>
      <c r="R230" s="2">
        <v>0.16077170418006431</v>
      </c>
      <c r="S230" s="2">
        <f t="shared" si="40"/>
        <v>6</v>
      </c>
      <c r="T230" s="2">
        <f t="shared" si="41"/>
        <v>1</v>
      </c>
      <c r="U230" s="2">
        <f t="shared" si="42"/>
        <v>1</v>
      </c>
      <c r="V230" s="2">
        <f t="shared" si="43"/>
        <v>1</v>
      </c>
      <c r="W230" s="2">
        <f t="shared" si="44"/>
        <v>9</v>
      </c>
      <c r="X230" s="2">
        <f t="shared" si="45"/>
        <v>12</v>
      </c>
      <c r="Y230" s="2">
        <f t="shared" si="47"/>
        <v>11</v>
      </c>
    </row>
    <row r="231" spans="1:25" x14ac:dyDescent="0.35">
      <c r="A231" s="2">
        <v>230</v>
      </c>
      <c r="B231" s="2" t="s">
        <v>513</v>
      </c>
      <c r="C231" s="2" t="str">
        <f t="shared" si="46"/>
        <v>SPS21XXX</v>
      </c>
      <c r="D231" s="2" t="s">
        <v>514</v>
      </c>
      <c r="E231" s="2" t="s">
        <v>44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 t="e">
        <f t="shared" si="36"/>
        <v>#DIV/0!</v>
      </c>
      <c r="L231" s="2" t="e">
        <f t="shared" si="37"/>
        <v>#DIV/0!</v>
      </c>
      <c r="M231" s="2" t="e">
        <f t="shared" si="38"/>
        <v>#DIV/0!</v>
      </c>
      <c r="N231" s="2" t="e">
        <f t="shared" si="39"/>
        <v>#DIV/0!</v>
      </c>
      <c r="S231" s="2">
        <f t="shared" si="40"/>
        <v>0</v>
      </c>
      <c r="T231" s="2">
        <f t="shared" si="41"/>
        <v>0</v>
      </c>
      <c r="U231" s="2">
        <f t="shared" si="42"/>
        <v>0</v>
      </c>
      <c r="V231" s="2">
        <f t="shared" si="43"/>
        <v>0</v>
      </c>
      <c r="W231" s="2">
        <f t="shared" si="44"/>
        <v>0</v>
      </c>
      <c r="X231" s="2">
        <f t="shared" si="45"/>
        <v>0</v>
      </c>
      <c r="Y231" s="2">
        <f t="shared" si="47"/>
        <v>0</v>
      </c>
    </row>
    <row r="232" spans="1:25" x14ac:dyDescent="0.35">
      <c r="A232" s="2">
        <v>231</v>
      </c>
      <c r="B232" s="2" t="s">
        <v>515</v>
      </c>
      <c r="C232" s="2" t="str">
        <f t="shared" si="46"/>
        <v>SPS21XXX</v>
      </c>
      <c r="D232" s="2" t="s">
        <v>516</v>
      </c>
      <c r="E232" s="2" t="s">
        <v>44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 t="e">
        <f t="shared" si="36"/>
        <v>#DIV/0!</v>
      </c>
      <c r="L232" s="2" t="e">
        <f t="shared" si="37"/>
        <v>#DIV/0!</v>
      </c>
      <c r="M232" s="2" t="e">
        <f t="shared" si="38"/>
        <v>#DIV/0!</v>
      </c>
      <c r="N232" s="2" t="e">
        <f t="shared" si="39"/>
        <v>#DIV/0!</v>
      </c>
      <c r="S232" s="2">
        <f t="shared" si="40"/>
        <v>0</v>
      </c>
      <c r="T232" s="2">
        <f t="shared" si="41"/>
        <v>0</v>
      </c>
      <c r="U232" s="2">
        <f t="shared" si="42"/>
        <v>0</v>
      </c>
      <c r="V232" s="2">
        <f t="shared" si="43"/>
        <v>0</v>
      </c>
      <c r="W232" s="2">
        <f t="shared" si="44"/>
        <v>0</v>
      </c>
      <c r="X232" s="2">
        <f t="shared" si="45"/>
        <v>0</v>
      </c>
      <c r="Y232" s="2">
        <f t="shared" si="47"/>
        <v>0</v>
      </c>
    </row>
    <row r="233" spans="1:25" x14ac:dyDescent="0.35">
      <c r="A233" s="2">
        <v>232</v>
      </c>
      <c r="B233" s="2" t="s">
        <v>517</v>
      </c>
      <c r="C233" s="2" t="str">
        <f t="shared" si="46"/>
        <v>SPS21XXX</v>
      </c>
      <c r="D233" s="2" t="s">
        <v>235</v>
      </c>
      <c r="E233" s="2" t="s">
        <v>44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 t="e">
        <f t="shared" si="36"/>
        <v>#DIV/0!</v>
      </c>
      <c r="L233" s="2" t="e">
        <f t="shared" si="37"/>
        <v>#DIV/0!</v>
      </c>
      <c r="M233" s="2" t="e">
        <f t="shared" si="38"/>
        <v>#DIV/0!</v>
      </c>
      <c r="N233" s="2" t="e">
        <f t="shared" si="39"/>
        <v>#DIV/0!</v>
      </c>
      <c r="S233" s="2">
        <f t="shared" si="40"/>
        <v>0</v>
      </c>
      <c r="T233" s="2">
        <f t="shared" si="41"/>
        <v>0</v>
      </c>
      <c r="U233" s="2">
        <f t="shared" si="42"/>
        <v>0</v>
      </c>
      <c r="V233" s="2">
        <f t="shared" si="43"/>
        <v>0</v>
      </c>
      <c r="W233" s="2">
        <f t="shared" si="44"/>
        <v>0</v>
      </c>
      <c r="X233" s="2">
        <f t="shared" si="45"/>
        <v>0</v>
      </c>
      <c r="Y233" s="2">
        <f t="shared" si="47"/>
        <v>0</v>
      </c>
    </row>
    <row r="234" spans="1:25" x14ac:dyDescent="0.35">
      <c r="A234" s="2">
        <v>233</v>
      </c>
      <c r="B234" s="2" t="s">
        <v>518</v>
      </c>
      <c r="C234" s="2" t="str">
        <f t="shared" si="46"/>
        <v>SPS21XXX</v>
      </c>
      <c r="D234" s="2" t="s">
        <v>519</v>
      </c>
      <c r="E234" s="2" t="s">
        <v>44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 t="e">
        <f t="shared" si="36"/>
        <v>#DIV/0!</v>
      </c>
      <c r="L234" s="2" t="e">
        <f t="shared" si="37"/>
        <v>#DIV/0!</v>
      </c>
      <c r="M234" s="2" t="e">
        <f t="shared" si="38"/>
        <v>#DIV/0!</v>
      </c>
      <c r="N234" s="2" t="e">
        <f t="shared" si="39"/>
        <v>#DIV/0!</v>
      </c>
      <c r="S234" s="2">
        <f t="shared" si="40"/>
        <v>0</v>
      </c>
      <c r="T234" s="2">
        <f t="shared" si="41"/>
        <v>0</v>
      </c>
      <c r="U234" s="2">
        <f t="shared" si="42"/>
        <v>0</v>
      </c>
      <c r="V234" s="2">
        <f t="shared" si="43"/>
        <v>0</v>
      </c>
      <c r="W234" s="2">
        <f t="shared" si="44"/>
        <v>0</v>
      </c>
      <c r="X234" s="2">
        <f t="shared" si="45"/>
        <v>0</v>
      </c>
      <c r="Y234" s="2">
        <f t="shared" si="47"/>
        <v>0</v>
      </c>
    </row>
    <row r="235" spans="1:25" x14ac:dyDescent="0.35">
      <c r="A235" s="2">
        <v>234</v>
      </c>
      <c r="B235" s="2" t="s">
        <v>520</v>
      </c>
      <c r="C235" s="2" t="str">
        <f t="shared" si="46"/>
        <v>SPS21XXX</v>
      </c>
      <c r="D235" s="2" t="s">
        <v>239</v>
      </c>
      <c r="E235" s="2" t="s">
        <v>44</v>
      </c>
      <c r="F235" s="2">
        <v>83000</v>
      </c>
      <c r="G235" s="2">
        <v>83000</v>
      </c>
      <c r="H235" s="2">
        <v>16600</v>
      </c>
      <c r="I235" s="2">
        <v>49800</v>
      </c>
      <c r="J235" s="2">
        <v>0</v>
      </c>
      <c r="K235" s="2">
        <f t="shared" si="36"/>
        <v>100</v>
      </c>
      <c r="L235" s="2">
        <f t="shared" si="37"/>
        <v>20</v>
      </c>
      <c r="M235" s="2">
        <f t="shared" si="38"/>
        <v>60</v>
      </c>
      <c r="N235" s="2">
        <f t="shared" si="39"/>
        <v>0</v>
      </c>
      <c r="O235" s="2">
        <v>100</v>
      </c>
      <c r="P235" s="2">
        <v>20</v>
      </c>
      <c r="Q235" s="2">
        <v>60</v>
      </c>
      <c r="R235" s="2">
        <v>0</v>
      </c>
      <c r="S235" s="2">
        <f t="shared" si="40"/>
        <v>6</v>
      </c>
      <c r="T235" s="2">
        <f t="shared" si="41"/>
        <v>1</v>
      </c>
      <c r="U235" s="2">
        <f t="shared" si="42"/>
        <v>3</v>
      </c>
      <c r="V235" s="2">
        <f t="shared" si="43"/>
        <v>0</v>
      </c>
      <c r="W235" s="2">
        <f t="shared" si="44"/>
        <v>10</v>
      </c>
      <c r="X235" s="2">
        <f t="shared" si="45"/>
        <v>14</v>
      </c>
      <c r="Y235" s="2">
        <f t="shared" si="47"/>
        <v>13</v>
      </c>
    </row>
    <row r="236" spans="1:25" x14ac:dyDescent="0.35">
      <c r="A236" s="2">
        <v>235</v>
      </c>
      <c r="B236" s="2" t="s">
        <v>521</v>
      </c>
      <c r="C236" s="2" t="str">
        <f t="shared" si="46"/>
        <v>SPS21XXX</v>
      </c>
      <c r="D236" s="2" t="s">
        <v>238</v>
      </c>
      <c r="E236" s="2" t="s">
        <v>44</v>
      </c>
      <c r="F236" s="2">
        <v>97672</v>
      </c>
      <c r="G236" s="2">
        <v>5298</v>
      </c>
      <c r="H236" s="2">
        <v>0</v>
      </c>
      <c r="I236" s="2">
        <v>0</v>
      </c>
      <c r="J236" s="2">
        <v>0</v>
      </c>
      <c r="K236" s="2">
        <f t="shared" si="36"/>
        <v>5.4242771725776064</v>
      </c>
      <c r="L236" s="2">
        <f t="shared" si="37"/>
        <v>0</v>
      </c>
      <c r="M236" s="2">
        <f t="shared" si="38"/>
        <v>0</v>
      </c>
      <c r="N236" s="2">
        <f t="shared" si="39"/>
        <v>0</v>
      </c>
      <c r="O236" s="2">
        <v>5.4242771725776064</v>
      </c>
      <c r="P236" s="2">
        <v>0</v>
      </c>
      <c r="Q236" s="2">
        <v>0</v>
      </c>
      <c r="R236" s="2">
        <v>0</v>
      </c>
      <c r="S236" s="2">
        <f t="shared" si="40"/>
        <v>1</v>
      </c>
      <c r="T236" s="2">
        <f t="shared" si="41"/>
        <v>0</v>
      </c>
      <c r="U236" s="2">
        <f t="shared" si="42"/>
        <v>0</v>
      </c>
      <c r="V236" s="2">
        <f t="shared" si="43"/>
        <v>0</v>
      </c>
      <c r="W236" s="2">
        <f t="shared" si="44"/>
        <v>1</v>
      </c>
      <c r="X236" s="2">
        <f t="shared" si="45"/>
        <v>1</v>
      </c>
      <c r="Y236" s="2">
        <f t="shared" si="47"/>
        <v>1</v>
      </c>
    </row>
    <row r="237" spans="1:25" x14ac:dyDescent="0.35">
      <c r="A237" s="2">
        <v>236</v>
      </c>
      <c r="B237" s="2" t="s">
        <v>522</v>
      </c>
      <c r="C237" s="2" t="str">
        <f t="shared" si="46"/>
        <v>SPS21XXX</v>
      </c>
      <c r="D237" s="2" t="s">
        <v>523</v>
      </c>
      <c r="E237" s="2" t="s">
        <v>44</v>
      </c>
      <c r="F237" s="2">
        <v>17500</v>
      </c>
      <c r="G237" s="2">
        <v>17500</v>
      </c>
      <c r="H237" s="2">
        <v>0</v>
      </c>
      <c r="I237" s="2">
        <v>0</v>
      </c>
      <c r="J237" s="2">
        <v>0</v>
      </c>
      <c r="K237" s="2">
        <f t="shared" si="36"/>
        <v>100</v>
      </c>
      <c r="L237" s="2">
        <f t="shared" si="37"/>
        <v>0</v>
      </c>
      <c r="M237" s="2">
        <f t="shared" si="38"/>
        <v>0</v>
      </c>
      <c r="N237" s="2">
        <f t="shared" si="39"/>
        <v>0</v>
      </c>
      <c r="O237" s="2">
        <v>100</v>
      </c>
      <c r="P237" s="2">
        <v>0</v>
      </c>
      <c r="Q237" s="2">
        <v>0</v>
      </c>
      <c r="R237" s="2">
        <v>0</v>
      </c>
      <c r="S237" s="2">
        <f t="shared" si="40"/>
        <v>6</v>
      </c>
      <c r="T237" s="2">
        <f t="shared" si="41"/>
        <v>0</v>
      </c>
      <c r="U237" s="2">
        <f t="shared" si="42"/>
        <v>0</v>
      </c>
      <c r="V237" s="2">
        <f t="shared" si="43"/>
        <v>0</v>
      </c>
      <c r="W237" s="2">
        <f t="shared" si="44"/>
        <v>6</v>
      </c>
      <c r="X237" s="2">
        <f t="shared" si="45"/>
        <v>6</v>
      </c>
      <c r="Y237" s="2">
        <f t="shared" si="47"/>
        <v>6</v>
      </c>
    </row>
    <row r="238" spans="1:25" x14ac:dyDescent="0.35">
      <c r="A238" s="2">
        <v>237</v>
      </c>
      <c r="B238" s="2" t="s">
        <v>524</v>
      </c>
      <c r="C238" s="2" t="str">
        <f t="shared" si="46"/>
        <v>SPS21XXX</v>
      </c>
      <c r="D238" s="2" t="s">
        <v>525</v>
      </c>
      <c r="E238" s="2" t="s">
        <v>44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 t="e">
        <f t="shared" si="36"/>
        <v>#DIV/0!</v>
      </c>
      <c r="L238" s="2" t="e">
        <f t="shared" si="37"/>
        <v>#DIV/0!</v>
      </c>
      <c r="M238" s="2" t="e">
        <f t="shared" si="38"/>
        <v>#DIV/0!</v>
      </c>
      <c r="N238" s="2" t="e">
        <f t="shared" si="39"/>
        <v>#DIV/0!</v>
      </c>
      <c r="S238" s="2">
        <f t="shared" si="40"/>
        <v>0</v>
      </c>
      <c r="T238" s="2">
        <f t="shared" si="41"/>
        <v>0</v>
      </c>
      <c r="U238" s="2">
        <f t="shared" si="42"/>
        <v>0</v>
      </c>
      <c r="V238" s="2">
        <f t="shared" si="43"/>
        <v>0</v>
      </c>
      <c r="W238" s="2">
        <f t="shared" si="44"/>
        <v>0</v>
      </c>
      <c r="X238" s="2">
        <f t="shared" si="45"/>
        <v>0</v>
      </c>
      <c r="Y238" s="2">
        <f t="shared" si="47"/>
        <v>0</v>
      </c>
    </row>
    <row r="239" spans="1:25" x14ac:dyDescent="0.35">
      <c r="A239" s="2">
        <v>238</v>
      </c>
      <c r="B239" s="2" t="s">
        <v>526</v>
      </c>
      <c r="C239" s="2" t="str">
        <f t="shared" si="46"/>
        <v>SPS21XXX</v>
      </c>
      <c r="D239" s="2" t="s">
        <v>527</v>
      </c>
      <c r="E239" s="2" t="s">
        <v>44</v>
      </c>
      <c r="F239" s="2">
        <v>27000</v>
      </c>
      <c r="G239" s="2">
        <v>27000</v>
      </c>
      <c r="H239" s="2">
        <v>24000</v>
      </c>
      <c r="I239" s="2">
        <v>12000</v>
      </c>
      <c r="J239" s="2">
        <v>18000</v>
      </c>
      <c r="K239" s="2">
        <f t="shared" si="36"/>
        <v>100</v>
      </c>
      <c r="L239" s="2">
        <f t="shared" si="37"/>
        <v>88.888888888888886</v>
      </c>
      <c r="M239" s="2">
        <f t="shared" si="38"/>
        <v>44.444444444444443</v>
      </c>
      <c r="N239" s="2">
        <f t="shared" si="39"/>
        <v>66.666666666666657</v>
      </c>
      <c r="O239" s="2">
        <v>100</v>
      </c>
      <c r="P239" s="2">
        <v>88.888888888888886</v>
      </c>
      <c r="Q239" s="2">
        <v>44.444444444444443</v>
      </c>
      <c r="R239" s="2">
        <v>66.666666666666657</v>
      </c>
      <c r="S239" s="2">
        <f t="shared" si="40"/>
        <v>6</v>
      </c>
      <c r="T239" s="2">
        <f t="shared" si="41"/>
        <v>5</v>
      </c>
      <c r="U239" s="2">
        <f t="shared" si="42"/>
        <v>1</v>
      </c>
      <c r="V239" s="2">
        <f t="shared" si="43"/>
        <v>3</v>
      </c>
      <c r="W239" s="2">
        <f t="shared" si="44"/>
        <v>15</v>
      </c>
      <c r="X239" s="2">
        <f t="shared" si="45"/>
        <v>24</v>
      </c>
      <c r="Y239" s="2">
        <f t="shared" si="47"/>
        <v>22</v>
      </c>
    </row>
    <row r="240" spans="1:25" x14ac:dyDescent="0.35">
      <c r="A240" s="2">
        <v>239</v>
      </c>
      <c r="B240" s="2" t="s">
        <v>528</v>
      </c>
      <c r="C240" s="2" t="str">
        <f t="shared" si="46"/>
        <v>SPS21XXX</v>
      </c>
      <c r="D240" s="2" t="s">
        <v>240</v>
      </c>
      <c r="E240" s="2" t="s">
        <v>44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 t="e">
        <f t="shared" si="36"/>
        <v>#DIV/0!</v>
      </c>
      <c r="L240" s="2" t="e">
        <f t="shared" si="37"/>
        <v>#DIV/0!</v>
      </c>
      <c r="M240" s="2" t="e">
        <f t="shared" si="38"/>
        <v>#DIV/0!</v>
      </c>
      <c r="N240" s="2" t="e">
        <f t="shared" si="39"/>
        <v>#DIV/0!</v>
      </c>
      <c r="S240" s="2">
        <f t="shared" si="40"/>
        <v>0</v>
      </c>
      <c r="T240" s="2">
        <f t="shared" si="41"/>
        <v>0</v>
      </c>
      <c r="U240" s="2">
        <f t="shared" si="42"/>
        <v>0</v>
      </c>
      <c r="V240" s="2">
        <f t="shared" si="43"/>
        <v>0</v>
      </c>
      <c r="W240" s="2">
        <f t="shared" si="44"/>
        <v>0</v>
      </c>
      <c r="X240" s="2">
        <f t="shared" si="45"/>
        <v>0</v>
      </c>
      <c r="Y240" s="2">
        <f t="shared" si="47"/>
        <v>0</v>
      </c>
    </row>
    <row r="241" spans="1:25" x14ac:dyDescent="0.35">
      <c r="A241" s="2">
        <v>240</v>
      </c>
      <c r="B241" s="2" t="s">
        <v>529</v>
      </c>
      <c r="C241" s="2" t="str">
        <f t="shared" si="46"/>
        <v>SPS21XXX</v>
      </c>
      <c r="D241" s="2" t="s">
        <v>530</v>
      </c>
      <c r="E241" s="2" t="s">
        <v>44</v>
      </c>
      <c r="F241" s="2">
        <v>20900</v>
      </c>
      <c r="G241" s="2">
        <v>20900</v>
      </c>
      <c r="H241" s="2">
        <v>0</v>
      </c>
      <c r="I241" s="2">
        <v>0</v>
      </c>
      <c r="J241" s="2">
        <v>0</v>
      </c>
      <c r="K241" s="2">
        <f t="shared" si="36"/>
        <v>100</v>
      </c>
      <c r="L241" s="2">
        <f t="shared" si="37"/>
        <v>0</v>
      </c>
      <c r="M241" s="2">
        <f t="shared" si="38"/>
        <v>0</v>
      </c>
      <c r="N241" s="2">
        <f t="shared" si="39"/>
        <v>0</v>
      </c>
      <c r="O241" s="2">
        <v>100</v>
      </c>
      <c r="P241" s="2">
        <v>0</v>
      </c>
      <c r="Q241" s="2">
        <v>0</v>
      </c>
      <c r="R241" s="2">
        <v>0</v>
      </c>
      <c r="S241" s="2">
        <f t="shared" si="40"/>
        <v>6</v>
      </c>
      <c r="T241" s="2">
        <f t="shared" si="41"/>
        <v>0</v>
      </c>
      <c r="U241" s="2">
        <f t="shared" si="42"/>
        <v>0</v>
      </c>
      <c r="V241" s="2">
        <f t="shared" si="43"/>
        <v>0</v>
      </c>
      <c r="W241" s="2">
        <f t="shared" si="44"/>
        <v>6</v>
      </c>
      <c r="X241" s="2">
        <f t="shared" si="45"/>
        <v>6</v>
      </c>
      <c r="Y241" s="2">
        <f t="shared" si="47"/>
        <v>6</v>
      </c>
    </row>
    <row r="242" spans="1:25" x14ac:dyDescent="0.35">
      <c r="A242" s="2">
        <v>241</v>
      </c>
      <c r="B242" s="2" t="s">
        <v>531</v>
      </c>
      <c r="C242" s="2" t="str">
        <f t="shared" si="46"/>
        <v>SPS21XXX</v>
      </c>
      <c r="D242" s="2" t="s">
        <v>241</v>
      </c>
      <c r="E242" s="2" t="s">
        <v>44</v>
      </c>
      <c r="F242" s="2">
        <v>15000</v>
      </c>
      <c r="G242" s="2">
        <v>15000</v>
      </c>
      <c r="H242" s="2">
        <v>0</v>
      </c>
      <c r="I242" s="2">
        <v>0</v>
      </c>
      <c r="J242" s="2">
        <v>0</v>
      </c>
      <c r="K242" s="2">
        <f t="shared" si="36"/>
        <v>100</v>
      </c>
      <c r="L242" s="2">
        <f t="shared" si="37"/>
        <v>0</v>
      </c>
      <c r="M242" s="2">
        <f t="shared" si="38"/>
        <v>0</v>
      </c>
      <c r="N242" s="2">
        <f t="shared" si="39"/>
        <v>0</v>
      </c>
      <c r="O242" s="2">
        <v>100</v>
      </c>
      <c r="P242" s="2">
        <v>0</v>
      </c>
      <c r="Q242" s="2">
        <v>0</v>
      </c>
      <c r="R242" s="2">
        <v>0</v>
      </c>
      <c r="S242" s="2">
        <f t="shared" si="40"/>
        <v>6</v>
      </c>
      <c r="T242" s="2">
        <f t="shared" si="41"/>
        <v>0</v>
      </c>
      <c r="U242" s="2">
        <f t="shared" si="42"/>
        <v>0</v>
      </c>
      <c r="V242" s="2">
        <f t="shared" si="43"/>
        <v>0</v>
      </c>
      <c r="W242" s="2">
        <f t="shared" si="44"/>
        <v>6</v>
      </c>
      <c r="X242" s="2">
        <f t="shared" si="45"/>
        <v>6</v>
      </c>
      <c r="Y242" s="2">
        <f t="shared" si="47"/>
        <v>6</v>
      </c>
    </row>
    <row r="243" spans="1:25" x14ac:dyDescent="0.35">
      <c r="A243" s="2">
        <v>242</v>
      </c>
      <c r="B243" s="2" t="s">
        <v>532</v>
      </c>
      <c r="C243" s="2" t="str">
        <f t="shared" si="46"/>
        <v>SPS21XXX</v>
      </c>
      <c r="D243" s="2" t="s">
        <v>533</v>
      </c>
      <c r="E243" s="2" t="s">
        <v>44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 t="e">
        <f t="shared" si="36"/>
        <v>#DIV/0!</v>
      </c>
      <c r="L243" s="2" t="e">
        <f t="shared" si="37"/>
        <v>#DIV/0!</v>
      </c>
      <c r="M243" s="2" t="e">
        <f t="shared" si="38"/>
        <v>#DIV/0!</v>
      </c>
      <c r="N243" s="2" t="e">
        <f t="shared" si="39"/>
        <v>#DIV/0!</v>
      </c>
      <c r="S243" s="2">
        <f t="shared" si="40"/>
        <v>0</v>
      </c>
      <c r="T243" s="2">
        <f t="shared" si="41"/>
        <v>0</v>
      </c>
      <c r="U243" s="2">
        <f t="shared" si="42"/>
        <v>0</v>
      </c>
      <c r="V243" s="2">
        <f t="shared" si="43"/>
        <v>0</v>
      </c>
      <c r="W243" s="2">
        <f t="shared" si="44"/>
        <v>0</v>
      </c>
      <c r="X243" s="2">
        <f t="shared" si="45"/>
        <v>0</v>
      </c>
      <c r="Y243" s="2">
        <f t="shared" si="47"/>
        <v>0</v>
      </c>
    </row>
    <row r="244" spans="1:25" x14ac:dyDescent="0.35">
      <c r="A244" s="2">
        <v>243</v>
      </c>
      <c r="B244" s="2" t="s">
        <v>534</v>
      </c>
      <c r="C244" s="2" t="str">
        <f t="shared" si="46"/>
        <v>SPS21XXX</v>
      </c>
      <c r="D244" s="2" t="s">
        <v>535</v>
      </c>
      <c r="E244" s="2" t="s">
        <v>44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 t="e">
        <f t="shared" si="36"/>
        <v>#DIV/0!</v>
      </c>
      <c r="L244" s="2" t="e">
        <f t="shared" si="37"/>
        <v>#DIV/0!</v>
      </c>
      <c r="M244" s="2" t="e">
        <f t="shared" si="38"/>
        <v>#DIV/0!</v>
      </c>
      <c r="N244" s="2" t="e">
        <f t="shared" si="39"/>
        <v>#DIV/0!</v>
      </c>
      <c r="S244" s="2">
        <f t="shared" si="40"/>
        <v>0</v>
      </c>
      <c r="T244" s="2">
        <f t="shared" si="41"/>
        <v>0</v>
      </c>
      <c r="U244" s="2">
        <f t="shared" si="42"/>
        <v>0</v>
      </c>
      <c r="V244" s="2">
        <f t="shared" si="43"/>
        <v>0</v>
      </c>
      <c r="W244" s="2">
        <f t="shared" si="44"/>
        <v>0</v>
      </c>
      <c r="X244" s="2">
        <f t="shared" si="45"/>
        <v>0</v>
      </c>
      <c r="Y244" s="2">
        <f t="shared" si="47"/>
        <v>0</v>
      </c>
    </row>
    <row r="245" spans="1:25" x14ac:dyDescent="0.35">
      <c r="A245" s="2">
        <v>244</v>
      </c>
      <c r="B245" s="2" t="s">
        <v>536</v>
      </c>
      <c r="C245" s="2" t="str">
        <f t="shared" si="46"/>
        <v>SPS21XXX</v>
      </c>
      <c r="D245" s="2" t="s">
        <v>223</v>
      </c>
      <c r="E245" s="2" t="s">
        <v>44</v>
      </c>
      <c r="F245" s="2">
        <v>10000</v>
      </c>
      <c r="G245" s="2">
        <v>10000</v>
      </c>
      <c r="H245" s="2">
        <v>0</v>
      </c>
      <c r="I245" s="2">
        <v>0</v>
      </c>
      <c r="J245" s="2">
        <v>0</v>
      </c>
      <c r="K245" s="2">
        <f t="shared" si="36"/>
        <v>100</v>
      </c>
      <c r="L245" s="2">
        <f t="shared" si="37"/>
        <v>0</v>
      </c>
      <c r="M245" s="2">
        <f t="shared" si="38"/>
        <v>0</v>
      </c>
      <c r="N245" s="2">
        <f t="shared" si="39"/>
        <v>0</v>
      </c>
      <c r="O245" s="2">
        <v>100</v>
      </c>
      <c r="P245" s="2">
        <v>0</v>
      </c>
      <c r="Q245" s="2">
        <v>0</v>
      </c>
      <c r="R245" s="2">
        <v>0</v>
      </c>
      <c r="S245" s="2">
        <f t="shared" si="40"/>
        <v>6</v>
      </c>
      <c r="T245" s="2">
        <f t="shared" si="41"/>
        <v>0</v>
      </c>
      <c r="U245" s="2">
        <f t="shared" si="42"/>
        <v>0</v>
      </c>
      <c r="V245" s="2">
        <f t="shared" si="43"/>
        <v>0</v>
      </c>
      <c r="W245" s="2">
        <f t="shared" si="44"/>
        <v>6</v>
      </c>
      <c r="X245" s="2">
        <f t="shared" si="45"/>
        <v>6</v>
      </c>
      <c r="Y245" s="2">
        <f t="shared" si="47"/>
        <v>6</v>
      </c>
    </row>
  </sheetData>
  <sheetProtection algorithmName="SHA-512" hashValue="1g0/g6z8GFnQZ6fnPjJVpZcKPxVfVH2vi2r6gqItB0gsee8BIpFq4VSKcW6ArLYAxKpHIgkTco3kV8NTWeismg==" saltValue="cFHwlxEPe6vWBSKNSH1mjA==" spinCount="100000" sheet="1" objects="1" scenarios="1" selectLockedCells="1"/>
  <sortState xmlns:xlrd2="http://schemas.microsoft.com/office/spreadsheetml/2017/richdata2" ref="A2:Z348">
    <sortCondition ref="E2:E348"/>
    <sortCondition ref="B2:B348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data</vt:lpstr>
      <vt:lpstr>pivot table</vt:lpstr>
      <vt:lpstr>6.1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2022-01-20T13:59:54Z</dcterms:created>
  <dcterms:modified xsi:type="dcterms:W3CDTF">2022-05-19T15:44:41Z</dcterms:modified>
</cp:coreProperties>
</file>