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ewet\Documents\SystemDevelopment\FRAP\FRAP2020\Website-ScoringSheets\"/>
    </mc:Choice>
  </mc:AlternateContent>
  <xr:revisionPtr revIDLastSave="0" documentId="8_{5B9A8B6C-C536-4E30-88D5-5BA4259EDD75}" xr6:coauthVersionLast="47" xr6:coauthVersionMax="47" xr10:uidLastSave="{00000000-0000-0000-0000-000000000000}"/>
  <bookViews>
    <workbookView xWindow="3320" yWindow="100" windowWidth="26360" windowHeight="20400" activeTab="2" xr2:uid="{00000000-000D-0000-FFFF-FFFF00000000}"/>
  </bookViews>
  <sheets>
    <sheet name="Input data CAT A" sheetId="1" r:id="rId1"/>
    <sheet name="Input data CAT A_C" sheetId="4" r:id="rId2"/>
    <sheet name="SCORE 9.1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3" i="2" l="1"/>
  <c r="B16" i="1"/>
  <c r="B19" i="2"/>
  <c r="B18" i="1"/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20" i="2"/>
  <c r="B21" i="2"/>
  <c r="B22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7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2" i="4"/>
  <c r="B2" i="2"/>
  <c r="B2" i="1"/>
  <c r="I3" i="4" l="1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" i="4"/>
  <c r="L12" i="4" l="1"/>
  <c r="L11" i="4"/>
  <c r="L10" i="4"/>
  <c r="L9" i="4"/>
  <c r="L8" i="4"/>
  <c r="L7" i="4"/>
  <c r="L6" i="4"/>
  <c r="L5" i="4"/>
  <c r="L4" i="4"/>
  <c r="L3" i="4"/>
  <c r="L2" i="4"/>
  <c r="H2" i="1"/>
  <c r="I2" i="1" s="1"/>
  <c r="L12" i="1"/>
  <c r="L11" i="1"/>
  <c r="L10" i="1"/>
  <c r="L9" i="1"/>
  <c r="L8" i="1"/>
  <c r="L7" i="1"/>
  <c r="L6" i="1"/>
  <c r="L5" i="1"/>
  <c r="L4" i="1"/>
  <c r="L3" i="1"/>
  <c r="L2" i="1"/>
  <c r="H23" i="4" l="1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" i="4"/>
  <c r="H2" i="4"/>
  <c r="H2" i="2" l="1"/>
  <c r="H5" i="2" l="1"/>
  <c r="H9" i="2"/>
  <c r="H17" i="2"/>
  <c r="H20" i="2"/>
  <c r="H22" i="2"/>
  <c r="H25" i="2"/>
  <c r="H30" i="2"/>
  <c r="H32" i="2"/>
  <c r="H38" i="2"/>
  <c r="H39" i="2"/>
  <c r="H43" i="2"/>
  <c r="H44" i="2"/>
  <c r="H47" i="2"/>
  <c r="H48" i="2"/>
  <c r="H50" i="2"/>
  <c r="H53" i="2"/>
  <c r="H55" i="2"/>
  <c r="H56" i="2"/>
  <c r="H64" i="2"/>
  <c r="H70" i="2"/>
  <c r="H72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I58" i="1" s="1"/>
  <c r="H59" i="1"/>
  <c r="I59" i="1" s="1"/>
  <c r="H60" i="1"/>
  <c r="I60" i="1" s="1"/>
  <c r="H61" i="1"/>
  <c r="I61" i="1" s="1"/>
  <c r="H62" i="1"/>
  <c r="I62" i="1" s="1"/>
  <c r="H63" i="1"/>
  <c r="I63" i="1" s="1"/>
  <c r="H64" i="1"/>
  <c r="I64" i="1" s="1"/>
  <c r="H65" i="1"/>
  <c r="I65" i="1" s="1"/>
  <c r="H66" i="1"/>
  <c r="I66" i="1" s="1"/>
  <c r="H67" i="1"/>
  <c r="I67" i="1" s="1"/>
  <c r="H68" i="1"/>
  <c r="I68" i="1" s="1"/>
  <c r="H69" i="1"/>
  <c r="I69" i="1" s="1"/>
  <c r="H70" i="1"/>
  <c r="I70" i="1" s="1"/>
  <c r="H71" i="1"/>
  <c r="I71" i="1" s="1"/>
  <c r="H72" i="1"/>
  <c r="I72" i="1" s="1"/>
  <c r="H73" i="1"/>
  <c r="I73" i="1" s="1"/>
  <c r="H74" i="1"/>
  <c r="I74" i="1" s="1"/>
  <c r="H75" i="1"/>
  <c r="I75" i="1" s="1"/>
  <c r="H76" i="1"/>
  <c r="I76" i="1" s="1"/>
  <c r="H77" i="1"/>
  <c r="I77" i="1" s="1"/>
  <c r="H78" i="1"/>
  <c r="I78" i="1" s="1"/>
  <c r="H79" i="1"/>
  <c r="I79" i="1" s="1"/>
  <c r="I54" i="1" l="1"/>
  <c r="H77" i="2" s="1"/>
  <c r="I50" i="1"/>
  <c r="H69" i="2" s="1"/>
  <c r="I46" i="1"/>
  <c r="H68" i="2" s="1"/>
  <c r="I42" i="1"/>
  <c r="H61" i="2" s="1"/>
  <c r="I38" i="1"/>
  <c r="H52" i="2" s="1"/>
  <c r="I34" i="1"/>
  <c r="H46" i="2" s="1"/>
  <c r="I30" i="1"/>
  <c r="H37" i="2" s="1"/>
  <c r="I26" i="1"/>
  <c r="H33" i="2" s="1"/>
  <c r="I22" i="1"/>
  <c r="H28" i="2" s="1"/>
  <c r="I18" i="1"/>
  <c r="H19" i="2" s="1"/>
  <c r="I14" i="1"/>
  <c r="H16" i="2" s="1"/>
  <c r="I10" i="1"/>
  <c r="H12" i="2" s="1"/>
  <c r="I6" i="1"/>
  <c r="H8" i="2" s="1"/>
  <c r="I57" i="1"/>
  <c r="H79" i="2" s="1"/>
  <c r="I53" i="1"/>
  <c r="H75" i="2" s="1"/>
  <c r="I49" i="1"/>
  <c r="H73" i="2" s="1"/>
  <c r="I45" i="1"/>
  <c r="H67" i="2" s="1"/>
  <c r="I41" i="1"/>
  <c r="H60" i="2" s="1"/>
  <c r="I37" i="1"/>
  <c r="H63" i="2" s="1"/>
  <c r="I33" i="1"/>
  <c r="H45" i="2" s="1"/>
  <c r="I29" i="1"/>
  <c r="H36" i="2" s="1"/>
  <c r="I25" i="1"/>
  <c r="H66" i="2" s="1"/>
  <c r="I21" i="1"/>
  <c r="H27" i="2" s="1"/>
  <c r="I17" i="1"/>
  <c r="H21" i="2" s="1"/>
  <c r="I13" i="1"/>
  <c r="H15" i="2" s="1"/>
  <c r="I9" i="1"/>
  <c r="H26" i="2" s="1"/>
  <c r="I5" i="1"/>
  <c r="H7" i="2" s="1"/>
  <c r="I56" i="1"/>
  <c r="H76" i="2" s="1"/>
  <c r="I52" i="1"/>
  <c r="H74" i="2" s="1"/>
  <c r="I48" i="1"/>
  <c r="H59" i="2" s="1"/>
  <c r="I44" i="1"/>
  <c r="H65" i="2" s="1"/>
  <c r="I40" i="1"/>
  <c r="H57" i="2" s="1"/>
  <c r="I36" i="1"/>
  <c r="H51" i="2" s="1"/>
  <c r="I32" i="1"/>
  <c r="H49" i="2" s="1"/>
  <c r="I28" i="1"/>
  <c r="H35" i="2" s="1"/>
  <c r="I24" i="1"/>
  <c r="H31" i="2" s="1"/>
  <c r="I20" i="1"/>
  <c r="H24" i="2" s="1"/>
  <c r="I16" i="1"/>
  <c r="H23" i="2" s="1"/>
  <c r="I12" i="1"/>
  <c r="H14" i="2" s="1"/>
  <c r="I8" i="1"/>
  <c r="H11" i="2" s="1"/>
  <c r="I4" i="1"/>
  <c r="H6" i="2" s="1"/>
  <c r="I55" i="1"/>
  <c r="H78" i="2" s="1"/>
  <c r="I51" i="1"/>
  <c r="H71" i="2" s="1"/>
  <c r="I47" i="1"/>
  <c r="H42" i="2" s="1"/>
  <c r="I43" i="1"/>
  <c r="H62" i="2" s="1"/>
  <c r="I39" i="1"/>
  <c r="H54" i="2" s="1"/>
  <c r="I35" i="1"/>
  <c r="H58" i="2" s="1"/>
  <c r="I31" i="1"/>
  <c r="I27" i="1"/>
  <c r="H34" i="2" s="1"/>
  <c r="I23" i="1"/>
  <c r="I19" i="1"/>
  <c r="H41" i="2" s="1"/>
  <c r="I15" i="1"/>
  <c r="H18" i="2" s="1"/>
  <c r="I11" i="1"/>
  <c r="H13" i="2" s="1"/>
  <c r="I7" i="1"/>
  <c r="H10" i="2" s="1"/>
  <c r="I3" i="1"/>
  <c r="H4" i="2" s="1"/>
  <c r="H29" i="2" l="1"/>
  <c r="H40" i="2"/>
  <c r="H3" i="2"/>
</calcChain>
</file>

<file path=xl/sharedStrings.xml><?xml version="1.0" encoding="utf-8"?>
<sst xmlns="http://schemas.openxmlformats.org/spreadsheetml/2006/main" count="1542" uniqueCount="712">
  <si>
    <t>Registered name of entity</t>
  </si>
  <si>
    <t>RH</t>
  </si>
  <si>
    <t>Allocation (t) - this should be summed over the period 2007 to 2020</t>
  </si>
  <si>
    <r>
      <t xml:space="preserve">Total rand value </t>
    </r>
    <r>
      <rPr>
        <sz val="11"/>
        <color rgb="FFFF0000"/>
        <rFont val="Calibri"/>
        <family val="2"/>
        <scheme val="minor"/>
      </rPr>
      <t>(insured value)</t>
    </r>
    <r>
      <rPr>
        <sz val="11"/>
        <color theme="1"/>
        <rFont val="Calibri"/>
        <family val="2"/>
        <scheme val="minor"/>
      </rPr>
      <t xml:space="preserve"> of total fixed assets (in sector being applied for) This includes vessels, land based and other sea based assets (column 2 of table 9_1 for year 2020 for category A)</t>
    </r>
  </si>
  <si>
    <t>Investment per tonne allocated R/t)</t>
  </si>
  <si>
    <t>Balobi Processors (Pty) Ltd</t>
  </si>
  <si>
    <t>A</t>
  </si>
  <si>
    <t>Ntshonalanga Fishing (Pty) Ltd</t>
  </si>
  <si>
    <t>82 Boundary Road CC</t>
  </si>
  <si>
    <t>The Cape Peninsula Linefisherman CC</t>
  </si>
  <si>
    <t>Sea Point Fishing CC</t>
  </si>
  <si>
    <t>Ixia Trading 501 (Pty) Ltd</t>
  </si>
  <si>
    <t>Gansbaai Marine (Pty) Ltd</t>
  </si>
  <si>
    <t>JC Fishing CC</t>
  </si>
  <si>
    <t>Combined Fishing Enterprises (Pty) Ltd</t>
  </si>
  <si>
    <t>Premier Fishing SA</t>
  </si>
  <si>
    <t>West Point Fishing Corporation (Pty)Ltd</t>
  </si>
  <si>
    <t>Azanian Fishing (Pty) Ltd</t>
  </si>
  <si>
    <t>LETAP FISHING CC</t>
  </si>
  <si>
    <t>Sea Harvest Corporation (Pty) Ltd</t>
  </si>
  <si>
    <t>Noordbaai Vissers (Pty) Ltd</t>
  </si>
  <si>
    <t>Masomelele Fishing (Pty) Ltd</t>
  </si>
  <si>
    <t>Sinethemba Fishing CC</t>
  </si>
  <si>
    <t>Amawandle Pelagic (Pty) Ltd</t>
  </si>
  <si>
    <t>Komicx Products (Pty) Ltd</t>
  </si>
  <si>
    <t>Ithuba Yethu Fishing (Pty)Ltd</t>
  </si>
  <si>
    <t>South East Atlantic Sea Products (PTY) LTD</t>
  </si>
  <si>
    <t>Lucky Star Limited</t>
  </si>
  <si>
    <t>Trakprops 22 Pty Ltd</t>
  </si>
  <si>
    <t>Dyer Eiland Visserye (Pty) Ltd</t>
  </si>
  <si>
    <t>Edwards Fishing CC</t>
  </si>
  <si>
    <t>Meermin Visserye (Pty) Ltd</t>
  </si>
  <si>
    <t>Jaffa's Bay Fishing CC</t>
  </si>
  <si>
    <t>CAPE PILCHARD PIONEER CC</t>
  </si>
  <si>
    <t>Fisherman Fresh CC</t>
  </si>
  <si>
    <t>Impala Fishing (Pty) Ltd</t>
  </si>
  <si>
    <t>Visko Sea Products (Pty) Ltd</t>
  </si>
  <si>
    <t>Soundprops 1167 Investments (Pty) Ltd</t>
  </si>
  <si>
    <t>Umzamani Fishing CC</t>
  </si>
  <si>
    <t>Eyethu Fishing (Pty) Ltd</t>
  </si>
  <si>
    <t>Khulani Fishing (Pty) Ltd</t>
  </si>
  <si>
    <t>Pelagic Fishing Enterprises (Pty) Ltd</t>
  </si>
  <si>
    <t>Ithemba Labantu Fishing (PTY) LTD</t>
  </si>
  <si>
    <t>Jaloersbaai (PTY)Ltd</t>
  </si>
  <si>
    <t>V M YOUNG VISSERYE Bk</t>
  </si>
  <si>
    <t>Umzamowethu (Oyster Bay) Fishermans Corporation</t>
  </si>
  <si>
    <t>Community Processors and Distributors (PTY) LTD</t>
  </si>
  <si>
    <t>Penguin Visserye cc</t>
  </si>
  <si>
    <t>Mount Pleasant Fishing (Pty) Ltd</t>
  </si>
  <si>
    <t>Ukloba Fishing (Pty) Ltd</t>
  </si>
  <si>
    <t>Bluefin Holdings Pty Ltd</t>
  </si>
  <si>
    <t>Yoluntu Sea Products cc</t>
  </si>
  <si>
    <t>Bayana Bayana Fishing CC</t>
  </si>
  <si>
    <t>Extra Dimensions 70 (Pty) Ltd</t>
  </si>
  <si>
    <t>Mayibuye Fishing (Pty) Ltd</t>
  </si>
  <si>
    <t>Arniston Fish Processors (Pty) Ltd</t>
  </si>
  <si>
    <t>Offshore Fishing company</t>
  </si>
  <si>
    <t>Risar Fishing CC</t>
  </si>
  <si>
    <t>Sceptre Fishing (Pty) Ltd</t>
  </si>
  <si>
    <t>Zimele Fishing Enterprises cc</t>
  </si>
  <si>
    <t>Al-Aman Fishing cc</t>
  </si>
  <si>
    <t>Pioneer Fishing (West Coast) (Pty) Ltd</t>
  </si>
  <si>
    <t>HS Williams Fishing CC</t>
  </si>
  <si>
    <t>Stamatis Fishing cc</t>
  </si>
  <si>
    <t>Phakamisa Fishing (Pty) Ltd</t>
  </si>
  <si>
    <t xml:space="preserve">Trademane (Pty) Ltd </t>
  </si>
  <si>
    <t xml:space="preserve">ULWANDLE FISHING </t>
  </si>
  <si>
    <t>Paternoster Vissery Pty Ltd</t>
  </si>
  <si>
    <t>Raaff Fisheries CC</t>
  </si>
  <si>
    <t>Basic Trading Company (Pty) Ltd</t>
  </si>
  <si>
    <t>Tiradeprops 153 (Pty) Ltd</t>
  </si>
  <si>
    <t>Cape Fish Processors Pty Ltd</t>
  </si>
  <si>
    <t>Afro Fishing Workers (Pty) Ltd</t>
  </si>
  <si>
    <t>Okuselwandle Fishing CC</t>
  </si>
  <si>
    <t>Laaggety Visserye CC</t>
  </si>
  <si>
    <t>Reiger Visserye BK</t>
  </si>
  <si>
    <t>MARION DAWN FISHING CC</t>
  </si>
  <si>
    <t>Eigelaars Bote (Pty) Ltd</t>
  </si>
  <si>
    <t>J ENGELBRECHT VISSERYE</t>
  </si>
  <si>
    <t>Manatrade2049 CC</t>
  </si>
  <si>
    <t>Dromedaris Visserye Limited</t>
  </si>
  <si>
    <t>Palm Springs Fishing</t>
  </si>
  <si>
    <t>Latief Albertyn Fisheries</t>
  </si>
  <si>
    <t>Marinata Visser Vroue Organisasie CC</t>
  </si>
  <si>
    <t>CAT</t>
  </si>
  <si>
    <t>Final score</t>
  </si>
  <si>
    <t>B</t>
  </si>
  <si>
    <t>Interfish (Pty) Ltd</t>
  </si>
  <si>
    <t>Merca Fishing (Pty) Ltd</t>
  </si>
  <si>
    <t>Biz Afrika 1504 (Pty) Ltd</t>
  </si>
  <si>
    <t>Allie-Vis Fishing Enterprises cc</t>
  </si>
  <si>
    <t>Gibbiseps Visserye Pty Ltd</t>
  </si>
  <si>
    <t>AX FISHING (PTY) LTD</t>
  </si>
  <si>
    <t>Chapmans Seafood Company (Pty) Ltd</t>
  </si>
  <si>
    <t>Nalitha Fishing Group Pty Limited</t>
  </si>
  <si>
    <t>AT ALL TIMES FISHING (PTY) LTD</t>
  </si>
  <si>
    <t>Atlantis Seafood Products (Pty) Ltd</t>
  </si>
  <si>
    <t>AFD FISHING CC</t>
  </si>
  <si>
    <t>TARIDOR FIVE CC</t>
  </si>
  <si>
    <t>South African Fishing Empowerment Corporation (Pty) Ltd</t>
  </si>
  <si>
    <t>Hacky Fishing (Pty) Ltd</t>
  </si>
  <si>
    <t>The Tuna Hake Fishing Corporation Ltd</t>
  </si>
  <si>
    <t>Dippa Distributors (Pty) Ltd</t>
  </si>
  <si>
    <t>ZIMKHITHA FISHING (PTY)LTD</t>
  </si>
  <si>
    <t>COMMUNITY WORKERS FISHING ENTERPRISES (PTY) LTD</t>
  </si>
  <si>
    <t xml:space="preserve">J&amp;J Visserye </t>
  </si>
  <si>
    <t>Korana Fishing Pty Ltd</t>
  </si>
  <si>
    <t>ANG JERRY FISHING CC</t>
  </si>
  <si>
    <t>PJF MARINE CC</t>
  </si>
  <si>
    <t>J-BAY SQUID CATCHERS (PTY) LTD</t>
  </si>
  <si>
    <t>KREEFBAAI VISSERYE (PTY) LTD</t>
  </si>
  <si>
    <t xml:space="preserve">PELIKAAN VISSRYE (PTY) LTD </t>
  </si>
  <si>
    <t>Isivile Masikhane (Pty) Ltd</t>
  </si>
  <si>
    <t>Kupukani Fishing (PTY) LTD</t>
  </si>
  <si>
    <t>NPS Agencies CC</t>
  </si>
  <si>
    <t>Rietvlei Fishing CC</t>
  </si>
  <si>
    <t>Pakamani Fishing (Pty) Ltd</t>
  </si>
  <si>
    <t>A Penglides (Pty) Ltd</t>
  </si>
  <si>
    <t xml:space="preserve">FG Fishing Enterprises </t>
  </si>
  <si>
    <t>ARROW LINE FOURTEEN</t>
  </si>
  <si>
    <t>Klipbank Visserye Personeel (Pty) LTD</t>
  </si>
  <si>
    <t xml:space="preserve">Ukuloba Kulungile Investments (Pty) Ltd       </t>
  </si>
  <si>
    <t>BOAT ROCK FISHING CC</t>
  </si>
  <si>
    <t>BMC VISSERYE BK</t>
  </si>
  <si>
    <t>TIMOWIZE (PTY) LTD</t>
  </si>
  <si>
    <t>ARGENTO TRADING 69 CC</t>
  </si>
  <si>
    <t>GOLD BLACKWOOD TRADING AND INVESTMENT (PTY)LTD</t>
  </si>
  <si>
    <t>Seafreeze Fishing (Pty) Ltd</t>
  </si>
  <si>
    <t>Iqhawe Fishing (PTY) Ltd</t>
  </si>
  <si>
    <t>C</t>
  </si>
  <si>
    <t>Uvimba Trading and Supplies (Pty) Ltd</t>
  </si>
  <si>
    <t xml:space="preserve">Hook and line fresh (pty)ltd </t>
  </si>
  <si>
    <t>Thalassa Investments (Pty) Ltd</t>
  </si>
  <si>
    <t>Decon foods (Pty) Ltd</t>
  </si>
  <si>
    <t>G and G Fisheries</t>
  </si>
  <si>
    <t>Chinafric Fishing (Pty) Ltd</t>
  </si>
  <si>
    <t>Mohzeen Trading (Pty) Ltd</t>
  </si>
  <si>
    <t>WESTSHORE FISHING (PTY) LTD</t>
  </si>
  <si>
    <t>Witsands Fishing CC</t>
  </si>
  <si>
    <t>La Vie Seafood Products (Pty) Ltd</t>
  </si>
  <si>
    <t>Algoaspace (Pty)Ltd</t>
  </si>
  <si>
    <t>Ukudoba Marine (Pty) Ltd</t>
  </si>
  <si>
    <t>Lateral Anchor Brands (Pty) Ltd</t>
  </si>
  <si>
    <t>Go Fish Enterprises (Pty) Ltd</t>
  </si>
  <si>
    <t>Dormex 149 (Pty) Ltd</t>
  </si>
  <si>
    <t>Umfana Fishing</t>
  </si>
  <si>
    <t>Afro Fishing Pty Ltd</t>
  </si>
  <si>
    <t>WALMER SARDINE PROCESSORS (Pty) Ltd</t>
  </si>
  <si>
    <t xml:space="preserve">The Rock Fishing Pty Ltd </t>
  </si>
  <si>
    <t>Khanyisile Fishing (Pty) Ltd</t>
  </si>
  <si>
    <t>BM Fisheries Pty Ltd</t>
  </si>
  <si>
    <t>Buccaneer Fishing (Pty) Ltd</t>
  </si>
  <si>
    <t>ABANTU BASELWANDLE</t>
  </si>
  <si>
    <t>AFRICAN COMMUNITY FISHING (PTY) LTD</t>
  </si>
  <si>
    <t>NONTOZIKHOYO GENERAL TRADING (PTY) LTD</t>
  </si>
  <si>
    <t>SINGAMANDLA BAFAZI FISHING (PTY) LTD</t>
  </si>
  <si>
    <t>MTYINGIZANA FISHING (PTY) LTD</t>
  </si>
  <si>
    <t>Misty Sea Trading 350 (Pty) Ltd</t>
  </si>
  <si>
    <t>LILITHA AND LUBANZI ENTERPRISES (PTY) LTD</t>
  </si>
  <si>
    <t>IZEMBE TRADING 78 CC</t>
  </si>
  <si>
    <t>SEA SPRAY MARINE (PTY) LTD</t>
  </si>
  <si>
    <t>South African Fishmeal and Protein Company (Pty) Ltd</t>
  </si>
  <si>
    <t xml:space="preserve">CORDELIA WEST COAST MARINE </t>
  </si>
  <si>
    <t>MJLN GROUP (PTY) LTD</t>
  </si>
  <si>
    <t>HARRYS BAY MARINE (PTY) LTD</t>
  </si>
  <si>
    <t>LCMCM (PTY) LTD</t>
  </si>
  <si>
    <t>Meatrite Goodwood (Pty) Ltd</t>
  </si>
  <si>
    <t>BHH UKULOBA FISHING  (PTY) LTD</t>
  </si>
  <si>
    <t>The Network of Training Cape</t>
  </si>
  <si>
    <t>Premium Seafood International (Pty) Ltd</t>
  </si>
  <si>
    <t>ABASEBENZI NGEENTLANZI</t>
  </si>
  <si>
    <t>Khuyakhanyo Primary Co-Operative Limited</t>
  </si>
  <si>
    <t>Kaytrad Commodities Pty Ltd</t>
  </si>
  <si>
    <t>Mossfish</t>
  </si>
  <si>
    <t xml:space="preserve">Nekwaya and Company Fishing (Pty) Ltd </t>
  </si>
  <si>
    <t>MUSTANG FISHING (PTY) LTD</t>
  </si>
  <si>
    <t>Bulumko Marine (Pty) Ltd</t>
  </si>
  <si>
    <t>Guriqua Xam Development Corporation (PTY) Ltd</t>
  </si>
  <si>
    <t>ABALOBI BENTLANZI (PTY) LTD</t>
  </si>
  <si>
    <t>IMBO FISHING (PTY) LTD</t>
  </si>
  <si>
    <t>Shamode Trading and Investments (Pty) Ltd</t>
  </si>
  <si>
    <t>Atlantic Choice Trading (Pty) Ltd</t>
  </si>
  <si>
    <t>CAPE AGULHAS MARINE (PTY) LTD</t>
  </si>
  <si>
    <t xml:space="preserve">Eumar Fishing (Pty) Ltd </t>
  </si>
  <si>
    <t>KHOLWA FISHING (PTY) LTD</t>
  </si>
  <si>
    <t>KUMKANI FISHING PTY LTD</t>
  </si>
  <si>
    <t>BIKUTULA FISHING ENTERPRISE LIMITED</t>
  </si>
  <si>
    <t>Die Lighuis Vissers Vroue (Pty) Ltd</t>
  </si>
  <si>
    <t>Mamjoli Marine Enterprise</t>
  </si>
  <si>
    <t>Olegado Holdings Pty Ltd</t>
  </si>
  <si>
    <t>SPASIBA PTY LTD</t>
  </si>
  <si>
    <t>TUBBY TRANSPORT (PTY) LTD</t>
  </si>
  <si>
    <t>Walker Bay Pelagies</t>
  </si>
  <si>
    <t>TCB FISHING ENTERPRISES (PTY) LTD</t>
  </si>
  <si>
    <t>Ibhayi Sea Food Wholesalers</t>
  </si>
  <si>
    <t>Yanginkosi (Pty)Ltd</t>
  </si>
  <si>
    <t>BELLARIA FISHING PTY LTD</t>
  </si>
  <si>
    <t>IMPROCARE134</t>
  </si>
  <si>
    <t>UYEKRAAL BELEGGINGS (PTY) LTD</t>
  </si>
  <si>
    <t>Hillmore Fishing (Pty) Ltd</t>
  </si>
  <si>
    <t>SOTH EASTERN FISHING (PTY) LTD</t>
  </si>
  <si>
    <t>VALOTYPE 76 CC</t>
  </si>
  <si>
    <t>Blink Waters Primary Co-Operative Limited</t>
  </si>
  <si>
    <t>TIDE SIDE PROCESSORS (PTY) LTD.</t>
  </si>
  <si>
    <t>South African Pelagic Fishermen s Union</t>
  </si>
  <si>
    <t>NOMZAPROJECTS (PTY) LTD</t>
  </si>
  <si>
    <t>Category</t>
  </si>
  <si>
    <t>SPA21001</t>
  </si>
  <si>
    <t>SPA21002</t>
  </si>
  <si>
    <t>SPA21003</t>
  </si>
  <si>
    <t>SPA21004</t>
  </si>
  <si>
    <t>SPA21005</t>
  </si>
  <si>
    <t>SPA21006</t>
  </si>
  <si>
    <t>SPA21007</t>
  </si>
  <si>
    <t>SPA21008</t>
  </si>
  <si>
    <t>SPA21009</t>
  </si>
  <si>
    <t>SPA21010</t>
  </si>
  <si>
    <t>SPA21011</t>
  </si>
  <si>
    <t>SPA21012</t>
  </si>
  <si>
    <t>SPA21013</t>
  </si>
  <si>
    <t>SPA21014</t>
  </si>
  <si>
    <t>SPA21015</t>
  </si>
  <si>
    <t>SPA21016</t>
  </si>
  <si>
    <t>SPA21017</t>
  </si>
  <si>
    <t>SPA21018</t>
  </si>
  <si>
    <t>SPA21019</t>
  </si>
  <si>
    <t>SPA21020</t>
  </si>
  <si>
    <t>SPA21021</t>
  </si>
  <si>
    <t>SPA21022</t>
  </si>
  <si>
    <t>SPA21023</t>
  </si>
  <si>
    <t>SPA21024</t>
  </si>
  <si>
    <t>SPA21025</t>
  </si>
  <si>
    <t>SPA21026</t>
  </si>
  <si>
    <t>SPA21027</t>
  </si>
  <si>
    <t>SPA21028</t>
  </si>
  <si>
    <t>SPA21029</t>
  </si>
  <si>
    <t>SPA21030</t>
  </si>
  <si>
    <t>SPA21031</t>
  </si>
  <si>
    <t>SPA21032</t>
  </si>
  <si>
    <t>SPA21033</t>
  </si>
  <si>
    <t>SPA21035</t>
  </si>
  <si>
    <t>SPA21036</t>
  </si>
  <si>
    <t>SPA21037</t>
  </si>
  <si>
    <t>SPA21038</t>
  </si>
  <si>
    <t>SPA21040</t>
  </si>
  <si>
    <t>SPA21042</t>
  </si>
  <si>
    <t>SPA21044</t>
  </si>
  <si>
    <t>SPA21045</t>
  </si>
  <si>
    <t>SPA21046</t>
  </si>
  <si>
    <t>SPA21047</t>
  </si>
  <si>
    <t>SPA21048</t>
  </si>
  <si>
    <t>SPA21049</t>
  </si>
  <si>
    <t>SPA21052</t>
  </si>
  <si>
    <t>SPA21053</t>
  </si>
  <si>
    <t>SPA21054</t>
  </si>
  <si>
    <t>SPA21055</t>
  </si>
  <si>
    <t>SPA21056</t>
  </si>
  <si>
    <t>SPA21057</t>
  </si>
  <si>
    <t>SPA21058</t>
  </si>
  <si>
    <t>SPA21059</t>
  </si>
  <si>
    <t>SPA21060</t>
  </si>
  <si>
    <t>SPA21062</t>
  </si>
  <si>
    <t>SPA21063</t>
  </si>
  <si>
    <t>SPA21064</t>
  </si>
  <si>
    <t>SPA21065</t>
  </si>
  <si>
    <t>SPA21066</t>
  </si>
  <si>
    <t>SPA21067</t>
  </si>
  <si>
    <t>SPA21069</t>
  </si>
  <si>
    <t>SPA21070</t>
  </si>
  <si>
    <t>SPA21071</t>
  </si>
  <si>
    <t>SPA21072</t>
  </si>
  <si>
    <t>SPA21073</t>
  </si>
  <si>
    <t>SPA21074</t>
  </si>
  <si>
    <t>SPA21075</t>
  </si>
  <si>
    <t>SPA21076</t>
  </si>
  <si>
    <t>SPA21077</t>
  </si>
  <si>
    <t>SPA21078</t>
  </si>
  <si>
    <t>SPA21079</t>
  </si>
  <si>
    <t>SPA21080</t>
  </si>
  <si>
    <t>SPA21082</t>
  </si>
  <si>
    <t>SPA21083</t>
  </si>
  <si>
    <t>SPA21084</t>
  </si>
  <si>
    <t>SPA21085</t>
  </si>
  <si>
    <t>SPA21088</t>
  </si>
  <si>
    <t>SPA21092</t>
  </si>
  <si>
    <t>SPA21093</t>
  </si>
  <si>
    <t>SPA21094</t>
  </si>
  <si>
    <t>SPA21095</t>
  </si>
  <si>
    <t>SPA21096</t>
  </si>
  <si>
    <t>SPA21098</t>
  </si>
  <si>
    <t>SPA21099</t>
  </si>
  <si>
    <t>SPA21100</t>
  </si>
  <si>
    <t>SPA21101</t>
  </si>
  <si>
    <t>SPA21102</t>
  </si>
  <si>
    <t>SPA21103</t>
  </si>
  <si>
    <t>SPA21104</t>
  </si>
  <si>
    <t>SPA21109</t>
  </si>
  <si>
    <t>SPA21110</t>
  </si>
  <si>
    <t>SPA21111</t>
  </si>
  <si>
    <t>SPA21112</t>
  </si>
  <si>
    <t>SPA21113</t>
  </si>
  <si>
    <t>SPA21114</t>
  </si>
  <si>
    <t>SPA21115</t>
  </si>
  <si>
    <t>SPA21118</t>
  </si>
  <si>
    <t>SPA21119</t>
  </si>
  <si>
    <t>SPA21120</t>
  </si>
  <si>
    <t>SPA21121</t>
  </si>
  <si>
    <t>SPA21123</t>
  </si>
  <si>
    <t>SPA21124</t>
  </si>
  <si>
    <t>SPA21125</t>
  </si>
  <si>
    <t>SPA21126</t>
  </si>
  <si>
    <t>SPA21127</t>
  </si>
  <si>
    <t>SPA21128</t>
  </si>
  <si>
    <t>SPA21129</t>
  </si>
  <si>
    <t>SPA21130</t>
  </si>
  <si>
    <t>SPA21131</t>
  </si>
  <si>
    <t>SPA21132</t>
  </si>
  <si>
    <t>SPA21133</t>
  </si>
  <si>
    <t>SPA21134</t>
  </si>
  <si>
    <t>SPA21135</t>
  </si>
  <si>
    <t>SPA21136</t>
  </si>
  <si>
    <t>SPA21137</t>
  </si>
  <si>
    <t>SPA21138</t>
  </si>
  <si>
    <t>SPA21139</t>
  </si>
  <si>
    <t>SPA21140</t>
  </si>
  <si>
    <t>SPA21141</t>
  </si>
  <si>
    <t>SPA21143</t>
  </si>
  <si>
    <t>SPA21144</t>
  </si>
  <si>
    <t>SPA21145</t>
  </si>
  <si>
    <t>SPA21146</t>
  </si>
  <si>
    <t>SPA21147</t>
  </si>
  <si>
    <t>SPA21148</t>
  </si>
  <si>
    <t>SPA21149</t>
  </si>
  <si>
    <t>SPA21150</t>
  </si>
  <si>
    <t>SPA21151</t>
  </si>
  <si>
    <t>SPA21153</t>
  </si>
  <si>
    <t>SPA21154</t>
  </si>
  <si>
    <t>SPA21155</t>
  </si>
  <si>
    <t>SPA21156</t>
  </si>
  <si>
    <t>SPA21157</t>
  </si>
  <si>
    <t>SPA21158</t>
  </si>
  <si>
    <t>SPA21159</t>
  </si>
  <si>
    <t>SPA21161</t>
  </si>
  <si>
    <t>SPA21162</t>
  </si>
  <si>
    <t>SPA21167</t>
  </si>
  <si>
    <t>SPA21168</t>
  </si>
  <si>
    <t>SPA21170</t>
  </si>
  <si>
    <t>SPA21174</t>
  </si>
  <si>
    <t>SPA21175</t>
  </si>
  <si>
    <t>SPA21176</t>
  </si>
  <si>
    <t>SPA21177</t>
  </si>
  <si>
    <t>SPA21178</t>
  </si>
  <si>
    <t>SPA21179</t>
  </si>
  <si>
    <t>SPA21180</t>
  </si>
  <si>
    <t>SPA21181</t>
  </si>
  <si>
    <t>SPA21182</t>
  </si>
  <si>
    <t>SPA21183</t>
  </si>
  <si>
    <t>SPA21186</t>
  </si>
  <si>
    <t>SPA21187</t>
  </si>
  <si>
    <t>SPA21188</t>
  </si>
  <si>
    <t>SPA21189</t>
  </si>
  <si>
    <t>SPA21190</t>
  </si>
  <si>
    <t>SPA21191</t>
  </si>
  <si>
    <t>SPA21192</t>
  </si>
  <si>
    <t>SPA21193</t>
  </si>
  <si>
    <t>SPA21194</t>
  </si>
  <si>
    <t>SPA21195</t>
  </si>
  <si>
    <t>SPA21196</t>
  </si>
  <si>
    <t>SPA21197</t>
  </si>
  <si>
    <t>SPA21198</t>
  </si>
  <si>
    <t>SPA21199</t>
  </si>
  <si>
    <t>SPA21200</t>
  </si>
  <si>
    <t>SPA21201</t>
  </si>
  <si>
    <t>SPA21202</t>
  </si>
  <si>
    <t>SPA21203</t>
  </si>
  <si>
    <t>SPA21204</t>
  </si>
  <si>
    <t>SPA21205</t>
  </si>
  <si>
    <t>SPA21206</t>
  </si>
  <si>
    <t>SPA21207</t>
  </si>
  <si>
    <t>SPA21208</t>
  </si>
  <si>
    <t>SPA21209</t>
  </si>
  <si>
    <t>SPA21210</t>
  </si>
  <si>
    <t>SPA21211</t>
  </si>
  <si>
    <t>SPA21213</t>
  </si>
  <si>
    <t>SPA21214</t>
  </si>
  <si>
    <t>SPA21215</t>
  </si>
  <si>
    <t>SPA21216</t>
  </si>
  <si>
    <t>SPA21217</t>
  </si>
  <si>
    <t>SPA21218</t>
  </si>
  <si>
    <t>SPA21219</t>
  </si>
  <si>
    <t>SPA21220</t>
  </si>
  <si>
    <t>SPA21221</t>
  </si>
  <si>
    <t>SPA21222</t>
  </si>
  <si>
    <t>SPA21223</t>
  </si>
  <si>
    <t>SPA21224</t>
  </si>
  <si>
    <t>SPA21225</t>
  </si>
  <si>
    <t>SPA21226</t>
  </si>
  <si>
    <t>SPA21227</t>
  </si>
  <si>
    <t>SPA21229</t>
  </si>
  <si>
    <t>SPA21230</t>
  </si>
  <si>
    <t>SPA21231</t>
  </si>
  <si>
    <t>SPA21232</t>
  </si>
  <si>
    <t>SPA21233</t>
  </si>
  <si>
    <t>SPA21234</t>
  </si>
  <si>
    <t>SPA21235</t>
  </si>
  <si>
    <t>SPA21236</t>
  </si>
  <si>
    <t>SPA21237</t>
  </si>
  <si>
    <t>SPA21238</t>
  </si>
  <si>
    <t>SPA21239</t>
  </si>
  <si>
    <t>SPA21240</t>
  </si>
  <si>
    <t>SPA21241</t>
  </si>
  <si>
    <t>SPA21242</t>
  </si>
  <si>
    <t>SPA21243</t>
  </si>
  <si>
    <t>SPA21244</t>
  </si>
  <si>
    <t>SPA21245</t>
  </si>
  <si>
    <t>SPA21247</t>
  </si>
  <si>
    <t>SPA21248</t>
  </si>
  <si>
    <t>SPA21250</t>
  </si>
  <si>
    <t>SPA21251</t>
  </si>
  <si>
    <t>SPA21252</t>
  </si>
  <si>
    <t>SPA21253</t>
  </si>
  <si>
    <t>SPA21254</t>
  </si>
  <si>
    <t>SPA21256</t>
  </si>
  <si>
    <t>SPA21257</t>
  </si>
  <si>
    <t>SPA21258</t>
  </si>
  <si>
    <t>SPA21259</t>
  </si>
  <si>
    <t>SPA21260</t>
  </si>
  <si>
    <t>SPA21261</t>
  </si>
  <si>
    <t>SPA21262</t>
  </si>
  <si>
    <t>SPA21263</t>
  </si>
  <si>
    <t>SPA21264</t>
  </si>
  <si>
    <t>SPA21265</t>
  </si>
  <si>
    <t>SPA21266</t>
  </si>
  <si>
    <t>SPA21268</t>
  </si>
  <si>
    <t>SPA21269</t>
  </si>
  <si>
    <t>SPA21270</t>
  </si>
  <si>
    <t>SPA21271</t>
  </si>
  <si>
    <t>SPA21272</t>
  </si>
  <si>
    <t>SPA21274</t>
  </si>
  <si>
    <t>SPA21275</t>
  </si>
  <si>
    <t>SPA21276</t>
  </si>
  <si>
    <t>SPA21277</t>
  </si>
  <si>
    <t>SPA21279</t>
  </si>
  <si>
    <t>SPA21280</t>
  </si>
  <si>
    <t>SPA21281</t>
  </si>
  <si>
    <t>SPA21283</t>
  </si>
  <si>
    <t>SPA21284</t>
  </si>
  <si>
    <t>SPA21285</t>
  </si>
  <si>
    <t>SPA21286</t>
  </si>
  <si>
    <t>SPA21287</t>
  </si>
  <si>
    <t>SPA21288</t>
  </si>
  <si>
    <t>SPA21291</t>
  </si>
  <si>
    <t>SPA21293</t>
  </si>
  <si>
    <t>SPA21294</t>
  </si>
  <si>
    <t>SPA21296</t>
  </si>
  <si>
    <t>SPA21297</t>
  </si>
  <si>
    <t>SPA21298</t>
  </si>
  <si>
    <t>SPA21299</t>
  </si>
  <si>
    <t>SPA21300</t>
  </si>
  <si>
    <t>SPA21301</t>
  </si>
  <si>
    <t>SPA21303</t>
  </si>
  <si>
    <t>SPA21304</t>
  </si>
  <si>
    <t>SPA21307</t>
  </si>
  <si>
    <t>SPA21308</t>
  </si>
  <si>
    <t>SPA21310</t>
  </si>
  <si>
    <t>SPA21311</t>
  </si>
  <si>
    <t>SPA21314</t>
  </si>
  <si>
    <t>SPA21315</t>
  </si>
  <si>
    <t>SPA21316</t>
  </si>
  <si>
    <t>SPA21317</t>
  </si>
  <si>
    <t>SPA21319</t>
  </si>
  <si>
    <t>SPA21320</t>
  </si>
  <si>
    <t>SPA21321</t>
  </si>
  <si>
    <t>SPA21322</t>
  </si>
  <si>
    <t>SPA21323</t>
  </si>
  <si>
    <t>SPA21324</t>
  </si>
  <si>
    <t>SPA21325</t>
  </si>
  <si>
    <t>SPA21326</t>
  </si>
  <si>
    <t>SPA21327</t>
  </si>
  <si>
    <t>SPA21328</t>
  </si>
  <si>
    <t>SPA21329</t>
  </si>
  <si>
    <t>SPA21330</t>
  </si>
  <si>
    <t>SPA21331</t>
  </si>
  <si>
    <t>SPA21332</t>
  </si>
  <si>
    <t>SPA21333</t>
  </si>
  <si>
    <t>SPA21335</t>
  </si>
  <si>
    <t>SPA21337</t>
  </si>
  <si>
    <t>SPA21339</t>
  </si>
  <si>
    <t>SPA21340</t>
  </si>
  <si>
    <t>SPA21341</t>
  </si>
  <si>
    <t>SPA21342</t>
  </si>
  <si>
    <t>SPA21343</t>
  </si>
  <si>
    <t>SPA21344</t>
  </si>
  <si>
    <t>SPA21345</t>
  </si>
  <si>
    <t>SPA21346</t>
  </si>
  <si>
    <t>SPA21347</t>
  </si>
  <si>
    <t>SPA21348</t>
  </si>
  <si>
    <t>SPA21350</t>
  </si>
  <si>
    <t>SPA21351</t>
  </si>
  <si>
    <t>SPA21352</t>
  </si>
  <si>
    <t>SPA21354</t>
  </si>
  <si>
    <t>SPA21355</t>
  </si>
  <si>
    <t>SPA21356</t>
  </si>
  <si>
    <t>SPA21357</t>
  </si>
  <si>
    <t>SPA21358</t>
  </si>
  <si>
    <t>SPA21359</t>
  </si>
  <si>
    <t>SPA21360</t>
  </si>
  <si>
    <t>SPA21361</t>
  </si>
  <si>
    <t>SPA21362</t>
  </si>
  <si>
    <t>SPA21363</t>
  </si>
  <si>
    <t>SPA21364</t>
  </si>
  <si>
    <t>SPA21365</t>
  </si>
  <si>
    <t>SPA21366</t>
  </si>
  <si>
    <t>SPA21367</t>
  </si>
  <si>
    <t>SPA21369</t>
  </si>
  <si>
    <t>SPA21370</t>
  </si>
  <si>
    <t>SPA21371</t>
  </si>
  <si>
    <t>SPA21372</t>
  </si>
  <si>
    <t>SPA21374</t>
  </si>
  <si>
    <t>SPA21375</t>
  </si>
  <si>
    <t>SPA21377</t>
  </si>
  <si>
    <t>SPA21378</t>
  </si>
  <si>
    <t>SPA21379</t>
  </si>
  <si>
    <t>SPA21381</t>
  </si>
  <si>
    <t>SPA21382</t>
  </si>
  <si>
    <t>SPA21383</t>
  </si>
  <si>
    <t>SPA21384</t>
  </si>
  <si>
    <t>SPA21385</t>
  </si>
  <si>
    <t>SPA21386</t>
  </si>
  <si>
    <t>SPA21387</t>
  </si>
  <si>
    <t>SPA21388</t>
  </si>
  <si>
    <t>SPA21389</t>
  </si>
  <si>
    <t>SPA21390</t>
  </si>
  <si>
    <t>SPA21391</t>
  </si>
  <si>
    <t>SPA21392</t>
  </si>
  <si>
    <t>SPA21393</t>
  </si>
  <si>
    <t>SPA21394</t>
  </si>
  <si>
    <t>SPA21395</t>
  </si>
  <si>
    <t>SPA21396</t>
  </si>
  <si>
    <t>SPA21397</t>
  </si>
  <si>
    <t>SPA21401</t>
  </si>
  <si>
    <t>SPA21402</t>
  </si>
  <si>
    <t>SPA21403</t>
  </si>
  <si>
    <t>SPA21404</t>
  </si>
  <si>
    <t>SPA21408</t>
  </si>
  <si>
    <t>SPA21409</t>
  </si>
  <si>
    <t>SPA21410</t>
  </si>
  <si>
    <t>SPA21411</t>
  </si>
  <si>
    <t>SPA21412</t>
  </si>
  <si>
    <t>SPA21413</t>
  </si>
  <si>
    <t>SPA21414</t>
  </si>
  <si>
    <t>SPA21415</t>
  </si>
  <si>
    <t>SPA21416</t>
  </si>
  <si>
    <t>SUB CAT</t>
  </si>
  <si>
    <t xml:space="preserve">Anch App </t>
  </si>
  <si>
    <t>SUB - Category</t>
  </si>
  <si>
    <t>Entity name</t>
  </si>
  <si>
    <t>Rustee (Pty) Ltd</t>
  </si>
  <si>
    <t>Balobi Fishing Enterprises ( PTY) LTD</t>
  </si>
  <si>
    <t>LM FISHERIES (PTY) LTD</t>
  </si>
  <si>
    <t>The Jenny Fishing Enterprises (Pty) Ltd</t>
  </si>
  <si>
    <t>MTV Fishing St Francis Bay (Pty) Ltd</t>
  </si>
  <si>
    <t>Trawl Investments CC</t>
  </si>
  <si>
    <t>GGA Fishing Enterprizes (Pty) Ltd</t>
  </si>
  <si>
    <t>El Calamar (Pty) Ltd</t>
  </si>
  <si>
    <t>INGWE EMNYAMA FISHING ENTERPRISES (PTY) LTD</t>
  </si>
  <si>
    <t>Safrika fishing cc</t>
  </si>
  <si>
    <t>Nati si Nako fishing cc</t>
  </si>
  <si>
    <t>During Visserye Bk</t>
  </si>
  <si>
    <t>BATSILVA (PTY) LTD</t>
  </si>
  <si>
    <t>AGULHAS FISHING (PTY) LTD</t>
  </si>
  <si>
    <t>Spring Forest Trading 295 CC</t>
  </si>
  <si>
    <t>T&amp;N Visserye Bk</t>
  </si>
  <si>
    <t>York Point Fisheries CC</t>
  </si>
  <si>
    <t>Julies Vissery Bk</t>
  </si>
  <si>
    <t>Amaqobela Fishing (Pty) Ltd</t>
  </si>
  <si>
    <t>BIZ AFRIKA 32 (PTY)LTD</t>
  </si>
  <si>
    <t>Abba Langebaan Fishing CC</t>
  </si>
  <si>
    <t>Mictel Fishing cc</t>
  </si>
  <si>
    <t>Sizabantu Fishing Corpration (Pty) Ltd</t>
  </si>
  <si>
    <t>Ocean Ukhozi Fishing (Pty) Ltd</t>
  </si>
  <si>
    <t>Valortrade 1143 cc</t>
  </si>
  <si>
    <t>TITANCOR ELEVEN CC</t>
  </si>
  <si>
    <t>Sneeuberg Fishing (Pty) Ltd</t>
  </si>
  <si>
    <t>TAMARIN FISHING (PTY) LTD</t>
  </si>
  <si>
    <t>GAMKA FISHING (PTY) LTD</t>
  </si>
  <si>
    <t>Chetty’s Fisheries CC</t>
  </si>
  <si>
    <t>Hentiq 1173 (PTY)Ltd</t>
  </si>
  <si>
    <t>Kalmia Trading 1001 cc</t>
  </si>
  <si>
    <t xml:space="preserve"> Red Hawk Fishing cc</t>
  </si>
  <si>
    <t>Sea Haven Fishing Holdings Pty Ltd</t>
  </si>
  <si>
    <t>Kusasa Commodities 63 Pty Ltd</t>
  </si>
  <si>
    <t>VALLEY RIVER TRADING 265 CC</t>
  </si>
  <si>
    <t>Kusasa Commodities 245 (Pty) Ltd</t>
  </si>
  <si>
    <t>Lavender Moon Trading 49 CC</t>
  </si>
  <si>
    <t>Changing Tide 113(Pty)Ltd</t>
  </si>
  <si>
    <t>DD REID FISHERY CC</t>
  </si>
  <si>
    <t>finecorp trading 113 cc</t>
  </si>
  <si>
    <t>Sereteng Fishing CC</t>
  </si>
  <si>
    <t>Nascimento Fishing CC</t>
  </si>
  <si>
    <t>Silver Solutions 2092 Cc</t>
  </si>
  <si>
    <t>FINMAN 213 CC</t>
  </si>
  <si>
    <t>XSTINCT TRADING</t>
  </si>
  <si>
    <t>St Jakob &amp; Vennote CC</t>
  </si>
  <si>
    <t>SIYAPHUHLISA TRADING (PTY) LYTD</t>
  </si>
  <si>
    <t>Alicente Fishing (PTY) Ltd</t>
  </si>
  <si>
    <t>Sevlac Investments No. 51CC</t>
  </si>
  <si>
    <t>Atlantico Sea Fisheries Pty(Ltd)</t>
  </si>
  <si>
    <t xml:space="preserve">Global Pack trading 193 (Pty) ltd </t>
  </si>
  <si>
    <t>COASTAL TRAWLERS</t>
  </si>
  <si>
    <t>SIHLANGENE FISHING (PTY) LTD</t>
  </si>
  <si>
    <t>Schooner View Fish Traders (Pty) Ltd</t>
  </si>
  <si>
    <t>Fishermen Community of Sea Vista (Pty) Ltd</t>
  </si>
  <si>
    <t>AMAQHAWE ASELWANDLE (PTY) LTD</t>
  </si>
  <si>
    <t>MAMLAMBO FISHING (PTY) LTD</t>
  </si>
  <si>
    <t>MCR Fishing (Pty) Ltd</t>
  </si>
  <si>
    <t>L and A Empire Holdings (Pty) Ltd</t>
  </si>
  <si>
    <t xml:space="preserve">All Seas Fishing </t>
  </si>
  <si>
    <t>Zwembesi Farm (Pty) Ltd</t>
  </si>
  <si>
    <t>Ulwandle Lwethu Fishing CC</t>
  </si>
  <si>
    <t>Dikela Holdings (PTY) LTD</t>
  </si>
  <si>
    <t>TRADE WIND TRADING (PTY) LTD</t>
  </si>
  <si>
    <t>FNT Enterprises (Pty) Ltd</t>
  </si>
  <si>
    <t>Camissa Fishing (Pty)Ltd</t>
  </si>
  <si>
    <t>GAIA FSHING (PTY) LTD</t>
  </si>
  <si>
    <t>PLAN SEA (PTY) LTD</t>
  </si>
  <si>
    <t>Linomtha Fishing PTY)Ltd</t>
  </si>
  <si>
    <t>Nelson The Seagull (Pty) Ltd</t>
  </si>
  <si>
    <t>Mossel Bay Fishing (Pty) Ltd</t>
  </si>
  <si>
    <t>MFV Bella Prima Vessel Company (Pty) Ltd</t>
  </si>
  <si>
    <t>UPCOMING MARINE</t>
  </si>
  <si>
    <t>Newborn Fishing (Pty) Ltd</t>
  </si>
  <si>
    <t xml:space="preserve"> Mnatha Marine Technologies (Pty) Ltd</t>
  </si>
  <si>
    <t>Dried Ocean Products (Pty) Ltd</t>
  </si>
  <si>
    <t>West Coast Ranch Projects and Consulting (Pty)Ltd</t>
  </si>
  <si>
    <t>UMNATHA FISHING (PTY) LTD</t>
  </si>
  <si>
    <t>DAMASCUS HOLDING</t>
  </si>
  <si>
    <t>Imperial Crown Trading 398 (Pty) Ltd</t>
  </si>
  <si>
    <t>Turquoise Fishing (PTY) lTD</t>
  </si>
  <si>
    <t>BENGUELA FISH SHOP</t>
  </si>
  <si>
    <t>RUNTU EMPLOYESS (PTY) LTD</t>
  </si>
  <si>
    <t>Maqajana Fishing (Pty) ltd</t>
  </si>
  <si>
    <t>GLOBAL MANAGEMENT SERVICES (PTY) LTD</t>
  </si>
  <si>
    <t>BUSINESS COMPLIANCE ADVISORS (PTY) Ltd</t>
  </si>
  <si>
    <t>MARINE EMPOWERMENT (PTY) LTD</t>
  </si>
  <si>
    <t>Bowline Fishing Veldriff</t>
  </si>
  <si>
    <t>Garlinton Investments (Pty) Ltd</t>
  </si>
  <si>
    <t>Gwaza Corporation (Pty) Ltd</t>
  </si>
  <si>
    <t>OPPIBALL TRADING AND INVESTMENTS PTY LTD</t>
  </si>
  <si>
    <t>Inxweme Lentlanzi Distributors</t>
  </si>
  <si>
    <t>GENISIS FISHING (PTY) LTD</t>
  </si>
  <si>
    <t>BORDERLINE INDUSTRIES (PTY)LTD</t>
  </si>
  <si>
    <t>STRUISBAAI VISSERSVERENIGING</t>
  </si>
  <si>
    <t>Moon Light Fishing Velddrif</t>
  </si>
  <si>
    <t>XCOT (PTY) Ltd</t>
  </si>
  <si>
    <t>HAWSTON SEA MOUNTAIN (PTY) LTD</t>
  </si>
  <si>
    <t>SHONALANGA FISHERIES CC</t>
  </si>
  <si>
    <t>Elethu Fishing (Pty) Ltd</t>
  </si>
  <si>
    <t>Colombine Community Projects</t>
  </si>
  <si>
    <t>MASALA FISHING (PTY) LTD</t>
  </si>
  <si>
    <t>YOUR STYLE FASHIONS AND HOMEWARE (PTY) LTD</t>
  </si>
  <si>
    <t>Castle Hill Fishing Company (Pty) Ltd</t>
  </si>
  <si>
    <t>MASMANYANE FISHING (PTY) LTD</t>
  </si>
  <si>
    <t>Nossab Vervoer (Pty Ltd)</t>
  </si>
  <si>
    <t>KERRYKEEL INVESTMENTS 518 PTY LTD</t>
  </si>
  <si>
    <t>Tahiti Fishing (PTY) ltd</t>
  </si>
  <si>
    <t>Oppikaai Restaurant (Pty)Ltd</t>
  </si>
  <si>
    <t>UKUQALA TRADING CC</t>
  </si>
  <si>
    <t>J C M FISHING PTY LTD</t>
  </si>
  <si>
    <t>SPOT - ON DEALS FORTY ONE CC</t>
  </si>
  <si>
    <t>ELECMATIX GENERAL</t>
  </si>
  <si>
    <t>DELMAR MARINE</t>
  </si>
  <si>
    <t>K J M FISHERIES</t>
  </si>
  <si>
    <t>Siphumelele fishing (PTY)LTD</t>
  </si>
  <si>
    <t>Limilo Fishers (Pty) Ltd</t>
  </si>
  <si>
    <t>BAYETE FISHING (PTY) LTD</t>
  </si>
  <si>
    <t>GOUD RIWWE VISSERVROUE (PTY) LTD</t>
  </si>
  <si>
    <t>SEAGULL ZONE (PTY) LTD</t>
  </si>
  <si>
    <t>Allied Fishing (PTY) LTD</t>
  </si>
  <si>
    <t>Ukuloba Pescar Fishing Enterprise Pty(Ltd)</t>
  </si>
  <si>
    <t>Seeweg Visserye (pty)LTD</t>
  </si>
  <si>
    <t>Muke Construction &amp; Projects</t>
  </si>
  <si>
    <t xml:space="preserve">Zanozuko Fishing </t>
  </si>
  <si>
    <t>Shopmate Fish Traders cc</t>
  </si>
  <si>
    <t>Nompumelelo Solutions (Pty) Ltd</t>
  </si>
  <si>
    <t>Villa De Wilmaresa</t>
  </si>
  <si>
    <t>AMIABLE 8 TRADING (PTY)LTD</t>
  </si>
  <si>
    <t>CEDESTIAL ENTERPRISES</t>
  </si>
  <si>
    <t>Cape Point Holdings (PTY) LTD</t>
  </si>
  <si>
    <t>Saldanha Bay Fishing Industry</t>
  </si>
  <si>
    <t>Buffeljagsbaai Projects ( PTY) LTD</t>
  </si>
  <si>
    <t>Gansbaai Abalone(Pty)Ltd</t>
  </si>
  <si>
    <t>Shark Diving Gansbaai CC</t>
  </si>
  <si>
    <t>CHALLENGER FISHERIES (PTY) LTD</t>
  </si>
  <si>
    <t>PHAMBILE MAKHOSIKAZI (PTY) LTD</t>
  </si>
  <si>
    <t>CEBOLETU FISHING (PTY) LTD</t>
  </si>
  <si>
    <t xml:space="preserve">Beyond Fishing (PTY) Ltd </t>
  </si>
  <si>
    <t>K2021931076</t>
  </si>
  <si>
    <t>Pirah Trading Enterprise</t>
  </si>
  <si>
    <t>MandlaWelding And Fabrication(PTY)Ltd</t>
  </si>
  <si>
    <t>K2021581204</t>
  </si>
  <si>
    <t>SEA WOMEN INVESTMENTS (PTY) LTD</t>
  </si>
  <si>
    <t>SHQ HOLDINGS</t>
  </si>
  <si>
    <t>Orange River Fishing Pty Ltd</t>
  </si>
  <si>
    <t>Sikulugele IIshishini</t>
  </si>
  <si>
    <t>Cutlass Fishing (Pty)Ltd</t>
  </si>
  <si>
    <t>Oppie vis kaai visserye(PTY)LTD</t>
  </si>
  <si>
    <t>Final score 9.1 only for cat A</t>
  </si>
  <si>
    <t>Final score 9.4 only for CATA/C</t>
  </si>
  <si>
    <t>A and AC only (use this)</t>
  </si>
  <si>
    <t>Investment per tonne allocated R/t) CANT USE (USE ONLY INVESTMENT)</t>
  </si>
  <si>
    <t>APP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</si>
</sst>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Tahom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D3D3D3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7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4" fillId="4" borderId="0"/>
    <xf numFmtId="0" fontId="5" fillId="0" borderId="0"/>
    <xf numFmtId="0" fontId="5" fillId="0" borderId="0"/>
    <xf numFmtId="0" fontId="5" fillId="0" borderId="0"/>
  </cellStyleXfs>
  <cellXfs count="27">
    <xf numFmtId="0" fontId="0" fillId="0" borderId="0" xfId="0"/>
    <xf numFmtId="0" fontId="0" fillId="6" borderId="1" xfId="0" applyFill="1" applyBorder="1" applyAlignment="1" applyProtection="1">
      <alignment wrapText="1"/>
    </xf>
    <xf numFmtId="0" fontId="0" fillId="6" borderId="1" xfId="0" applyFill="1" applyBorder="1" applyProtection="1"/>
    <xf numFmtId="0" fontId="7" fillId="6" borderId="1" xfId="3" applyFont="1" applyFill="1" applyBorder="1" applyProtection="1"/>
    <xf numFmtId="0" fontId="0" fillId="6" borderId="1" xfId="0" applyFill="1" applyBorder="1" applyAlignment="1" applyProtection="1">
      <alignment horizontal="left" vertical="top" wrapText="1"/>
    </xf>
    <xf numFmtId="0" fontId="1" fillId="2" borderId="1" xfId="1" applyBorder="1" applyProtection="1"/>
    <xf numFmtId="0" fontId="0" fillId="0" borderId="0" xfId="0" applyProtection="1"/>
    <xf numFmtId="0" fontId="6" fillId="0" borderId="5" xfId="6" applyFont="1" applyBorder="1" applyAlignment="1" applyProtection="1">
      <alignment wrapText="1"/>
    </xf>
    <xf numFmtId="2" fontId="6" fillId="0" borderId="5" xfId="6" applyNumberFormat="1" applyFont="1" applyBorder="1" applyAlignment="1" applyProtection="1">
      <alignment horizontal="right" wrapText="1"/>
    </xf>
    <xf numFmtId="0" fontId="5" fillId="0" borderId="5" xfId="6" applyBorder="1" applyProtection="1"/>
    <xf numFmtId="1" fontId="0" fillId="0" borderId="0" xfId="0" applyNumberFormat="1" applyProtection="1"/>
    <xf numFmtId="0" fontId="1" fillId="2" borderId="0" xfId="1" applyProtection="1"/>
    <xf numFmtId="0" fontId="1" fillId="2" borderId="0" xfId="1" applyAlignment="1" applyProtection="1">
      <alignment horizontal="left"/>
    </xf>
    <xf numFmtId="0" fontId="6" fillId="0" borderId="2" xfId="6" applyFont="1" applyBorder="1" applyAlignment="1" applyProtection="1">
      <alignment wrapText="1"/>
    </xf>
    <xf numFmtId="2" fontId="6" fillId="0" borderId="2" xfId="6" applyNumberFormat="1" applyFont="1" applyBorder="1" applyAlignment="1" applyProtection="1">
      <alignment horizontal="right" wrapText="1"/>
    </xf>
    <xf numFmtId="0" fontId="5" fillId="0" borderId="0" xfId="6" applyProtection="1"/>
    <xf numFmtId="0" fontId="6" fillId="0" borderId="0" xfId="6" applyFont="1" applyAlignment="1" applyProtection="1">
      <alignment horizontal="right" wrapText="1"/>
    </xf>
    <xf numFmtId="0" fontId="6" fillId="0" borderId="2" xfId="6" applyFont="1" applyBorder="1" applyAlignment="1" applyProtection="1">
      <alignment horizontal="right" wrapText="1"/>
    </xf>
    <xf numFmtId="0" fontId="5" fillId="0" borderId="2" xfId="6" applyBorder="1" applyProtection="1"/>
    <xf numFmtId="0" fontId="2" fillId="6" borderId="1" xfId="2" applyFill="1" applyBorder="1" applyAlignment="1" applyProtection="1">
      <alignment horizontal="left" vertical="top" wrapText="1"/>
    </xf>
    <xf numFmtId="0" fontId="6" fillId="0" borderId="5" xfId="6" applyFont="1" applyBorder="1" applyAlignment="1" applyProtection="1">
      <alignment horizontal="right" wrapText="1"/>
    </xf>
    <xf numFmtId="0" fontId="6" fillId="5" borderId="3" xfId="4" applyFont="1" applyFill="1" applyBorder="1" applyAlignment="1" applyProtection="1">
      <alignment horizontal="center" vertical="center"/>
    </xf>
    <xf numFmtId="0" fontId="6" fillId="5" borderId="4" xfId="4" applyFont="1" applyFill="1" applyBorder="1" applyAlignment="1" applyProtection="1">
      <alignment horizontal="center" vertical="center" wrapText="1"/>
    </xf>
    <xf numFmtId="0" fontId="1" fillId="2" borderId="0" xfId="1" applyAlignment="1" applyProtection="1">
      <alignment wrapText="1"/>
    </xf>
    <xf numFmtId="0" fontId="6" fillId="0" borderId="2" xfId="5" applyFont="1" applyFill="1" applyBorder="1" applyAlignment="1" applyProtection="1">
      <alignment wrapText="1"/>
    </xf>
    <xf numFmtId="0" fontId="0" fillId="0" borderId="0" xfId="0" applyAlignment="1" applyProtection="1">
      <alignment horizontal="center"/>
    </xf>
    <xf numFmtId="0" fontId="0" fillId="0" borderId="1" xfId="0" applyBorder="1" applyProtection="1"/>
  </cellXfs>
  <cellStyles count="7">
    <cellStyle name="Bad" xfId="2" builtinId="27"/>
    <cellStyle name="Good" xfId="1" builtinId="26"/>
    <cellStyle name="headerStyle" xfId="3" xr:uid="{00000000-0005-0000-0000-000002000000}"/>
    <cellStyle name="Normal" xfId="0" builtinId="0"/>
    <cellStyle name="Normal_9_4" xfId="6" xr:uid="{00000000-0005-0000-0000-000004000000}"/>
    <cellStyle name="Normal_Sheet1" xfId="4" xr:uid="{00000000-0005-0000-0000-000005000000}"/>
    <cellStyle name="Normal_Sheet2 2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9"/>
  <sheetViews>
    <sheetView topLeftCell="B1" workbookViewId="0">
      <pane ySplit="1" topLeftCell="A2" activePane="bottomLeft" state="frozen"/>
      <selection pane="bottomLeft" activeCell="B1" sqref="A1:XFD1048576"/>
    </sheetView>
  </sheetViews>
  <sheetFormatPr defaultRowHeight="14.5" x14ac:dyDescent="0.35"/>
  <cols>
    <col min="1" max="1" width="9" style="6" hidden="1" customWidth="1"/>
    <col min="2" max="2" width="15.453125" style="6" customWidth="1"/>
    <col min="3" max="3" width="48.453125" style="6" hidden="1" customWidth="1"/>
    <col min="4" max="5" width="11" style="6" customWidth="1"/>
    <col min="6" max="6" width="17.6328125" style="6" customWidth="1"/>
    <col min="7" max="7" width="27.08984375" style="6" customWidth="1"/>
    <col min="8" max="8" width="12.90625" style="6" customWidth="1"/>
    <col min="9" max="9" width="16.453125" style="6" customWidth="1"/>
    <col min="10" max="10" width="17.90625" style="6" customWidth="1"/>
    <col min="11" max="11" width="8.7265625" style="6"/>
    <col min="12" max="13" width="19.08984375" style="6" customWidth="1"/>
    <col min="14" max="16384" width="8.7265625" style="6"/>
  </cols>
  <sheetData>
    <row r="1" spans="1:14" ht="101.5" x14ac:dyDescent="0.35">
      <c r="A1" s="1" t="s">
        <v>1</v>
      </c>
      <c r="B1" s="1" t="s">
        <v>711</v>
      </c>
      <c r="C1" s="2" t="s">
        <v>0</v>
      </c>
      <c r="D1" s="3" t="s">
        <v>84</v>
      </c>
      <c r="E1" s="3" t="s">
        <v>553</v>
      </c>
      <c r="F1" s="1" t="s">
        <v>2</v>
      </c>
      <c r="G1" s="4" t="s">
        <v>3</v>
      </c>
      <c r="H1" s="4" t="s">
        <v>4</v>
      </c>
      <c r="I1" s="5" t="s">
        <v>85</v>
      </c>
    </row>
    <row r="2" spans="1:14" x14ac:dyDescent="0.35">
      <c r="A2" s="7" t="s">
        <v>226</v>
      </c>
      <c r="B2" s="7" t="str">
        <f>REPLACE(A2,6,3,"XXX")</f>
        <v>SPA21XXX</v>
      </c>
      <c r="C2" s="7" t="s">
        <v>7</v>
      </c>
      <c r="D2" s="7" t="s">
        <v>6</v>
      </c>
      <c r="E2" s="7" t="s">
        <v>6</v>
      </c>
      <c r="F2" s="8">
        <v>70608.970390222734</v>
      </c>
      <c r="G2" s="9"/>
      <c r="H2" s="10">
        <f>IF(F2=0,0,G2/F2)</f>
        <v>0</v>
      </c>
      <c r="I2" s="11">
        <f>IF(H2&lt;$M$3,$N$3,IF(H2&lt;$M$4,$N$4,IF(H2&lt;$M$5,$N$5,IF(H2&lt;$M$6,$N$6,IF(H2&lt;$M$7,$N$7,IF(H2&lt;$M$8,$N$8,IF(H2&lt;M9,N9,IF(H2&lt;M10,N10,IF(H2&lt;$M$11,$N$11,$N$12)))))))))</f>
        <v>1</v>
      </c>
      <c r="L2" s="11" t="str">
        <f>"="&amp;M2</f>
        <v>=0</v>
      </c>
      <c r="M2" s="12">
        <v>0</v>
      </c>
      <c r="N2" s="12">
        <v>0</v>
      </c>
    </row>
    <row r="3" spans="1:14" x14ac:dyDescent="0.35">
      <c r="A3" s="13" t="s">
        <v>228</v>
      </c>
      <c r="B3" s="13" t="str">
        <f t="shared" ref="B3:B66" si="0">REPLACE(A3,6,3,"XXX")</f>
        <v>SPA21XXX</v>
      </c>
      <c r="C3" s="13" t="s">
        <v>8</v>
      </c>
      <c r="D3" s="13" t="s">
        <v>6</v>
      </c>
      <c r="E3" s="13" t="s">
        <v>6</v>
      </c>
      <c r="F3" s="14">
        <v>78098.805810150661</v>
      </c>
      <c r="G3" s="15"/>
      <c r="H3" s="10">
        <f t="shared" ref="H3:H66" si="1">IF(F3=0,0,G3/F3)</f>
        <v>0</v>
      </c>
      <c r="I3" s="11">
        <f t="shared" ref="I3:I33" si="2">IF(H3&lt;$M$3,$N$3,IF(H3&lt;$M$4,$N$4,IF(H3&lt;$M$5,$N$5,IF(H3&lt;$M$6,$N$6,IF(H3&lt;$M$7,$N$7,IF(H3&lt;$M$8,$N$8,IF(H3&lt;M10,N10,IF(H3&lt;M11,N11,IF(H3&lt;$M$11,$N$11,$N$12)))))))))</f>
        <v>1</v>
      </c>
      <c r="L3" s="11" t="str">
        <f>"&gt;"&amp;M2&amp;" "&amp;"and"&amp;" "&amp;"&lt;"&amp;M3</f>
        <v>&gt;0 and &lt;1</v>
      </c>
      <c r="M3" s="12">
        <v>1</v>
      </c>
      <c r="N3" s="12">
        <v>1</v>
      </c>
    </row>
    <row r="4" spans="1:14" x14ac:dyDescent="0.35">
      <c r="A4" s="13" t="s">
        <v>231</v>
      </c>
      <c r="B4" s="13" t="str">
        <f t="shared" si="0"/>
        <v>SPA21XXX</v>
      </c>
      <c r="C4" s="13" t="s">
        <v>10</v>
      </c>
      <c r="D4" s="13" t="s">
        <v>6</v>
      </c>
      <c r="E4" s="13" t="s">
        <v>6</v>
      </c>
      <c r="F4" s="14">
        <v>35040.162768525668</v>
      </c>
      <c r="G4" s="16">
        <v>1282974</v>
      </c>
      <c r="H4" s="10">
        <f t="shared" si="1"/>
        <v>36.614384712630766</v>
      </c>
      <c r="I4" s="11">
        <f t="shared" si="2"/>
        <v>6</v>
      </c>
      <c r="L4" s="11" t="str">
        <f t="shared" ref="L4:L11" si="3">"&gt;="&amp;M3&amp;" "&amp;"and"&amp;" "&amp;"&lt;"&amp;M4</f>
        <v>&gt;=1 and &lt;5</v>
      </c>
      <c r="M4" s="12">
        <v>5</v>
      </c>
      <c r="N4" s="12">
        <v>2</v>
      </c>
    </row>
    <row r="5" spans="1:14" x14ac:dyDescent="0.35">
      <c r="A5" s="13" t="s">
        <v>232</v>
      </c>
      <c r="B5" s="13" t="str">
        <f t="shared" si="0"/>
        <v>SPA21XXX</v>
      </c>
      <c r="C5" s="13" t="s">
        <v>11</v>
      </c>
      <c r="D5" s="13" t="s">
        <v>6</v>
      </c>
      <c r="E5" s="13" t="s">
        <v>6</v>
      </c>
      <c r="F5" s="14">
        <v>46932.751964881827</v>
      </c>
      <c r="G5" s="17">
        <v>480158</v>
      </c>
      <c r="H5" s="10">
        <f t="shared" si="1"/>
        <v>10.230765934187831</v>
      </c>
      <c r="I5" s="11">
        <f t="shared" si="2"/>
        <v>4</v>
      </c>
      <c r="L5" s="11" t="str">
        <f t="shared" si="3"/>
        <v>&gt;=5 and &lt;10</v>
      </c>
      <c r="M5" s="12">
        <v>10</v>
      </c>
      <c r="N5" s="12">
        <v>3</v>
      </c>
    </row>
    <row r="6" spans="1:14" x14ac:dyDescent="0.35">
      <c r="A6" s="13" t="s">
        <v>239</v>
      </c>
      <c r="B6" s="13" t="str">
        <f t="shared" si="0"/>
        <v>SPA21XXX</v>
      </c>
      <c r="C6" s="13" t="s">
        <v>12</v>
      </c>
      <c r="D6" s="13" t="s">
        <v>6</v>
      </c>
      <c r="E6" s="13" t="s">
        <v>6</v>
      </c>
      <c r="F6" s="14">
        <v>148642.77121668769</v>
      </c>
      <c r="G6" s="17">
        <v>44858437</v>
      </c>
      <c r="H6" s="10">
        <f t="shared" si="1"/>
        <v>301.78687219579956</v>
      </c>
      <c r="I6" s="11">
        <f t="shared" si="2"/>
        <v>9</v>
      </c>
      <c r="L6" s="11" t="str">
        <f t="shared" si="3"/>
        <v>&gt;=10 and &lt;20</v>
      </c>
      <c r="M6" s="12">
        <v>20</v>
      </c>
      <c r="N6" s="12">
        <v>4</v>
      </c>
    </row>
    <row r="7" spans="1:14" x14ac:dyDescent="0.35">
      <c r="A7" s="13" t="s">
        <v>241</v>
      </c>
      <c r="B7" s="13" t="str">
        <f t="shared" si="0"/>
        <v>SPA21XXX</v>
      </c>
      <c r="C7" s="13" t="s">
        <v>14</v>
      </c>
      <c r="D7" s="13" t="s">
        <v>6</v>
      </c>
      <c r="E7" s="13" t="s">
        <v>6</v>
      </c>
      <c r="F7" s="14">
        <v>29371.511842854707</v>
      </c>
      <c r="G7" s="17">
        <v>964538</v>
      </c>
      <c r="H7" s="10">
        <f t="shared" si="1"/>
        <v>32.839235690710488</v>
      </c>
      <c r="I7" s="11">
        <f t="shared" si="2"/>
        <v>6</v>
      </c>
      <c r="L7" s="11" t="str">
        <f t="shared" si="3"/>
        <v>&gt;=20 and &lt;30</v>
      </c>
      <c r="M7" s="12">
        <v>30</v>
      </c>
      <c r="N7" s="12">
        <v>5</v>
      </c>
    </row>
    <row r="8" spans="1:14" x14ac:dyDescent="0.35">
      <c r="A8" s="13" t="s">
        <v>242</v>
      </c>
      <c r="B8" s="13" t="str">
        <f t="shared" si="0"/>
        <v>SPA21XXX</v>
      </c>
      <c r="C8" s="13" t="s">
        <v>15</v>
      </c>
      <c r="D8" s="13" t="s">
        <v>6</v>
      </c>
      <c r="E8" s="13" t="s">
        <v>6</v>
      </c>
      <c r="F8" s="14">
        <v>395081.18002093496</v>
      </c>
      <c r="G8" s="17">
        <v>201197117</v>
      </c>
      <c r="H8" s="10">
        <f t="shared" si="1"/>
        <v>509.2551282481711</v>
      </c>
      <c r="I8" s="11">
        <f t="shared" si="2"/>
        <v>9</v>
      </c>
      <c r="L8" s="11" t="str">
        <f t="shared" si="3"/>
        <v>&gt;=30 and &lt;50</v>
      </c>
      <c r="M8" s="12">
        <v>50</v>
      </c>
      <c r="N8" s="12">
        <v>6</v>
      </c>
    </row>
    <row r="9" spans="1:14" x14ac:dyDescent="0.35">
      <c r="A9" s="13" t="s">
        <v>243</v>
      </c>
      <c r="B9" s="13" t="str">
        <f t="shared" si="0"/>
        <v>SPA21XXX</v>
      </c>
      <c r="C9" s="13" t="s">
        <v>30</v>
      </c>
      <c r="D9" s="13" t="s">
        <v>6</v>
      </c>
      <c r="E9" s="13" t="s">
        <v>6</v>
      </c>
      <c r="F9" s="14">
        <v>29371.51184285471</v>
      </c>
      <c r="G9" s="17">
        <v>1220625</v>
      </c>
      <c r="H9" s="10">
        <f t="shared" si="1"/>
        <v>41.558126341288244</v>
      </c>
      <c r="I9" s="11">
        <f t="shared" si="2"/>
        <v>6</v>
      </c>
      <c r="L9" s="11" t="str">
        <f t="shared" si="3"/>
        <v>&gt;=50 and &lt;100</v>
      </c>
      <c r="M9" s="12">
        <v>100</v>
      </c>
      <c r="N9" s="12">
        <v>7</v>
      </c>
    </row>
    <row r="10" spans="1:14" x14ac:dyDescent="0.35">
      <c r="A10" s="13" t="s">
        <v>244</v>
      </c>
      <c r="B10" s="13" t="str">
        <f t="shared" si="0"/>
        <v>SPA21XXX</v>
      </c>
      <c r="C10" s="13" t="s">
        <v>16</v>
      </c>
      <c r="D10" s="13" t="s">
        <v>6</v>
      </c>
      <c r="E10" s="13" t="s">
        <v>6</v>
      </c>
      <c r="F10" s="14">
        <v>347834.05103543878</v>
      </c>
      <c r="G10" s="17">
        <v>109224962</v>
      </c>
      <c r="H10" s="10">
        <f t="shared" si="1"/>
        <v>314.01457584401851</v>
      </c>
      <c r="I10" s="11">
        <f t="shared" si="2"/>
        <v>9</v>
      </c>
      <c r="L10" s="11" t="str">
        <f t="shared" si="3"/>
        <v>&gt;=100 and &lt;500</v>
      </c>
      <c r="M10" s="12">
        <v>500</v>
      </c>
      <c r="N10" s="12">
        <v>8</v>
      </c>
    </row>
    <row r="11" spans="1:14" x14ac:dyDescent="0.35">
      <c r="A11" s="13" t="s">
        <v>246</v>
      </c>
      <c r="B11" s="13" t="str">
        <f t="shared" si="0"/>
        <v>SPA21XXX</v>
      </c>
      <c r="C11" s="13" t="s">
        <v>17</v>
      </c>
      <c r="D11" s="13" t="s">
        <v>6</v>
      </c>
      <c r="E11" s="13" t="s">
        <v>6</v>
      </c>
      <c r="F11" s="14">
        <v>27374.272397540593</v>
      </c>
      <c r="G11" s="17">
        <v>0</v>
      </c>
      <c r="H11" s="10">
        <f t="shared" si="1"/>
        <v>0</v>
      </c>
      <c r="I11" s="11">
        <f t="shared" si="2"/>
        <v>1</v>
      </c>
      <c r="L11" s="11" t="str">
        <f t="shared" si="3"/>
        <v>&gt;=500 and &lt;1000</v>
      </c>
      <c r="M11" s="12">
        <v>1000</v>
      </c>
      <c r="N11" s="12">
        <v>9</v>
      </c>
    </row>
    <row r="12" spans="1:14" x14ac:dyDescent="0.35">
      <c r="A12" s="13" t="s">
        <v>248</v>
      </c>
      <c r="B12" s="13" t="str">
        <f t="shared" si="0"/>
        <v>SPA21XXX</v>
      </c>
      <c r="C12" s="13" t="s">
        <v>18</v>
      </c>
      <c r="D12" s="13" t="s">
        <v>6</v>
      </c>
      <c r="E12" s="13" t="s">
        <v>6</v>
      </c>
      <c r="F12" s="14">
        <v>24542.849691631614</v>
      </c>
      <c r="G12" s="17">
        <v>3466667</v>
      </c>
      <c r="H12" s="10">
        <f t="shared" si="1"/>
        <v>141.24957140498771</v>
      </c>
      <c r="I12" s="11">
        <f t="shared" si="2"/>
        <v>9</v>
      </c>
      <c r="L12" s="11" t="str">
        <f>"&gt;="&amp;" "&amp;M11</f>
        <v>&gt;= 1000</v>
      </c>
      <c r="M12" s="12"/>
      <c r="N12" s="12">
        <v>10</v>
      </c>
    </row>
    <row r="13" spans="1:14" x14ac:dyDescent="0.35">
      <c r="A13" s="13" t="s">
        <v>249</v>
      </c>
      <c r="B13" s="13" t="str">
        <f t="shared" si="0"/>
        <v>SPA21XXX</v>
      </c>
      <c r="C13" s="13" t="s">
        <v>19</v>
      </c>
      <c r="D13" s="13" t="s">
        <v>6</v>
      </c>
      <c r="E13" s="13" t="s">
        <v>6</v>
      </c>
      <c r="F13" s="14">
        <v>3696.6484977650362</v>
      </c>
      <c r="G13" s="17">
        <v>8415000</v>
      </c>
      <c r="H13" s="10">
        <f t="shared" si="1"/>
        <v>2276.3863010204082</v>
      </c>
      <c r="I13" s="11">
        <f t="shared" si="2"/>
        <v>10</v>
      </c>
      <c r="L13" s="11"/>
      <c r="M13" s="11"/>
      <c r="N13" s="11"/>
    </row>
    <row r="14" spans="1:14" x14ac:dyDescent="0.35">
      <c r="A14" s="13" t="s">
        <v>252</v>
      </c>
      <c r="B14" s="13" t="str">
        <f t="shared" si="0"/>
        <v>SPA21XXX</v>
      </c>
      <c r="C14" s="13" t="s">
        <v>20</v>
      </c>
      <c r="D14" s="13" t="s">
        <v>6</v>
      </c>
      <c r="E14" s="13" t="s">
        <v>6</v>
      </c>
      <c r="F14" s="14">
        <v>65234.03438298031</v>
      </c>
      <c r="G14" s="17">
        <v>2812500</v>
      </c>
      <c r="H14" s="10">
        <f t="shared" si="1"/>
        <v>43.113997572006475</v>
      </c>
      <c r="I14" s="11">
        <f t="shared" si="2"/>
        <v>6</v>
      </c>
    </row>
    <row r="15" spans="1:14" x14ac:dyDescent="0.35">
      <c r="A15" s="13" t="s">
        <v>256</v>
      </c>
      <c r="B15" s="13" t="str">
        <f t="shared" si="0"/>
        <v>SPA21XXX</v>
      </c>
      <c r="C15" s="13" t="s">
        <v>22</v>
      </c>
      <c r="D15" s="13" t="s">
        <v>6</v>
      </c>
      <c r="E15" s="13" t="s">
        <v>6</v>
      </c>
      <c r="F15" s="14">
        <v>2643.4442658569237</v>
      </c>
      <c r="G15" s="18"/>
      <c r="H15" s="10">
        <f t="shared" si="1"/>
        <v>0</v>
      </c>
      <c r="I15" s="11">
        <f t="shared" si="2"/>
        <v>1</v>
      </c>
    </row>
    <row r="16" spans="1:14" x14ac:dyDescent="0.35">
      <c r="A16" s="13" t="s">
        <v>257</v>
      </c>
      <c r="B16" s="13" t="str">
        <f t="shared" si="0"/>
        <v>SPA21XXX</v>
      </c>
      <c r="C16" s="13" t="s">
        <v>27</v>
      </c>
      <c r="D16" s="13" t="s">
        <v>6</v>
      </c>
      <c r="E16" s="13" t="s">
        <v>6</v>
      </c>
      <c r="F16" s="14">
        <v>970510.50118141843</v>
      </c>
      <c r="G16" s="17">
        <v>449615894</v>
      </c>
      <c r="H16" s="10">
        <f t="shared" si="1"/>
        <v>463.27772183059858</v>
      </c>
      <c r="I16" s="11">
        <f t="shared" si="2"/>
        <v>9</v>
      </c>
    </row>
    <row r="17" spans="1:9" x14ac:dyDescent="0.35">
      <c r="A17" s="13" t="s">
        <v>258</v>
      </c>
      <c r="B17" s="13" t="str">
        <f t="shared" si="0"/>
        <v>SPA21XXX</v>
      </c>
      <c r="C17" s="13" t="s">
        <v>25</v>
      </c>
      <c r="D17" s="13" t="s">
        <v>6</v>
      </c>
      <c r="E17" s="13" t="s">
        <v>6</v>
      </c>
      <c r="F17" s="14">
        <v>200502.00917881596</v>
      </c>
      <c r="G17" s="17">
        <v>0</v>
      </c>
      <c r="H17" s="10">
        <f t="shared" si="1"/>
        <v>0</v>
      </c>
      <c r="I17" s="11">
        <f t="shared" si="2"/>
        <v>1</v>
      </c>
    </row>
    <row r="18" spans="1:9" x14ac:dyDescent="0.35">
      <c r="A18" s="13" t="s">
        <v>260</v>
      </c>
      <c r="B18" s="13" t="str">
        <f t="shared" si="0"/>
        <v>SPA21XXX</v>
      </c>
      <c r="C18" s="13" t="s">
        <v>23</v>
      </c>
      <c r="D18" s="13" t="s">
        <v>6</v>
      </c>
      <c r="E18" s="13" t="s">
        <v>6</v>
      </c>
      <c r="F18" s="14">
        <v>180177.27134531597</v>
      </c>
      <c r="G18" s="17">
        <v>196850789</v>
      </c>
      <c r="H18" s="10">
        <f t="shared" si="1"/>
        <v>1092.5395169445576</v>
      </c>
      <c r="I18" s="11">
        <f t="shared" si="2"/>
        <v>10</v>
      </c>
    </row>
    <row r="19" spans="1:9" x14ac:dyDescent="0.35">
      <c r="A19" s="13" t="s">
        <v>263</v>
      </c>
      <c r="B19" s="13" t="str">
        <f t="shared" si="0"/>
        <v>SPA21XXX</v>
      </c>
      <c r="C19" s="13" t="s">
        <v>45</v>
      </c>
      <c r="D19" s="13" t="s">
        <v>6</v>
      </c>
      <c r="E19" s="13" t="s">
        <v>6</v>
      </c>
      <c r="F19" s="14">
        <v>66555.716515908774</v>
      </c>
      <c r="G19" s="16">
        <v>212500</v>
      </c>
      <c r="H19" s="10">
        <f t="shared" si="1"/>
        <v>3.1928136473327013</v>
      </c>
      <c r="I19" s="11">
        <f t="shared" si="2"/>
        <v>2</v>
      </c>
    </row>
    <row r="20" spans="1:9" x14ac:dyDescent="0.35">
      <c r="A20" s="13" t="s">
        <v>265</v>
      </c>
      <c r="B20" s="13" t="str">
        <f t="shared" si="0"/>
        <v>SPA21XXX</v>
      </c>
      <c r="C20" s="13" t="s">
        <v>28</v>
      </c>
      <c r="D20" s="13" t="s">
        <v>6</v>
      </c>
      <c r="E20" s="13" t="s">
        <v>6</v>
      </c>
      <c r="F20" s="14">
        <v>24290.290754040845</v>
      </c>
      <c r="G20" s="17">
        <v>3256635</v>
      </c>
      <c r="H20" s="10">
        <f t="shared" si="1"/>
        <v>134.07147048901578</v>
      </c>
      <c r="I20" s="11">
        <f t="shared" si="2"/>
        <v>9</v>
      </c>
    </row>
    <row r="21" spans="1:9" x14ac:dyDescent="0.35">
      <c r="A21" s="13" t="s">
        <v>275</v>
      </c>
      <c r="B21" s="13" t="str">
        <f t="shared" si="0"/>
        <v>SPA21XXX</v>
      </c>
      <c r="C21" s="13" t="s">
        <v>31</v>
      </c>
      <c r="D21" s="13" t="s">
        <v>6</v>
      </c>
      <c r="E21" s="13" t="s">
        <v>6</v>
      </c>
      <c r="F21" s="14">
        <v>72165.672457894034</v>
      </c>
      <c r="G21" s="18"/>
      <c r="H21" s="10">
        <f t="shared" si="1"/>
        <v>0</v>
      </c>
      <c r="I21" s="11">
        <f t="shared" si="2"/>
        <v>1</v>
      </c>
    </row>
    <row r="22" spans="1:9" x14ac:dyDescent="0.35">
      <c r="A22" s="13" t="s">
        <v>276</v>
      </c>
      <c r="B22" s="13" t="str">
        <f t="shared" si="0"/>
        <v>SPA21XXX</v>
      </c>
      <c r="C22" s="13" t="s">
        <v>32</v>
      </c>
      <c r="D22" s="13" t="s">
        <v>6</v>
      </c>
      <c r="E22" s="13" t="s">
        <v>6</v>
      </c>
      <c r="F22" s="14">
        <v>80800.935059693307</v>
      </c>
      <c r="G22" s="17">
        <v>3622000</v>
      </c>
      <c r="H22" s="10">
        <f t="shared" si="1"/>
        <v>44.826213920967312</v>
      </c>
      <c r="I22" s="11">
        <f t="shared" si="2"/>
        <v>6</v>
      </c>
    </row>
    <row r="23" spans="1:9" x14ac:dyDescent="0.35">
      <c r="A23" s="13" t="s">
        <v>278</v>
      </c>
      <c r="B23" s="13" t="str">
        <f t="shared" si="0"/>
        <v>SPA21XXX</v>
      </c>
      <c r="C23" s="13" t="s">
        <v>33</v>
      </c>
      <c r="D23" s="13" t="s">
        <v>6</v>
      </c>
      <c r="E23" s="13" t="s">
        <v>6</v>
      </c>
      <c r="F23" s="14">
        <v>72841.339770279665</v>
      </c>
      <c r="G23" s="17">
        <v>2155935</v>
      </c>
      <c r="H23" s="10">
        <f t="shared" si="1"/>
        <v>29.597684595027907</v>
      </c>
      <c r="I23" s="11">
        <f t="shared" si="2"/>
        <v>5</v>
      </c>
    </row>
    <row r="24" spans="1:9" x14ac:dyDescent="0.35">
      <c r="A24" s="13" t="s">
        <v>284</v>
      </c>
      <c r="B24" s="13" t="str">
        <f t="shared" si="0"/>
        <v>SPA21XXX</v>
      </c>
      <c r="C24" s="13" t="s">
        <v>35</v>
      </c>
      <c r="D24" s="13" t="s">
        <v>6</v>
      </c>
      <c r="E24" s="13" t="s">
        <v>6</v>
      </c>
      <c r="F24" s="14">
        <v>88055.640544878406</v>
      </c>
      <c r="G24" s="17">
        <v>5751931</v>
      </c>
      <c r="H24" s="10">
        <f t="shared" si="1"/>
        <v>65.321550833174314</v>
      </c>
      <c r="I24" s="11">
        <f t="shared" si="2"/>
        <v>9</v>
      </c>
    </row>
    <row r="25" spans="1:9" x14ac:dyDescent="0.35">
      <c r="A25" s="13" t="s">
        <v>288</v>
      </c>
      <c r="B25" s="13" t="str">
        <f t="shared" si="0"/>
        <v>SPA21XXX</v>
      </c>
      <c r="C25" s="13" t="s">
        <v>70</v>
      </c>
      <c r="D25" s="13" t="s">
        <v>6</v>
      </c>
      <c r="E25" s="13" t="s">
        <v>6</v>
      </c>
      <c r="F25" s="14">
        <v>264842.68894702091</v>
      </c>
      <c r="G25" s="17">
        <v>3100000</v>
      </c>
      <c r="H25" s="10">
        <f t="shared" si="1"/>
        <v>11.705061643669248</v>
      </c>
      <c r="I25" s="11">
        <f t="shared" si="2"/>
        <v>4</v>
      </c>
    </row>
    <row r="26" spans="1:9" x14ac:dyDescent="0.35">
      <c r="A26" s="13" t="s">
        <v>292</v>
      </c>
      <c r="B26" s="13" t="str">
        <f t="shared" si="0"/>
        <v>SPA21XXX</v>
      </c>
      <c r="C26" s="13" t="s">
        <v>37</v>
      </c>
      <c r="D26" s="13" t="s">
        <v>6</v>
      </c>
      <c r="E26" s="13" t="s">
        <v>6</v>
      </c>
      <c r="F26" s="14">
        <v>168606.06910957917</v>
      </c>
      <c r="G26" s="18"/>
      <c r="H26" s="10">
        <f t="shared" si="1"/>
        <v>0</v>
      </c>
      <c r="I26" s="11">
        <f t="shared" si="2"/>
        <v>1</v>
      </c>
    </row>
    <row r="27" spans="1:9" x14ac:dyDescent="0.35">
      <c r="A27" s="13" t="s">
        <v>294</v>
      </c>
      <c r="B27" s="13" t="str">
        <f t="shared" si="0"/>
        <v>SPA21XXX</v>
      </c>
      <c r="C27" s="13" t="s">
        <v>38</v>
      </c>
      <c r="D27" s="13" t="s">
        <v>6</v>
      </c>
      <c r="E27" s="13" t="s">
        <v>6</v>
      </c>
      <c r="F27" s="14">
        <v>19825.741993926928</v>
      </c>
      <c r="G27" s="16">
        <v>4001834</v>
      </c>
      <c r="H27" s="10">
        <f t="shared" si="1"/>
        <v>201.85040243264802</v>
      </c>
      <c r="I27" s="11">
        <f t="shared" si="2"/>
        <v>9</v>
      </c>
    </row>
    <row r="28" spans="1:9" x14ac:dyDescent="0.35">
      <c r="A28" s="13" t="s">
        <v>296</v>
      </c>
      <c r="B28" s="13" t="str">
        <f t="shared" si="0"/>
        <v>SPA21XXX</v>
      </c>
      <c r="C28" s="13" t="s">
        <v>39</v>
      </c>
      <c r="D28" s="13" t="s">
        <v>6</v>
      </c>
      <c r="E28" s="13" t="s">
        <v>6</v>
      </c>
      <c r="F28" s="14">
        <v>72468.555478018141</v>
      </c>
      <c r="G28" s="17">
        <v>17005711</v>
      </c>
      <c r="H28" s="10">
        <f t="shared" si="1"/>
        <v>234.6633086285035</v>
      </c>
      <c r="I28" s="11">
        <f t="shared" si="2"/>
        <v>9</v>
      </c>
    </row>
    <row r="29" spans="1:9" x14ac:dyDescent="0.35">
      <c r="A29" s="13" t="s">
        <v>302</v>
      </c>
      <c r="B29" s="13" t="str">
        <f t="shared" si="0"/>
        <v>SPA21XXX</v>
      </c>
      <c r="C29" s="13" t="s">
        <v>40</v>
      </c>
      <c r="D29" s="13" t="s">
        <v>6</v>
      </c>
      <c r="E29" s="13" t="s">
        <v>6</v>
      </c>
      <c r="F29" s="14">
        <v>21264.994094226808</v>
      </c>
      <c r="G29" s="17">
        <v>512599</v>
      </c>
      <c r="H29" s="10">
        <f t="shared" si="1"/>
        <v>24.105297077847037</v>
      </c>
      <c r="I29" s="11">
        <f t="shared" si="2"/>
        <v>5</v>
      </c>
    </row>
    <row r="30" spans="1:9" x14ac:dyDescent="0.35">
      <c r="A30" s="13" t="s">
        <v>303</v>
      </c>
      <c r="B30" s="13" t="str">
        <f t="shared" si="0"/>
        <v>SPA21XXX</v>
      </c>
      <c r="C30" s="13" t="s">
        <v>41</v>
      </c>
      <c r="D30" s="13" t="s">
        <v>6</v>
      </c>
      <c r="E30" s="13" t="s">
        <v>6</v>
      </c>
      <c r="F30" s="14">
        <v>46730.05452198186</v>
      </c>
      <c r="G30" s="17">
        <v>2208108</v>
      </c>
      <c r="H30" s="10">
        <f t="shared" si="1"/>
        <v>47.252416514115218</v>
      </c>
      <c r="I30" s="11">
        <f t="shared" si="2"/>
        <v>6</v>
      </c>
    </row>
    <row r="31" spans="1:9" x14ac:dyDescent="0.35">
      <c r="A31" s="13" t="s">
        <v>315</v>
      </c>
      <c r="B31" s="13" t="str">
        <f t="shared" si="0"/>
        <v>SPA21XXX</v>
      </c>
      <c r="C31" s="13" t="s">
        <v>44</v>
      </c>
      <c r="D31" s="13" t="s">
        <v>6</v>
      </c>
      <c r="E31" s="13" t="s">
        <v>6</v>
      </c>
      <c r="F31" s="14">
        <v>6256.0907625280533</v>
      </c>
      <c r="G31" s="17">
        <v>571633</v>
      </c>
      <c r="H31" s="10">
        <f t="shared" si="1"/>
        <v>91.372235745666529</v>
      </c>
      <c r="I31" s="11">
        <f t="shared" si="2"/>
        <v>9</v>
      </c>
    </row>
    <row r="32" spans="1:9" x14ac:dyDescent="0.35">
      <c r="A32" s="13" t="s">
        <v>322</v>
      </c>
      <c r="B32" s="13" t="str">
        <f t="shared" si="0"/>
        <v>SPA21XXX</v>
      </c>
      <c r="C32" s="13" t="s">
        <v>53</v>
      </c>
      <c r="D32" s="13" t="s">
        <v>6</v>
      </c>
      <c r="E32" s="13" t="s">
        <v>6</v>
      </c>
      <c r="F32" s="14">
        <v>86587.155952735702</v>
      </c>
      <c r="G32" s="17">
        <v>182682</v>
      </c>
      <c r="H32" s="10">
        <f t="shared" si="1"/>
        <v>2.1098048317895839</v>
      </c>
      <c r="I32" s="11">
        <f t="shared" si="2"/>
        <v>2</v>
      </c>
    </row>
    <row r="33" spans="1:9" x14ac:dyDescent="0.35">
      <c r="A33" s="13" t="s">
        <v>343</v>
      </c>
      <c r="B33" s="13" t="str">
        <f t="shared" si="0"/>
        <v>SPA21XXX</v>
      </c>
      <c r="C33" s="13" t="s">
        <v>49</v>
      </c>
      <c r="D33" s="13" t="s">
        <v>6</v>
      </c>
      <c r="E33" s="13" t="s">
        <v>6</v>
      </c>
      <c r="F33" s="14">
        <v>111611.59900284793</v>
      </c>
      <c r="G33" s="17">
        <v>15522889</v>
      </c>
      <c r="H33" s="10">
        <f t="shared" si="1"/>
        <v>139.07953240239763</v>
      </c>
      <c r="I33" s="11">
        <f t="shared" si="2"/>
        <v>9</v>
      </c>
    </row>
    <row r="34" spans="1:9" x14ac:dyDescent="0.35">
      <c r="A34" s="13" t="s">
        <v>345</v>
      </c>
      <c r="B34" s="13" t="str">
        <f t="shared" si="0"/>
        <v>SPA21XXX</v>
      </c>
      <c r="C34" s="13" t="s">
        <v>50</v>
      </c>
      <c r="D34" s="13" t="s">
        <v>6</v>
      </c>
      <c r="E34" s="13" t="s">
        <v>6</v>
      </c>
      <c r="F34" s="14">
        <v>9663.219816299199</v>
      </c>
      <c r="G34" s="16">
        <v>783644</v>
      </c>
      <c r="H34" s="10">
        <f t="shared" si="1"/>
        <v>81.095536984288373</v>
      </c>
      <c r="I34" s="11">
        <f t="shared" ref="I34:I65" si="4">IF(H34&lt;$M$3,$N$3,IF(H34&lt;$M$4,$N$4,IF(H34&lt;$M$5,$N$5,IF(H34&lt;$M$6,$N$6,IF(H34&lt;$M$7,$N$7,IF(H34&lt;$M$8,$N$8,IF(H34&lt;M41,N41,IF(H34&lt;M42,N42,IF(H34&lt;$M$11,$N$11,$N$12)))))))))</f>
        <v>9</v>
      </c>
    </row>
    <row r="35" spans="1:9" x14ac:dyDescent="0.35">
      <c r="A35" s="13" t="s">
        <v>356</v>
      </c>
      <c r="B35" s="13" t="str">
        <f t="shared" si="0"/>
        <v>SPA21XXX</v>
      </c>
      <c r="C35" s="13" t="s">
        <v>62</v>
      </c>
      <c r="D35" s="13" t="s">
        <v>6</v>
      </c>
      <c r="E35" s="13" t="s">
        <v>6</v>
      </c>
      <c r="F35" s="14">
        <v>2702.1335763188163</v>
      </c>
      <c r="G35" s="17">
        <v>0</v>
      </c>
      <c r="H35" s="10">
        <f t="shared" si="1"/>
        <v>0</v>
      </c>
      <c r="I35" s="11">
        <f t="shared" si="4"/>
        <v>1</v>
      </c>
    </row>
    <row r="36" spans="1:9" x14ac:dyDescent="0.35">
      <c r="A36" s="13" t="s">
        <v>370</v>
      </c>
      <c r="B36" s="13" t="str">
        <f t="shared" si="0"/>
        <v>SPA21XXX</v>
      </c>
      <c r="C36" s="13" t="s">
        <v>55</v>
      </c>
      <c r="D36" s="13" t="s">
        <v>6</v>
      </c>
      <c r="E36" s="13" t="s">
        <v>6</v>
      </c>
      <c r="F36" s="14">
        <v>1321.6721329284619</v>
      </c>
      <c r="G36" s="17">
        <v>1214525</v>
      </c>
      <c r="H36" s="10">
        <f t="shared" si="1"/>
        <v>918.93062563780222</v>
      </c>
      <c r="I36" s="11">
        <f t="shared" si="4"/>
        <v>9</v>
      </c>
    </row>
    <row r="37" spans="1:9" x14ac:dyDescent="0.35">
      <c r="A37" s="13" t="s">
        <v>373</v>
      </c>
      <c r="B37" s="13" t="str">
        <f t="shared" si="0"/>
        <v>SPA21XXX</v>
      </c>
      <c r="C37" s="13" t="s">
        <v>67</v>
      </c>
      <c r="D37" s="13" t="s">
        <v>6</v>
      </c>
      <c r="E37" s="13" t="s">
        <v>6</v>
      </c>
      <c r="F37" s="14">
        <v>146916.13419795927</v>
      </c>
      <c r="G37" s="17">
        <v>13510274</v>
      </c>
      <c r="H37" s="10">
        <f t="shared" si="1"/>
        <v>91.959089951249638</v>
      </c>
      <c r="I37" s="11">
        <f t="shared" si="4"/>
        <v>9</v>
      </c>
    </row>
    <row r="38" spans="1:9" x14ac:dyDescent="0.35">
      <c r="A38" s="13" t="s">
        <v>376</v>
      </c>
      <c r="B38" s="13" t="str">
        <f t="shared" si="0"/>
        <v>SPA21XXX</v>
      </c>
      <c r="C38" s="13" t="s">
        <v>56</v>
      </c>
      <c r="D38" s="13" t="s">
        <v>6</v>
      </c>
      <c r="E38" s="13" t="s">
        <v>6</v>
      </c>
      <c r="F38" s="14">
        <v>55188.97217272401</v>
      </c>
      <c r="G38" s="17">
        <v>2242016</v>
      </c>
      <c r="H38" s="10">
        <f t="shared" si="1"/>
        <v>40.624347795121096</v>
      </c>
      <c r="I38" s="11">
        <f t="shared" si="4"/>
        <v>6</v>
      </c>
    </row>
    <row r="39" spans="1:9" x14ac:dyDescent="0.35">
      <c r="A39" s="13" t="s">
        <v>388</v>
      </c>
      <c r="B39" s="13" t="str">
        <f t="shared" si="0"/>
        <v>SPA21XXX</v>
      </c>
      <c r="C39" s="13" t="s">
        <v>58</v>
      </c>
      <c r="D39" s="13" t="s">
        <v>6</v>
      </c>
      <c r="E39" s="13" t="s">
        <v>6</v>
      </c>
      <c r="F39" s="14">
        <v>1378.6504215310911</v>
      </c>
      <c r="G39" s="17">
        <v>0</v>
      </c>
      <c r="H39" s="10">
        <f t="shared" si="1"/>
        <v>0</v>
      </c>
      <c r="I39" s="11">
        <f t="shared" si="4"/>
        <v>1</v>
      </c>
    </row>
    <row r="40" spans="1:9" x14ac:dyDescent="0.35">
      <c r="A40" s="13" t="s">
        <v>404</v>
      </c>
      <c r="B40" s="13" t="str">
        <f t="shared" si="0"/>
        <v>SPA21XXX</v>
      </c>
      <c r="C40" s="13" t="s">
        <v>61</v>
      </c>
      <c r="D40" s="13" t="s">
        <v>6</v>
      </c>
      <c r="E40" s="13" t="s">
        <v>6</v>
      </c>
      <c r="F40" s="14">
        <v>386998.56252145371</v>
      </c>
      <c r="G40" s="17">
        <v>231894647</v>
      </c>
      <c r="H40" s="10">
        <f t="shared" si="1"/>
        <v>599.21319988661367</v>
      </c>
      <c r="I40" s="11">
        <f t="shared" si="4"/>
        <v>9</v>
      </c>
    </row>
    <row r="41" spans="1:9" x14ac:dyDescent="0.35">
      <c r="A41" s="13" t="s">
        <v>409</v>
      </c>
      <c r="B41" s="13" t="str">
        <f t="shared" si="0"/>
        <v>SPA21XXX</v>
      </c>
      <c r="C41" s="13" t="s">
        <v>64</v>
      </c>
      <c r="D41" s="13" t="s">
        <v>6</v>
      </c>
      <c r="E41" s="13" t="s">
        <v>6</v>
      </c>
      <c r="F41" s="14">
        <v>39563.376512325296</v>
      </c>
      <c r="G41" s="17">
        <v>658426</v>
      </c>
      <c r="H41" s="10">
        <f t="shared" si="1"/>
        <v>16.642310592344881</v>
      </c>
      <c r="I41" s="11">
        <f t="shared" si="4"/>
        <v>4</v>
      </c>
    </row>
    <row r="42" spans="1:9" x14ac:dyDescent="0.35">
      <c r="A42" s="13" t="s">
        <v>413</v>
      </c>
      <c r="B42" s="13" t="str">
        <f t="shared" si="0"/>
        <v>SPA21XXX</v>
      </c>
      <c r="C42" s="13" t="s">
        <v>65</v>
      </c>
      <c r="D42" s="13" t="s">
        <v>6</v>
      </c>
      <c r="E42" s="13" t="s">
        <v>6</v>
      </c>
      <c r="F42" s="14">
        <v>19091.518648460042</v>
      </c>
      <c r="G42" s="17">
        <v>750000</v>
      </c>
      <c r="H42" s="10">
        <f t="shared" si="1"/>
        <v>39.284459964136822</v>
      </c>
      <c r="I42" s="11">
        <f t="shared" si="4"/>
        <v>6</v>
      </c>
    </row>
    <row r="43" spans="1:9" x14ac:dyDescent="0.35">
      <c r="A43" s="13" t="s">
        <v>416</v>
      </c>
      <c r="B43" s="13" t="str">
        <f t="shared" si="0"/>
        <v>SPA21XXX</v>
      </c>
      <c r="C43" s="13" t="s">
        <v>66</v>
      </c>
      <c r="D43" s="13" t="s">
        <v>6</v>
      </c>
      <c r="E43" s="13" t="s">
        <v>6</v>
      </c>
      <c r="F43" s="14">
        <v>58742.91368570942</v>
      </c>
      <c r="G43" s="17">
        <v>76547862</v>
      </c>
      <c r="H43" s="10">
        <f t="shared" si="1"/>
        <v>1303.099509322127</v>
      </c>
      <c r="I43" s="11">
        <f t="shared" si="4"/>
        <v>10</v>
      </c>
    </row>
    <row r="44" spans="1:9" x14ac:dyDescent="0.35">
      <c r="A44" s="13" t="s">
        <v>440</v>
      </c>
      <c r="B44" s="13" t="str">
        <f t="shared" si="0"/>
        <v>SPA21XXX</v>
      </c>
      <c r="C44" s="13" t="s">
        <v>69</v>
      </c>
      <c r="D44" s="13" t="s">
        <v>6</v>
      </c>
      <c r="E44" s="13" t="s">
        <v>6</v>
      </c>
      <c r="F44" s="14">
        <v>12071.744147413285</v>
      </c>
      <c r="G44" s="17">
        <v>103536</v>
      </c>
      <c r="H44" s="10">
        <f t="shared" si="1"/>
        <v>8.5767225295431349</v>
      </c>
      <c r="I44" s="11">
        <f t="shared" si="4"/>
        <v>3</v>
      </c>
    </row>
    <row r="45" spans="1:9" x14ac:dyDescent="0.35">
      <c r="A45" s="13" t="s">
        <v>448</v>
      </c>
      <c r="B45" s="13" t="str">
        <f t="shared" si="0"/>
        <v>SPA21XXX</v>
      </c>
      <c r="C45" s="13" t="s">
        <v>71</v>
      </c>
      <c r="D45" s="13" t="s">
        <v>6</v>
      </c>
      <c r="E45" s="13" t="s">
        <v>6</v>
      </c>
      <c r="F45" s="14">
        <v>74632.981772693805</v>
      </c>
      <c r="G45" s="17">
        <v>3353328</v>
      </c>
      <c r="H45" s="10">
        <f t="shared" si="1"/>
        <v>44.930912853154851</v>
      </c>
      <c r="I45" s="11">
        <f t="shared" si="4"/>
        <v>6</v>
      </c>
    </row>
    <row r="46" spans="1:9" x14ac:dyDescent="0.35">
      <c r="A46" s="13" t="s">
        <v>456</v>
      </c>
      <c r="B46" s="13" t="str">
        <f t="shared" si="0"/>
        <v>SPA21XXX</v>
      </c>
      <c r="C46" s="13" t="s">
        <v>72</v>
      </c>
      <c r="D46" s="13" t="s">
        <v>6</v>
      </c>
      <c r="E46" s="13" t="s">
        <v>6</v>
      </c>
      <c r="F46" s="14">
        <v>23881.903698534537</v>
      </c>
      <c r="G46" s="18"/>
      <c r="H46" s="10">
        <f t="shared" si="1"/>
        <v>0</v>
      </c>
      <c r="I46" s="11">
        <f t="shared" si="4"/>
        <v>1</v>
      </c>
    </row>
    <row r="47" spans="1:9" x14ac:dyDescent="0.35">
      <c r="A47" s="13" t="s">
        <v>457</v>
      </c>
      <c r="B47" s="13" t="str">
        <f t="shared" si="0"/>
        <v>SPA21XXX</v>
      </c>
      <c r="C47" s="13" t="s">
        <v>46</v>
      </c>
      <c r="D47" s="13" t="s">
        <v>6</v>
      </c>
      <c r="E47" s="13" t="s">
        <v>6</v>
      </c>
      <c r="F47" s="14">
        <v>84119.846637935887</v>
      </c>
      <c r="G47" s="15"/>
      <c r="H47" s="10">
        <f t="shared" si="1"/>
        <v>0</v>
      </c>
      <c r="I47" s="11">
        <f t="shared" si="4"/>
        <v>1</v>
      </c>
    </row>
    <row r="48" spans="1:9" x14ac:dyDescent="0.35">
      <c r="A48" s="13" t="s">
        <v>460</v>
      </c>
      <c r="B48" s="13" t="str">
        <f t="shared" si="0"/>
        <v>SPA21XXX</v>
      </c>
      <c r="C48" s="13" t="s">
        <v>63</v>
      </c>
      <c r="D48" s="13" t="s">
        <v>6</v>
      </c>
      <c r="E48" s="13" t="s">
        <v>6</v>
      </c>
      <c r="F48" s="14">
        <v>1850.436986099847</v>
      </c>
      <c r="G48" s="17">
        <v>268000</v>
      </c>
      <c r="H48" s="10">
        <f t="shared" si="1"/>
        <v>144.83065460384128</v>
      </c>
      <c r="I48" s="11">
        <f t="shared" si="4"/>
        <v>9</v>
      </c>
    </row>
    <row r="49" spans="1:9" x14ac:dyDescent="0.35">
      <c r="A49" s="13" t="s">
        <v>478</v>
      </c>
      <c r="B49" s="13" t="str">
        <f t="shared" si="0"/>
        <v>SPA21XXX</v>
      </c>
      <c r="C49" s="13" t="s">
        <v>77</v>
      </c>
      <c r="D49" s="13" t="s">
        <v>6</v>
      </c>
      <c r="E49" s="13" t="s">
        <v>6</v>
      </c>
      <c r="F49" s="14">
        <v>23614.623441655192</v>
      </c>
      <c r="G49" s="17">
        <v>36196422</v>
      </c>
      <c r="H49" s="10">
        <f t="shared" si="1"/>
        <v>1532.7969166830351</v>
      </c>
      <c r="I49" s="11">
        <f t="shared" si="4"/>
        <v>10</v>
      </c>
    </row>
    <row r="50" spans="1:9" x14ac:dyDescent="0.35">
      <c r="A50" s="13" t="s">
        <v>493</v>
      </c>
      <c r="B50" s="13" t="str">
        <f t="shared" si="0"/>
        <v>SPA21XXX</v>
      </c>
      <c r="C50" s="13" t="s">
        <v>73</v>
      </c>
      <c r="D50" s="13" t="s">
        <v>6</v>
      </c>
      <c r="E50" s="13" t="s">
        <v>6</v>
      </c>
      <c r="F50" s="14">
        <v>15185.068282755889</v>
      </c>
      <c r="G50" s="17">
        <v>1920000</v>
      </c>
      <c r="H50" s="10">
        <f t="shared" si="1"/>
        <v>126.43999778258129</v>
      </c>
      <c r="I50" s="11">
        <f t="shared" si="4"/>
        <v>9</v>
      </c>
    </row>
    <row r="51" spans="1:9" x14ac:dyDescent="0.35">
      <c r="A51" s="13" t="s">
        <v>499</v>
      </c>
      <c r="B51" s="13" t="str">
        <f t="shared" si="0"/>
        <v>SPA21XXX</v>
      </c>
      <c r="C51" s="13" t="s">
        <v>75</v>
      </c>
      <c r="D51" s="13" t="s">
        <v>6</v>
      </c>
      <c r="E51" s="13" t="s">
        <v>6</v>
      </c>
      <c r="F51" s="14">
        <v>74767.583315667274</v>
      </c>
      <c r="G51" s="18"/>
      <c r="H51" s="10">
        <f t="shared" si="1"/>
        <v>0</v>
      </c>
      <c r="I51" s="11">
        <f t="shared" si="4"/>
        <v>1</v>
      </c>
    </row>
    <row r="52" spans="1:9" x14ac:dyDescent="0.35">
      <c r="A52" s="13" t="s">
        <v>508</v>
      </c>
      <c r="B52" s="13" t="str">
        <f t="shared" si="0"/>
        <v>SPA21XXX</v>
      </c>
      <c r="C52" s="13" t="s">
        <v>78</v>
      </c>
      <c r="D52" s="13" t="s">
        <v>6</v>
      </c>
      <c r="E52" s="13" t="s">
        <v>6</v>
      </c>
      <c r="F52" s="14">
        <v>48962.23390203881</v>
      </c>
      <c r="G52" s="18"/>
      <c r="H52" s="10">
        <f t="shared" si="1"/>
        <v>0</v>
      </c>
      <c r="I52" s="11">
        <f t="shared" si="4"/>
        <v>1</v>
      </c>
    </row>
    <row r="53" spans="1:9" x14ac:dyDescent="0.35">
      <c r="A53" s="13" t="s">
        <v>509</v>
      </c>
      <c r="B53" s="13" t="str">
        <f t="shared" si="0"/>
        <v>SPA21XXX</v>
      </c>
      <c r="C53" s="13" t="s">
        <v>79</v>
      </c>
      <c r="D53" s="13" t="s">
        <v>6</v>
      </c>
      <c r="E53" s="13" t="s">
        <v>6</v>
      </c>
      <c r="F53" s="14">
        <v>89154.584891835315</v>
      </c>
      <c r="G53" s="17">
        <v>3569924</v>
      </c>
      <c r="H53" s="10">
        <f t="shared" si="1"/>
        <v>40.041956387673451</v>
      </c>
      <c r="I53" s="11">
        <f t="shared" si="4"/>
        <v>6</v>
      </c>
    </row>
    <row r="54" spans="1:9" x14ac:dyDescent="0.35">
      <c r="A54" s="13" t="s">
        <v>510</v>
      </c>
      <c r="B54" s="13" t="str">
        <f t="shared" si="0"/>
        <v>SPA21XXX</v>
      </c>
      <c r="C54" s="13" t="s">
        <v>81</v>
      </c>
      <c r="D54" s="13" t="s">
        <v>6</v>
      </c>
      <c r="E54" s="13" t="s">
        <v>6</v>
      </c>
      <c r="F54" s="14">
        <v>40568.363321136894</v>
      </c>
      <c r="G54" s="18"/>
      <c r="H54" s="10">
        <f t="shared" si="1"/>
        <v>0</v>
      </c>
      <c r="I54" s="11">
        <f t="shared" si="4"/>
        <v>1</v>
      </c>
    </row>
    <row r="55" spans="1:9" x14ac:dyDescent="0.35">
      <c r="A55" s="13" t="s">
        <v>512</v>
      </c>
      <c r="B55" s="13" t="str">
        <f t="shared" si="0"/>
        <v>SPA21XXX</v>
      </c>
      <c r="C55" s="13" t="s">
        <v>82</v>
      </c>
      <c r="D55" s="13" t="s">
        <v>6</v>
      </c>
      <c r="E55" s="13" t="s">
        <v>6</v>
      </c>
      <c r="F55" s="14">
        <v>2320.2968555855223</v>
      </c>
      <c r="G55" s="17">
        <v>0</v>
      </c>
      <c r="H55" s="10">
        <f t="shared" si="1"/>
        <v>0</v>
      </c>
      <c r="I55" s="11">
        <f t="shared" si="4"/>
        <v>1</v>
      </c>
    </row>
    <row r="56" spans="1:9" x14ac:dyDescent="0.35">
      <c r="A56" s="13" t="s">
        <v>522</v>
      </c>
      <c r="B56" s="13" t="str">
        <f t="shared" si="0"/>
        <v>SPA21XXX</v>
      </c>
      <c r="C56" s="13" t="s">
        <v>80</v>
      </c>
      <c r="D56" s="13" t="s">
        <v>6</v>
      </c>
      <c r="E56" s="13" t="s">
        <v>6</v>
      </c>
      <c r="F56" s="14">
        <v>144213.98494841665</v>
      </c>
      <c r="G56" s="17">
        <v>1908629</v>
      </c>
      <c r="H56" s="10">
        <f t="shared" si="1"/>
        <v>13.234701202402043</v>
      </c>
      <c r="I56" s="11">
        <f t="shared" si="4"/>
        <v>4</v>
      </c>
    </row>
    <row r="57" spans="1:9" x14ac:dyDescent="0.35">
      <c r="A57" s="13" t="s">
        <v>526</v>
      </c>
      <c r="B57" s="13" t="str">
        <f t="shared" si="0"/>
        <v>SPA21XXX</v>
      </c>
      <c r="C57" s="13" t="s">
        <v>83</v>
      </c>
      <c r="D57" s="13" t="s">
        <v>6</v>
      </c>
      <c r="E57" s="13" t="s">
        <v>6</v>
      </c>
      <c r="F57" s="14">
        <v>58509.269028309514</v>
      </c>
      <c r="G57" s="17">
        <v>0</v>
      </c>
      <c r="H57" s="10">
        <f t="shared" si="1"/>
        <v>0</v>
      </c>
      <c r="I57" s="11">
        <f t="shared" si="4"/>
        <v>1</v>
      </c>
    </row>
    <row r="58" spans="1:9" x14ac:dyDescent="0.35">
      <c r="A58" s="13" t="s">
        <v>207</v>
      </c>
      <c r="B58" s="13" t="str">
        <f t="shared" si="0"/>
        <v>SPA21XXX</v>
      </c>
      <c r="C58" s="13" t="s">
        <v>5</v>
      </c>
      <c r="D58" s="13" t="s">
        <v>6</v>
      </c>
      <c r="E58" s="13" t="s">
        <v>129</v>
      </c>
      <c r="F58" s="14">
        <v>0</v>
      </c>
      <c r="G58" s="17">
        <v>8965168</v>
      </c>
      <c r="H58" s="10">
        <f t="shared" si="1"/>
        <v>0</v>
      </c>
      <c r="I58" s="11">
        <f t="shared" si="4"/>
        <v>1</v>
      </c>
    </row>
    <row r="59" spans="1:9" x14ac:dyDescent="0.35">
      <c r="A59" s="13" t="s">
        <v>230</v>
      </c>
      <c r="B59" s="13" t="str">
        <f t="shared" si="0"/>
        <v>SPA21XXX</v>
      </c>
      <c r="C59" s="13" t="s">
        <v>9</v>
      </c>
      <c r="D59" s="13" t="s">
        <v>6</v>
      </c>
      <c r="E59" s="13" t="s">
        <v>129</v>
      </c>
      <c r="F59" s="14">
        <v>0</v>
      </c>
      <c r="G59" s="17">
        <v>112500</v>
      </c>
      <c r="H59" s="10">
        <f t="shared" si="1"/>
        <v>0</v>
      </c>
      <c r="I59" s="11">
        <f t="shared" si="4"/>
        <v>1</v>
      </c>
    </row>
    <row r="60" spans="1:9" x14ac:dyDescent="0.35">
      <c r="A60" s="13" t="s">
        <v>240</v>
      </c>
      <c r="B60" s="13" t="str">
        <f t="shared" si="0"/>
        <v>SPA21XXX</v>
      </c>
      <c r="C60" s="13" t="s">
        <v>13</v>
      </c>
      <c r="D60" s="13" t="s">
        <v>6</v>
      </c>
      <c r="E60" s="13" t="s">
        <v>129</v>
      </c>
      <c r="F60" s="14">
        <v>0</v>
      </c>
      <c r="G60" s="17">
        <v>130000</v>
      </c>
      <c r="H60" s="10">
        <f t="shared" si="1"/>
        <v>0</v>
      </c>
      <c r="I60" s="11">
        <f t="shared" si="4"/>
        <v>1</v>
      </c>
    </row>
    <row r="61" spans="1:9" x14ac:dyDescent="0.35">
      <c r="A61" s="13" t="s">
        <v>253</v>
      </c>
      <c r="B61" s="13" t="str">
        <f t="shared" si="0"/>
        <v>SPA21XXX</v>
      </c>
      <c r="C61" s="13" t="s">
        <v>21</v>
      </c>
      <c r="D61" s="13" t="s">
        <v>6</v>
      </c>
      <c r="E61" s="13" t="s">
        <v>129</v>
      </c>
      <c r="F61" s="14">
        <v>0</v>
      </c>
      <c r="G61" s="17">
        <v>103321</v>
      </c>
      <c r="H61" s="10">
        <f t="shared" si="1"/>
        <v>0</v>
      </c>
      <c r="I61" s="11">
        <f t="shared" si="4"/>
        <v>1</v>
      </c>
    </row>
    <row r="62" spans="1:9" x14ac:dyDescent="0.35">
      <c r="A62" s="13" t="s">
        <v>259</v>
      </c>
      <c r="B62" s="13" t="str">
        <f t="shared" si="0"/>
        <v>SPA21XXX</v>
      </c>
      <c r="C62" s="13" t="s">
        <v>24</v>
      </c>
      <c r="D62" s="13" t="s">
        <v>6</v>
      </c>
      <c r="E62" s="13" t="s">
        <v>129</v>
      </c>
      <c r="F62" s="14">
        <v>0</v>
      </c>
      <c r="G62" s="17">
        <v>75598383</v>
      </c>
      <c r="H62" s="10">
        <f t="shared" si="1"/>
        <v>0</v>
      </c>
      <c r="I62" s="11">
        <f t="shared" si="4"/>
        <v>1</v>
      </c>
    </row>
    <row r="63" spans="1:9" x14ac:dyDescent="0.35">
      <c r="A63" s="13" t="s">
        <v>267</v>
      </c>
      <c r="B63" s="13" t="str">
        <f t="shared" si="0"/>
        <v>SPA21XXX</v>
      </c>
      <c r="C63" s="13" t="s">
        <v>29</v>
      </c>
      <c r="D63" s="13" t="s">
        <v>6</v>
      </c>
      <c r="E63" s="13" t="s">
        <v>129</v>
      </c>
      <c r="F63" s="14">
        <v>0</v>
      </c>
      <c r="G63" s="17">
        <v>1249860</v>
      </c>
      <c r="H63" s="10">
        <f t="shared" si="1"/>
        <v>0</v>
      </c>
      <c r="I63" s="11">
        <f t="shared" si="4"/>
        <v>1</v>
      </c>
    </row>
    <row r="64" spans="1:9" x14ac:dyDescent="0.35">
      <c r="A64" s="13" t="s">
        <v>280</v>
      </c>
      <c r="B64" s="13" t="str">
        <f t="shared" si="0"/>
        <v>SPA21XXX</v>
      </c>
      <c r="C64" s="13" t="s">
        <v>34</v>
      </c>
      <c r="D64" s="13" t="s">
        <v>6</v>
      </c>
      <c r="E64" s="13" t="s">
        <v>129</v>
      </c>
      <c r="F64" s="14">
        <v>0</v>
      </c>
      <c r="G64" s="17">
        <v>23686164</v>
      </c>
      <c r="H64" s="10">
        <f t="shared" si="1"/>
        <v>0</v>
      </c>
      <c r="I64" s="11">
        <f t="shared" si="4"/>
        <v>1</v>
      </c>
    </row>
    <row r="65" spans="1:9" x14ac:dyDescent="0.35">
      <c r="A65" s="13" t="s">
        <v>287</v>
      </c>
      <c r="B65" s="13" t="str">
        <f t="shared" si="0"/>
        <v>SPA21XXX</v>
      </c>
      <c r="C65" s="13" t="s">
        <v>36</v>
      </c>
      <c r="D65" s="13" t="s">
        <v>6</v>
      </c>
      <c r="E65" s="13" t="s">
        <v>129</v>
      </c>
      <c r="F65" s="14">
        <v>0</v>
      </c>
      <c r="G65" s="17">
        <v>16344213</v>
      </c>
      <c r="H65" s="10">
        <f t="shared" si="1"/>
        <v>0</v>
      </c>
      <c r="I65" s="11">
        <f t="shared" si="4"/>
        <v>1</v>
      </c>
    </row>
    <row r="66" spans="1:9" x14ac:dyDescent="0.35">
      <c r="A66" s="13" t="s">
        <v>313</v>
      </c>
      <c r="B66" s="13" t="str">
        <f t="shared" si="0"/>
        <v>SPA21XXX</v>
      </c>
      <c r="C66" s="13" t="s">
        <v>43</v>
      </c>
      <c r="D66" s="13" t="s">
        <v>6</v>
      </c>
      <c r="E66" s="13" t="s">
        <v>129</v>
      </c>
      <c r="F66" s="14">
        <v>0</v>
      </c>
      <c r="G66" s="16">
        <v>0</v>
      </c>
      <c r="H66" s="10">
        <f t="shared" si="1"/>
        <v>0</v>
      </c>
      <c r="I66" s="11">
        <f t="shared" ref="I66:I79" si="5">IF(H66&lt;$M$3,$N$3,IF(H66&lt;$M$4,$N$4,IF(H66&lt;$M$5,$N$5,IF(H66&lt;$M$6,$N$6,IF(H66&lt;$M$7,$N$7,IF(H66&lt;$M$8,$N$8,IF(H66&lt;M73,N73,IF(H66&lt;M74,N74,IF(H66&lt;$M$11,$N$11,$N$12)))))))))</f>
        <v>1</v>
      </c>
    </row>
    <row r="67" spans="1:9" x14ac:dyDescent="0.35">
      <c r="A67" s="13" t="s">
        <v>337</v>
      </c>
      <c r="B67" s="13" t="str">
        <f t="shared" ref="B67:B79" si="6">REPLACE(A67,6,3,"XXX")</f>
        <v>SPA21XXX</v>
      </c>
      <c r="C67" s="13" t="s">
        <v>47</v>
      </c>
      <c r="D67" s="13" t="s">
        <v>6</v>
      </c>
      <c r="E67" s="13" t="s">
        <v>129</v>
      </c>
      <c r="F67" s="14">
        <v>0</v>
      </c>
      <c r="G67" s="16">
        <v>0</v>
      </c>
      <c r="H67" s="10">
        <f t="shared" ref="H67:H79" si="7">IF(F67=0,0,G67/F67)</f>
        <v>0</v>
      </c>
      <c r="I67" s="11">
        <f t="shared" si="5"/>
        <v>1</v>
      </c>
    </row>
    <row r="68" spans="1:9" x14ac:dyDescent="0.35">
      <c r="A68" s="13" t="s">
        <v>339</v>
      </c>
      <c r="B68" s="13" t="str">
        <f t="shared" si="6"/>
        <v>SPA21XXX</v>
      </c>
      <c r="C68" s="13" t="s">
        <v>48</v>
      </c>
      <c r="D68" s="13" t="s">
        <v>6</v>
      </c>
      <c r="E68" s="13" t="s">
        <v>129</v>
      </c>
      <c r="F68" s="14">
        <v>0</v>
      </c>
      <c r="G68" s="17">
        <v>0</v>
      </c>
      <c r="H68" s="10">
        <f t="shared" si="7"/>
        <v>0</v>
      </c>
      <c r="I68" s="11">
        <f t="shared" si="5"/>
        <v>1</v>
      </c>
    </row>
    <row r="69" spans="1:9" x14ac:dyDescent="0.35">
      <c r="A69" s="13" t="s">
        <v>348</v>
      </c>
      <c r="B69" s="13" t="str">
        <f t="shared" si="6"/>
        <v>SPA21XXX</v>
      </c>
      <c r="C69" s="13" t="s">
        <v>51</v>
      </c>
      <c r="D69" s="13" t="s">
        <v>6</v>
      </c>
      <c r="E69" s="13" t="s">
        <v>129</v>
      </c>
      <c r="F69" s="14">
        <v>0</v>
      </c>
      <c r="G69" s="17">
        <v>0</v>
      </c>
      <c r="H69" s="10">
        <f t="shared" si="7"/>
        <v>0</v>
      </c>
      <c r="I69" s="11">
        <f t="shared" si="5"/>
        <v>1</v>
      </c>
    </row>
    <row r="70" spans="1:9" x14ac:dyDescent="0.35">
      <c r="A70" s="13" t="s">
        <v>352</v>
      </c>
      <c r="B70" s="13" t="str">
        <f t="shared" si="6"/>
        <v>SPA21XXX</v>
      </c>
      <c r="C70" s="13" t="s">
        <v>68</v>
      </c>
      <c r="D70" s="13" t="s">
        <v>6</v>
      </c>
      <c r="E70" s="13" t="s">
        <v>129</v>
      </c>
      <c r="F70" s="14">
        <v>0</v>
      </c>
      <c r="G70" s="18"/>
      <c r="H70" s="10">
        <f t="shared" si="7"/>
        <v>0</v>
      </c>
      <c r="I70" s="11">
        <f t="shared" si="5"/>
        <v>1</v>
      </c>
    </row>
    <row r="71" spans="1:9" x14ac:dyDescent="0.35">
      <c r="A71" s="13" t="s">
        <v>355</v>
      </c>
      <c r="B71" s="13" t="str">
        <f t="shared" si="6"/>
        <v>SPA21XXX</v>
      </c>
      <c r="C71" s="13" t="s">
        <v>52</v>
      </c>
      <c r="D71" s="13" t="s">
        <v>6</v>
      </c>
      <c r="E71" s="13" t="s">
        <v>129</v>
      </c>
      <c r="F71" s="14">
        <v>0</v>
      </c>
      <c r="G71" s="16">
        <v>0</v>
      </c>
      <c r="H71" s="10">
        <f t="shared" si="7"/>
        <v>0</v>
      </c>
      <c r="I71" s="11">
        <f t="shared" si="5"/>
        <v>1</v>
      </c>
    </row>
    <row r="72" spans="1:9" x14ac:dyDescent="0.35">
      <c r="A72" s="13" t="s">
        <v>362</v>
      </c>
      <c r="B72" s="13" t="str">
        <f t="shared" si="6"/>
        <v>SPA21XXX</v>
      </c>
      <c r="C72" s="13" t="s">
        <v>54</v>
      </c>
      <c r="D72" s="13" t="s">
        <v>6</v>
      </c>
      <c r="E72" s="13" t="s">
        <v>129</v>
      </c>
      <c r="F72" s="14">
        <v>0</v>
      </c>
      <c r="G72" s="16">
        <v>0</v>
      </c>
      <c r="H72" s="10">
        <f t="shared" si="7"/>
        <v>0</v>
      </c>
      <c r="I72" s="11">
        <f t="shared" si="5"/>
        <v>1</v>
      </c>
    </row>
    <row r="73" spans="1:9" x14ac:dyDescent="0.35">
      <c r="A73" s="13" t="s">
        <v>398</v>
      </c>
      <c r="B73" s="13" t="str">
        <f t="shared" si="6"/>
        <v>SPA21XXX</v>
      </c>
      <c r="C73" s="13" t="s">
        <v>57</v>
      </c>
      <c r="D73" s="13" t="s">
        <v>6</v>
      </c>
      <c r="E73" s="13" t="s">
        <v>129</v>
      </c>
      <c r="F73" s="14">
        <v>0</v>
      </c>
      <c r="G73" s="16">
        <v>10096992</v>
      </c>
      <c r="H73" s="10">
        <f t="shared" si="7"/>
        <v>0</v>
      </c>
      <c r="I73" s="11">
        <f t="shared" si="5"/>
        <v>1</v>
      </c>
    </row>
    <row r="74" spans="1:9" x14ac:dyDescent="0.35">
      <c r="A74" s="13" t="s">
        <v>402</v>
      </c>
      <c r="B74" s="13" t="str">
        <f t="shared" si="6"/>
        <v>SPA21XXX</v>
      </c>
      <c r="C74" s="13" t="s">
        <v>59</v>
      </c>
      <c r="D74" s="13" t="s">
        <v>6</v>
      </c>
      <c r="E74" s="13" t="s">
        <v>129</v>
      </c>
      <c r="F74" s="14">
        <v>0</v>
      </c>
      <c r="G74" s="16">
        <v>3583966</v>
      </c>
      <c r="H74" s="10">
        <f t="shared" si="7"/>
        <v>0</v>
      </c>
      <c r="I74" s="11">
        <f t="shared" si="5"/>
        <v>1</v>
      </c>
    </row>
    <row r="75" spans="1:9" x14ac:dyDescent="0.35">
      <c r="A75" s="13" t="s">
        <v>403</v>
      </c>
      <c r="B75" s="13" t="str">
        <f t="shared" si="6"/>
        <v>SPA21XXX</v>
      </c>
      <c r="C75" s="13" t="s">
        <v>60</v>
      </c>
      <c r="D75" s="13" t="s">
        <v>6</v>
      </c>
      <c r="E75" s="13" t="s">
        <v>129</v>
      </c>
      <c r="F75" s="14">
        <v>0</v>
      </c>
      <c r="G75" s="17">
        <v>5257278</v>
      </c>
      <c r="H75" s="10">
        <f t="shared" si="7"/>
        <v>0</v>
      </c>
      <c r="I75" s="11">
        <f t="shared" si="5"/>
        <v>1</v>
      </c>
    </row>
    <row r="76" spans="1:9" x14ac:dyDescent="0.35">
      <c r="A76" s="13" t="s">
        <v>442</v>
      </c>
      <c r="B76" s="13" t="str">
        <f t="shared" si="6"/>
        <v>SPA21XXX</v>
      </c>
      <c r="C76" s="13" t="s">
        <v>26</v>
      </c>
      <c r="D76" s="13" t="s">
        <v>6</v>
      </c>
      <c r="E76" s="13" t="s">
        <v>129</v>
      </c>
      <c r="F76" s="14">
        <v>0</v>
      </c>
      <c r="G76" s="16">
        <v>10113920</v>
      </c>
      <c r="H76" s="10">
        <f t="shared" si="7"/>
        <v>0</v>
      </c>
      <c r="I76" s="11">
        <f t="shared" si="5"/>
        <v>1</v>
      </c>
    </row>
    <row r="77" spans="1:9" x14ac:dyDescent="0.35">
      <c r="A77" s="13" t="s">
        <v>446</v>
      </c>
      <c r="B77" s="13" t="str">
        <f t="shared" si="6"/>
        <v>SPA21XXX</v>
      </c>
      <c r="C77" s="13" t="s">
        <v>42</v>
      </c>
      <c r="D77" s="13" t="s">
        <v>6</v>
      </c>
      <c r="E77" s="13" t="s">
        <v>129</v>
      </c>
      <c r="F77" s="14">
        <v>0</v>
      </c>
      <c r="G77" s="17">
        <v>41939659</v>
      </c>
      <c r="H77" s="10">
        <f t="shared" si="7"/>
        <v>0</v>
      </c>
      <c r="I77" s="11">
        <f t="shared" si="5"/>
        <v>1</v>
      </c>
    </row>
    <row r="78" spans="1:9" x14ac:dyDescent="0.35">
      <c r="A78" s="13" t="s">
        <v>497</v>
      </c>
      <c r="B78" s="13" t="str">
        <f t="shared" si="6"/>
        <v>SPA21XXX</v>
      </c>
      <c r="C78" s="13" t="s">
        <v>74</v>
      </c>
      <c r="D78" s="13" t="s">
        <v>6</v>
      </c>
      <c r="E78" s="13" t="s">
        <v>129</v>
      </c>
      <c r="F78" s="14">
        <v>0</v>
      </c>
      <c r="G78" s="18"/>
      <c r="H78" s="10">
        <f t="shared" si="7"/>
        <v>0</v>
      </c>
      <c r="I78" s="11">
        <f t="shared" si="5"/>
        <v>1</v>
      </c>
    </row>
    <row r="79" spans="1:9" x14ac:dyDescent="0.35">
      <c r="A79" s="13" t="s">
        <v>502</v>
      </c>
      <c r="B79" s="13" t="str">
        <f t="shared" si="6"/>
        <v>SPA21XXX</v>
      </c>
      <c r="C79" s="13" t="s">
        <v>76</v>
      </c>
      <c r="D79" s="13" t="s">
        <v>6</v>
      </c>
      <c r="E79" s="13" t="s">
        <v>129</v>
      </c>
      <c r="F79" s="14">
        <v>0</v>
      </c>
      <c r="G79" s="18"/>
      <c r="H79" s="10">
        <f t="shared" si="7"/>
        <v>0</v>
      </c>
      <c r="I79" s="11">
        <f t="shared" si="5"/>
        <v>1</v>
      </c>
    </row>
  </sheetData>
  <sheetProtection algorithmName="SHA-512" hashValue="XvCCa+/4hqo5LrFl7RkrHDu5pCdE6VwVNbl0f8zNpMBy2IND0u8OhjIZ/JAKffHlVMGCwN/a3DHk9F5/o9aSfg==" saltValue="jqDwdq+sK+qQEXQkBXH9TQ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3"/>
  <sheetViews>
    <sheetView topLeftCell="B1" workbookViewId="0">
      <pane ySplit="1" topLeftCell="A2" activePane="bottomLeft" state="frozen"/>
      <selection pane="bottomLeft" activeCell="B1" sqref="A1:XFD1048576"/>
    </sheetView>
  </sheetViews>
  <sheetFormatPr defaultRowHeight="14.5" x14ac:dyDescent="0.35"/>
  <cols>
    <col min="1" max="1" width="15.453125" style="6" hidden="1" customWidth="1"/>
    <col min="2" max="2" width="15.453125" style="6" customWidth="1"/>
    <col min="3" max="3" width="48.453125" style="6" hidden="1" customWidth="1"/>
    <col min="4" max="5" width="11" style="6" customWidth="1"/>
    <col min="6" max="6" width="17.6328125" style="6" customWidth="1"/>
    <col min="7" max="7" width="27.08984375" style="6" customWidth="1"/>
    <col min="8" max="8" width="12.90625" style="6" customWidth="1"/>
    <col min="9" max="9" width="16.453125" style="6" customWidth="1"/>
    <col min="10" max="10" width="17.90625" style="6" customWidth="1"/>
    <col min="11" max="11" width="8.7265625" style="6"/>
    <col min="12" max="13" width="19.08984375" style="6" customWidth="1"/>
    <col min="14" max="16384" width="8.7265625" style="6"/>
  </cols>
  <sheetData>
    <row r="1" spans="1:14" ht="101.5" x14ac:dyDescent="0.35">
      <c r="A1" s="1" t="s">
        <v>1</v>
      </c>
      <c r="B1" s="1" t="s">
        <v>711</v>
      </c>
      <c r="C1" s="2" t="s">
        <v>0</v>
      </c>
      <c r="D1" s="3" t="s">
        <v>84</v>
      </c>
      <c r="E1" s="3" t="s">
        <v>553</v>
      </c>
      <c r="F1" s="1" t="s">
        <v>2</v>
      </c>
      <c r="G1" s="4" t="s">
        <v>3</v>
      </c>
      <c r="H1" s="19" t="s">
        <v>710</v>
      </c>
      <c r="I1" s="5" t="s">
        <v>85</v>
      </c>
    </row>
    <row r="2" spans="1:14" x14ac:dyDescent="0.35">
      <c r="A2" s="7" t="s">
        <v>207</v>
      </c>
      <c r="B2" s="7" t="str">
        <f>REPLACE(A2,6,3,"XXX")</f>
        <v>SPA21XXX</v>
      </c>
      <c r="C2" s="7" t="s">
        <v>5</v>
      </c>
      <c r="D2" s="7" t="s">
        <v>6</v>
      </c>
      <c r="E2" s="7" t="s">
        <v>129</v>
      </c>
      <c r="F2" s="8">
        <v>0</v>
      </c>
      <c r="G2" s="20">
        <v>8965168</v>
      </c>
      <c r="H2" s="10">
        <f t="shared" ref="H2:H10" si="0">IF(F2=0,0,G2/F2)</f>
        <v>0</v>
      </c>
      <c r="I2" s="11">
        <f t="shared" ref="I2:I23" si="1">IF(G2&lt;$M$3,$N$3,IF(G2&lt;$M$4,$N$4,IF(G2&lt;$M$5,$N$5,IF(G2&lt;$M$6,$N$6,IF(G2&lt;$M$7,$N$7,IF(G2&lt;$M$8,$N$8,IF(G2&lt;$M$9,$N$9,IF(G2&lt;M10,N10,IF(G2&lt;$M$11,$N$11,$N$12)))))))))</f>
        <v>7</v>
      </c>
      <c r="L2" s="11" t="str">
        <f>"="&amp;M2</f>
        <v>=0</v>
      </c>
      <c r="M2" s="12">
        <v>0</v>
      </c>
      <c r="N2" s="12">
        <v>0</v>
      </c>
    </row>
    <row r="3" spans="1:14" x14ac:dyDescent="0.35">
      <c r="A3" s="13" t="s">
        <v>230</v>
      </c>
      <c r="B3" s="13" t="str">
        <f t="shared" ref="B3:B23" si="2">REPLACE(A3,6,3,"XXX")</f>
        <v>SPA21XXX</v>
      </c>
      <c r="C3" s="13" t="s">
        <v>9</v>
      </c>
      <c r="D3" s="13" t="s">
        <v>6</v>
      </c>
      <c r="E3" s="13" t="s">
        <v>129</v>
      </c>
      <c r="F3" s="14">
        <v>0</v>
      </c>
      <c r="G3" s="17">
        <v>112500</v>
      </c>
      <c r="H3" s="10">
        <f t="shared" si="0"/>
        <v>0</v>
      </c>
      <c r="I3" s="11">
        <f t="shared" si="1"/>
        <v>4</v>
      </c>
      <c r="L3" s="11" t="str">
        <f>"&gt;"&amp;M2&amp;" "&amp;"and"&amp;" "&amp;"&lt;"&amp;M3</f>
        <v>&gt;0 and &lt;1</v>
      </c>
      <c r="M3" s="12">
        <v>1</v>
      </c>
      <c r="N3" s="12">
        <v>1</v>
      </c>
    </row>
    <row r="4" spans="1:14" x14ac:dyDescent="0.35">
      <c r="A4" s="13" t="s">
        <v>240</v>
      </c>
      <c r="B4" s="13" t="str">
        <f t="shared" si="2"/>
        <v>SPA21XXX</v>
      </c>
      <c r="C4" s="13" t="s">
        <v>13</v>
      </c>
      <c r="D4" s="13" t="s">
        <v>6</v>
      </c>
      <c r="E4" s="13" t="s">
        <v>129</v>
      </c>
      <c r="F4" s="14">
        <v>0</v>
      </c>
      <c r="G4" s="17">
        <v>130000</v>
      </c>
      <c r="H4" s="10">
        <f t="shared" si="0"/>
        <v>0</v>
      </c>
      <c r="I4" s="11">
        <f t="shared" si="1"/>
        <v>4</v>
      </c>
      <c r="L4" s="11" t="str">
        <f t="shared" ref="L4:L11" si="3">"&gt;="&amp;M3&amp;" "&amp;"and"&amp;" "&amp;"&lt;"&amp;M4</f>
        <v>&gt;=1 and &lt;50000</v>
      </c>
      <c r="M4" s="12">
        <v>50000</v>
      </c>
      <c r="N4" s="12">
        <v>2</v>
      </c>
    </row>
    <row r="5" spans="1:14" x14ac:dyDescent="0.35">
      <c r="A5" s="13" t="s">
        <v>253</v>
      </c>
      <c r="B5" s="13" t="str">
        <f t="shared" si="2"/>
        <v>SPA21XXX</v>
      </c>
      <c r="C5" s="13" t="s">
        <v>21</v>
      </c>
      <c r="D5" s="13" t="s">
        <v>6</v>
      </c>
      <c r="E5" s="13" t="s">
        <v>129</v>
      </c>
      <c r="F5" s="14">
        <v>0</v>
      </c>
      <c r="G5" s="17">
        <v>103321</v>
      </c>
      <c r="H5" s="10">
        <f t="shared" si="0"/>
        <v>0</v>
      </c>
      <c r="I5" s="11">
        <f t="shared" si="1"/>
        <v>4</v>
      </c>
      <c r="L5" s="11" t="str">
        <f t="shared" si="3"/>
        <v>&gt;=50000 and &lt;100000</v>
      </c>
      <c r="M5" s="12">
        <v>100000</v>
      </c>
      <c r="N5" s="12">
        <v>3</v>
      </c>
    </row>
    <row r="6" spans="1:14" x14ac:dyDescent="0.35">
      <c r="A6" s="13" t="s">
        <v>259</v>
      </c>
      <c r="B6" s="13" t="str">
        <f t="shared" si="2"/>
        <v>SPA21XXX</v>
      </c>
      <c r="C6" s="13" t="s">
        <v>24</v>
      </c>
      <c r="D6" s="13" t="s">
        <v>6</v>
      </c>
      <c r="E6" s="13" t="s">
        <v>129</v>
      </c>
      <c r="F6" s="14">
        <v>0</v>
      </c>
      <c r="G6" s="17">
        <v>75598383</v>
      </c>
      <c r="H6" s="10">
        <f t="shared" si="0"/>
        <v>0</v>
      </c>
      <c r="I6" s="11">
        <f t="shared" si="1"/>
        <v>10</v>
      </c>
      <c r="L6" s="11" t="str">
        <f t="shared" si="3"/>
        <v>&gt;=100000 and &lt;500000</v>
      </c>
      <c r="M6" s="12">
        <v>500000</v>
      </c>
      <c r="N6" s="12">
        <v>4</v>
      </c>
    </row>
    <row r="7" spans="1:14" x14ac:dyDescent="0.35">
      <c r="A7" s="13" t="s">
        <v>267</v>
      </c>
      <c r="B7" s="13" t="str">
        <f t="shared" si="2"/>
        <v>SPA21XXX</v>
      </c>
      <c r="C7" s="13" t="s">
        <v>29</v>
      </c>
      <c r="D7" s="13" t="s">
        <v>6</v>
      </c>
      <c r="E7" s="13" t="s">
        <v>129</v>
      </c>
      <c r="F7" s="14">
        <v>0</v>
      </c>
      <c r="G7" s="17">
        <v>1249860</v>
      </c>
      <c r="H7" s="10">
        <f t="shared" si="0"/>
        <v>0</v>
      </c>
      <c r="I7" s="11">
        <f t="shared" si="1"/>
        <v>6</v>
      </c>
      <c r="L7" s="11" t="str">
        <f t="shared" si="3"/>
        <v>&gt;=500000 and &lt;1000000</v>
      </c>
      <c r="M7" s="12">
        <v>1000000</v>
      </c>
      <c r="N7" s="12">
        <v>5</v>
      </c>
    </row>
    <row r="8" spans="1:14" x14ac:dyDescent="0.35">
      <c r="A8" s="13" t="s">
        <v>280</v>
      </c>
      <c r="B8" s="13" t="str">
        <f t="shared" si="2"/>
        <v>SPA21XXX</v>
      </c>
      <c r="C8" s="13" t="s">
        <v>34</v>
      </c>
      <c r="D8" s="13" t="s">
        <v>6</v>
      </c>
      <c r="E8" s="13" t="s">
        <v>129</v>
      </c>
      <c r="F8" s="14">
        <v>0</v>
      </c>
      <c r="G8" s="17">
        <v>23686164</v>
      </c>
      <c r="H8" s="10">
        <f t="shared" si="0"/>
        <v>0</v>
      </c>
      <c r="I8" s="11">
        <f t="shared" si="1"/>
        <v>9</v>
      </c>
      <c r="L8" s="11" t="str">
        <f t="shared" si="3"/>
        <v>&gt;=1000000 and &lt;5000000</v>
      </c>
      <c r="M8" s="12">
        <v>5000000</v>
      </c>
      <c r="N8" s="12">
        <v>6</v>
      </c>
    </row>
    <row r="9" spans="1:14" x14ac:dyDescent="0.35">
      <c r="A9" s="13" t="s">
        <v>287</v>
      </c>
      <c r="B9" s="13" t="str">
        <f t="shared" si="2"/>
        <v>SPA21XXX</v>
      </c>
      <c r="C9" s="13" t="s">
        <v>36</v>
      </c>
      <c r="D9" s="13" t="s">
        <v>6</v>
      </c>
      <c r="E9" s="13" t="s">
        <v>129</v>
      </c>
      <c r="F9" s="14">
        <v>0</v>
      </c>
      <c r="G9" s="17">
        <v>16344213</v>
      </c>
      <c r="H9" s="10">
        <f t="shared" si="0"/>
        <v>0</v>
      </c>
      <c r="I9" s="11">
        <f t="shared" si="1"/>
        <v>9</v>
      </c>
      <c r="L9" s="11" t="str">
        <f t="shared" si="3"/>
        <v>&gt;=5000000 and &lt;10000000</v>
      </c>
      <c r="M9" s="12">
        <v>10000000</v>
      </c>
      <c r="N9" s="12">
        <v>7</v>
      </c>
    </row>
    <row r="10" spans="1:14" x14ac:dyDescent="0.35">
      <c r="A10" s="13" t="s">
        <v>313</v>
      </c>
      <c r="B10" s="13" t="str">
        <f t="shared" si="2"/>
        <v>SPA21XXX</v>
      </c>
      <c r="C10" s="13" t="s">
        <v>43</v>
      </c>
      <c r="D10" s="13" t="s">
        <v>6</v>
      </c>
      <c r="E10" s="13" t="s">
        <v>129</v>
      </c>
      <c r="F10" s="14">
        <v>0</v>
      </c>
      <c r="G10" s="16">
        <v>0</v>
      </c>
      <c r="H10" s="10">
        <f t="shared" si="0"/>
        <v>0</v>
      </c>
      <c r="I10" s="11">
        <f t="shared" si="1"/>
        <v>1</v>
      </c>
      <c r="L10" s="11" t="str">
        <f t="shared" si="3"/>
        <v>&gt;=10000000 and &lt;20000000</v>
      </c>
      <c r="M10" s="12">
        <v>20000000</v>
      </c>
      <c r="N10" s="12">
        <v>8</v>
      </c>
    </row>
    <row r="11" spans="1:14" x14ac:dyDescent="0.35">
      <c r="A11" s="13" t="s">
        <v>337</v>
      </c>
      <c r="B11" s="13" t="str">
        <f t="shared" si="2"/>
        <v>SPA21XXX</v>
      </c>
      <c r="C11" s="13" t="s">
        <v>47</v>
      </c>
      <c r="D11" s="13" t="s">
        <v>6</v>
      </c>
      <c r="E11" s="13" t="s">
        <v>129</v>
      </c>
      <c r="F11" s="14">
        <v>0</v>
      </c>
      <c r="G11" s="16">
        <v>0</v>
      </c>
      <c r="H11" s="10">
        <f t="shared" ref="H11:H23" si="4">IF(F11=0,0,G11/F11)</f>
        <v>0</v>
      </c>
      <c r="I11" s="11">
        <f t="shared" si="1"/>
        <v>1</v>
      </c>
      <c r="L11" s="11" t="str">
        <f t="shared" si="3"/>
        <v>&gt;=20000000 and &lt;45000000</v>
      </c>
      <c r="M11" s="12">
        <v>45000000</v>
      </c>
      <c r="N11" s="12">
        <v>9</v>
      </c>
    </row>
    <row r="12" spans="1:14" x14ac:dyDescent="0.35">
      <c r="A12" s="13" t="s">
        <v>339</v>
      </c>
      <c r="B12" s="13" t="str">
        <f t="shared" si="2"/>
        <v>SPA21XXX</v>
      </c>
      <c r="C12" s="13" t="s">
        <v>48</v>
      </c>
      <c r="D12" s="13" t="s">
        <v>6</v>
      </c>
      <c r="E12" s="13" t="s">
        <v>129</v>
      </c>
      <c r="F12" s="14">
        <v>0</v>
      </c>
      <c r="G12" s="17">
        <v>0</v>
      </c>
      <c r="H12" s="10">
        <f t="shared" si="4"/>
        <v>0</v>
      </c>
      <c r="I12" s="11">
        <f t="shared" si="1"/>
        <v>1</v>
      </c>
      <c r="L12" s="11" t="str">
        <f>"&gt;="&amp;" "&amp;M11</f>
        <v>&gt;= 45000000</v>
      </c>
      <c r="M12" s="12"/>
      <c r="N12" s="12">
        <v>10</v>
      </c>
    </row>
    <row r="13" spans="1:14" x14ac:dyDescent="0.35">
      <c r="A13" s="13" t="s">
        <v>348</v>
      </c>
      <c r="B13" s="13" t="str">
        <f t="shared" si="2"/>
        <v>SPA21XXX</v>
      </c>
      <c r="C13" s="13" t="s">
        <v>51</v>
      </c>
      <c r="D13" s="13" t="s">
        <v>6</v>
      </c>
      <c r="E13" s="13" t="s">
        <v>129</v>
      </c>
      <c r="F13" s="14">
        <v>0</v>
      </c>
      <c r="G13" s="17">
        <v>0</v>
      </c>
      <c r="H13" s="10">
        <f t="shared" si="4"/>
        <v>0</v>
      </c>
      <c r="I13" s="11">
        <f t="shared" si="1"/>
        <v>1</v>
      </c>
    </row>
    <row r="14" spans="1:14" x14ac:dyDescent="0.35">
      <c r="A14" s="13" t="s">
        <v>352</v>
      </c>
      <c r="B14" s="13" t="str">
        <f t="shared" si="2"/>
        <v>SPA21XXX</v>
      </c>
      <c r="C14" s="13" t="s">
        <v>68</v>
      </c>
      <c r="D14" s="13" t="s">
        <v>6</v>
      </c>
      <c r="E14" s="13" t="s">
        <v>129</v>
      </c>
      <c r="F14" s="14">
        <v>0</v>
      </c>
      <c r="G14" s="18"/>
      <c r="H14" s="10">
        <f t="shared" si="4"/>
        <v>0</v>
      </c>
      <c r="I14" s="11">
        <f t="shared" si="1"/>
        <v>1</v>
      </c>
    </row>
    <row r="15" spans="1:14" x14ac:dyDescent="0.35">
      <c r="A15" s="13" t="s">
        <v>355</v>
      </c>
      <c r="B15" s="13" t="str">
        <f t="shared" si="2"/>
        <v>SPA21XXX</v>
      </c>
      <c r="C15" s="13" t="s">
        <v>52</v>
      </c>
      <c r="D15" s="13" t="s">
        <v>6</v>
      </c>
      <c r="E15" s="13" t="s">
        <v>129</v>
      </c>
      <c r="F15" s="14">
        <v>0</v>
      </c>
      <c r="G15" s="16">
        <v>0</v>
      </c>
      <c r="H15" s="10">
        <f t="shared" si="4"/>
        <v>0</v>
      </c>
      <c r="I15" s="11">
        <f t="shared" si="1"/>
        <v>1</v>
      </c>
    </row>
    <row r="16" spans="1:14" x14ac:dyDescent="0.35">
      <c r="A16" s="13" t="s">
        <v>362</v>
      </c>
      <c r="B16" s="13" t="str">
        <f t="shared" si="2"/>
        <v>SPA21XXX</v>
      </c>
      <c r="C16" s="13" t="s">
        <v>54</v>
      </c>
      <c r="D16" s="13" t="s">
        <v>6</v>
      </c>
      <c r="E16" s="13" t="s">
        <v>129</v>
      </c>
      <c r="F16" s="14">
        <v>0</v>
      </c>
      <c r="G16" s="16">
        <v>0</v>
      </c>
      <c r="H16" s="10">
        <f t="shared" si="4"/>
        <v>0</v>
      </c>
      <c r="I16" s="11">
        <f t="shared" si="1"/>
        <v>1</v>
      </c>
    </row>
    <row r="17" spans="1:9" x14ac:dyDescent="0.35">
      <c r="A17" s="13" t="s">
        <v>398</v>
      </c>
      <c r="B17" s="13" t="str">
        <f t="shared" si="2"/>
        <v>SPA21XXX</v>
      </c>
      <c r="C17" s="13" t="s">
        <v>57</v>
      </c>
      <c r="D17" s="13" t="s">
        <v>6</v>
      </c>
      <c r="E17" s="13" t="s">
        <v>129</v>
      </c>
      <c r="F17" s="14">
        <v>0</v>
      </c>
      <c r="G17" s="16">
        <v>10096992</v>
      </c>
      <c r="H17" s="10">
        <f t="shared" si="4"/>
        <v>0</v>
      </c>
      <c r="I17" s="11">
        <f t="shared" si="1"/>
        <v>9</v>
      </c>
    </row>
    <row r="18" spans="1:9" x14ac:dyDescent="0.35">
      <c r="A18" s="13" t="s">
        <v>402</v>
      </c>
      <c r="B18" s="13" t="str">
        <f t="shared" si="2"/>
        <v>SPA21XXX</v>
      </c>
      <c r="C18" s="13" t="s">
        <v>59</v>
      </c>
      <c r="D18" s="13" t="s">
        <v>6</v>
      </c>
      <c r="E18" s="13" t="s">
        <v>129</v>
      </c>
      <c r="F18" s="14">
        <v>0</v>
      </c>
      <c r="G18" s="16">
        <v>3583966</v>
      </c>
      <c r="H18" s="10">
        <f t="shared" si="4"/>
        <v>0</v>
      </c>
      <c r="I18" s="11">
        <f t="shared" si="1"/>
        <v>6</v>
      </c>
    </row>
    <row r="19" spans="1:9" x14ac:dyDescent="0.35">
      <c r="A19" s="13" t="s">
        <v>403</v>
      </c>
      <c r="B19" s="13" t="str">
        <f t="shared" si="2"/>
        <v>SPA21XXX</v>
      </c>
      <c r="C19" s="13" t="s">
        <v>60</v>
      </c>
      <c r="D19" s="13" t="s">
        <v>6</v>
      </c>
      <c r="E19" s="13" t="s">
        <v>129</v>
      </c>
      <c r="F19" s="14">
        <v>0</v>
      </c>
      <c r="G19" s="17">
        <v>5257278</v>
      </c>
      <c r="H19" s="10">
        <f t="shared" si="4"/>
        <v>0</v>
      </c>
      <c r="I19" s="11">
        <f t="shared" si="1"/>
        <v>7</v>
      </c>
    </row>
    <row r="20" spans="1:9" x14ac:dyDescent="0.35">
      <c r="A20" s="13" t="s">
        <v>442</v>
      </c>
      <c r="B20" s="13" t="str">
        <f t="shared" si="2"/>
        <v>SPA21XXX</v>
      </c>
      <c r="C20" s="13" t="s">
        <v>26</v>
      </c>
      <c r="D20" s="13" t="s">
        <v>6</v>
      </c>
      <c r="E20" s="13" t="s">
        <v>129</v>
      </c>
      <c r="F20" s="14">
        <v>0</v>
      </c>
      <c r="G20" s="16">
        <v>10113920</v>
      </c>
      <c r="H20" s="10">
        <f t="shared" si="4"/>
        <v>0</v>
      </c>
      <c r="I20" s="11">
        <f t="shared" si="1"/>
        <v>9</v>
      </c>
    </row>
    <row r="21" spans="1:9" x14ac:dyDescent="0.35">
      <c r="A21" s="13" t="s">
        <v>446</v>
      </c>
      <c r="B21" s="13" t="str">
        <f t="shared" si="2"/>
        <v>SPA21XXX</v>
      </c>
      <c r="C21" s="13" t="s">
        <v>42</v>
      </c>
      <c r="D21" s="13" t="s">
        <v>6</v>
      </c>
      <c r="E21" s="13" t="s">
        <v>129</v>
      </c>
      <c r="F21" s="14">
        <v>0</v>
      </c>
      <c r="G21" s="17">
        <v>41939659</v>
      </c>
      <c r="H21" s="10">
        <f t="shared" si="4"/>
        <v>0</v>
      </c>
      <c r="I21" s="11">
        <f t="shared" si="1"/>
        <v>9</v>
      </c>
    </row>
    <row r="22" spans="1:9" x14ac:dyDescent="0.35">
      <c r="A22" s="13" t="s">
        <v>497</v>
      </c>
      <c r="B22" s="13" t="str">
        <f t="shared" si="2"/>
        <v>SPA21XXX</v>
      </c>
      <c r="C22" s="13" t="s">
        <v>74</v>
      </c>
      <c r="D22" s="13" t="s">
        <v>6</v>
      </c>
      <c r="E22" s="13" t="s">
        <v>129</v>
      </c>
      <c r="F22" s="14">
        <v>0</v>
      </c>
      <c r="G22" s="18"/>
      <c r="H22" s="10">
        <f t="shared" si="4"/>
        <v>0</v>
      </c>
      <c r="I22" s="11">
        <f t="shared" si="1"/>
        <v>1</v>
      </c>
    </row>
    <row r="23" spans="1:9" x14ac:dyDescent="0.35">
      <c r="A23" s="13" t="s">
        <v>502</v>
      </c>
      <c r="B23" s="13" t="str">
        <f t="shared" si="2"/>
        <v>SPA21XXX</v>
      </c>
      <c r="C23" s="13" t="s">
        <v>76</v>
      </c>
      <c r="D23" s="13" t="s">
        <v>6</v>
      </c>
      <c r="E23" s="13" t="s">
        <v>129</v>
      </c>
      <c r="F23" s="14">
        <v>0</v>
      </c>
      <c r="G23" s="18"/>
      <c r="H23" s="10">
        <f t="shared" si="4"/>
        <v>0</v>
      </c>
      <c r="I23" s="11">
        <f t="shared" si="1"/>
        <v>1</v>
      </c>
    </row>
  </sheetData>
  <sheetProtection algorithmName="SHA-512" hashValue="/Zd2EQZJzNJcJJfyGO8kdtHSuTgaTC411xOgYUWRD3JIiU3+hdpGBPExLIhFNauAxX45UOh9+2/HmAt9DWd0VQ==" saltValue="6eMme1dHFlnqYPfQV8V1hA==" spinCount="100000" sheet="1" objects="1" scenarios="1" selectLockedCells="1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47"/>
  <sheetViews>
    <sheetView tabSelected="1" topLeftCell="B1" workbookViewId="0">
      <pane ySplit="1" topLeftCell="A2" activePane="bottomLeft" state="frozen"/>
      <selection pane="bottomLeft" activeCell="B1" sqref="A1:XFD1048576"/>
    </sheetView>
  </sheetViews>
  <sheetFormatPr defaultRowHeight="14.5" x14ac:dyDescent="0.35"/>
  <cols>
    <col min="1" max="1" width="9" style="6" hidden="1" customWidth="1"/>
    <col min="2" max="2" width="9.90625" style="6" customWidth="1"/>
    <col min="3" max="3" width="49.08984375" style="6" hidden="1" customWidth="1"/>
    <col min="4" max="4" width="8.36328125" style="25" bestFit="1" customWidth="1"/>
    <col min="5" max="5" width="13.36328125" style="25" bestFit="1" customWidth="1"/>
    <col min="6" max="8" width="8.90625" style="6"/>
    <col min="9" max="16384" width="8.7265625" style="6"/>
  </cols>
  <sheetData>
    <row r="1" spans="1:8" ht="58" x14ac:dyDescent="0.35">
      <c r="A1" s="21" t="s">
        <v>554</v>
      </c>
      <c r="B1" s="21" t="s">
        <v>711</v>
      </c>
      <c r="C1" s="21" t="s">
        <v>556</v>
      </c>
      <c r="D1" s="22" t="s">
        <v>206</v>
      </c>
      <c r="E1" s="22" t="s">
        <v>555</v>
      </c>
      <c r="F1" s="23" t="s">
        <v>707</v>
      </c>
      <c r="G1" s="23" t="s">
        <v>708</v>
      </c>
      <c r="H1" s="23" t="s">
        <v>709</v>
      </c>
    </row>
    <row r="2" spans="1:8" x14ac:dyDescent="0.35">
      <c r="A2" s="24" t="s">
        <v>207</v>
      </c>
      <c r="B2" s="24" t="str">
        <f>REPLACE(A2,6,3,"XXX")</f>
        <v>SPA21XXX</v>
      </c>
      <c r="C2" s="24" t="s">
        <v>5</v>
      </c>
      <c r="D2" s="25" t="s">
        <v>6</v>
      </c>
      <c r="E2" s="25" t="s">
        <v>129</v>
      </c>
      <c r="F2" s="11">
        <v>0</v>
      </c>
      <c r="G2" s="11">
        <v>7</v>
      </c>
      <c r="H2" s="11">
        <f>F2+G2</f>
        <v>7</v>
      </c>
    </row>
    <row r="3" spans="1:8" x14ac:dyDescent="0.35">
      <c r="A3" s="24" t="s">
        <v>226</v>
      </c>
      <c r="B3" s="24" t="str">
        <f t="shared" ref="B3:B66" si="0">REPLACE(A3,6,3,"XXX")</f>
        <v>SPA21XXX</v>
      </c>
      <c r="C3" s="24" t="s">
        <v>7</v>
      </c>
      <c r="D3" s="25" t="s">
        <v>6</v>
      </c>
      <c r="E3" s="25" t="s">
        <v>6</v>
      </c>
      <c r="F3" s="11">
        <v>1</v>
      </c>
      <c r="G3" s="11">
        <v>0</v>
      </c>
      <c r="H3" s="11">
        <f t="shared" ref="H3:H66" si="1">F3+G3</f>
        <v>1</v>
      </c>
    </row>
    <row r="4" spans="1:8" x14ac:dyDescent="0.35">
      <c r="A4" s="24" t="s">
        <v>228</v>
      </c>
      <c r="B4" s="24" t="str">
        <f t="shared" si="0"/>
        <v>SPA21XXX</v>
      </c>
      <c r="C4" s="24" t="s">
        <v>8</v>
      </c>
      <c r="D4" s="25" t="s">
        <v>6</v>
      </c>
      <c r="E4" s="25" t="s">
        <v>6</v>
      </c>
      <c r="F4" s="11">
        <v>1</v>
      </c>
      <c r="G4" s="11">
        <v>0</v>
      </c>
      <c r="H4" s="11">
        <f t="shared" si="1"/>
        <v>1</v>
      </c>
    </row>
    <row r="5" spans="1:8" x14ac:dyDescent="0.35">
      <c r="A5" s="24" t="s">
        <v>230</v>
      </c>
      <c r="B5" s="24" t="str">
        <f t="shared" si="0"/>
        <v>SPA21XXX</v>
      </c>
      <c r="C5" s="24" t="s">
        <v>9</v>
      </c>
      <c r="D5" s="25" t="s">
        <v>6</v>
      </c>
      <c r="E5" s="25" t="s">
        <v>129</v>
      </c>
      <c r="F5" s="11">
        <v>0</v>
      </c>
      <c r="G5" s="11">
        <v>4</v>
      </c>
      <c r="H5" s="11">
        <f t="shared" si="1"/>
        <v>4</v>
      </c>
    </row>
    <row r="6" spans="1:8" x14ac:dyDescent="0.35">
      <c r="A6" s="24" t="s">
        <v>231</v>
      </c>
      <c r="B6" s="24" t="str">
        <f t="shared" si="0"/>
        <v>SPA21XXX</v>
      </c>
      <c r="C6" s="24" t="s">
        <v>10</v>
      </c>
      <c r="D6" s="25" t="s">
        <v>6</v>
      </c>
      <c r="E6" s="25" t="s">
        <v>6</v>
      </c>
      <c r="F6" s="11">
        <v>6</v>
      </c>
      <c r="G6" s="11">
        <v>0</v>
      </c>
      <c r="H6" s="11">
        <f t="shared" si="1"/>
        <v>6</v>
      </c>
    </row>
    <row r="7" spans="1:8" x14ac:dyDescent="0.35">
      <c r="A7" s="24" t="s">
        <v>232</v>
      </c>
      <c r="B7" s="24" t="str">
        <f t="shared" si="0"/>
        <v>SPA21XXX</v>
      </c>
      <c r="C7" s="24" t="s">
        <v>11</v>
      </c>
      <c r="D7" s="25" t="s">
        <v>6</v>
      </c>
      <c r="E7" s="25" t="s">
        <v>6</v>
      </c>
      <c r="F7" s="11">
        <v>4</v>
      </c>
      <c r="G7" s="11">
        <v>0</v>
      </c>
      <c r="H7" s="11">
        <f t="shared" si="1"/>
        <v>4</v>
      </c>
    </row>
    <row r="8" spans="1:8" x14ac:dyDescent="0.35">
      <c r="A8" s="24" t="s">
        <v>239</v>
      </c>
      <c r="B8" s="24" t="str">
        <f t="shared" si="0"/>
        <v>SPA21XXX</v>
      </c>
      <c r="C8" s="24" t="s">
        <v>12</v>
      </c>
      <c r="D8" s="25" t="s">
        <v>6</v>
      </c>
      <c r="E8" s="25" t="s">
        <v>6</v>
      </c>
      <c r="F8" s="11">
        <v>9</v>
      </c>
      <c r="G8" s="11">
        <v>0</v>
      </c>
      <c r="H8" s="11">
        <f t="shared" si="1"/>
        <v>9</v>
      </c>
    </row>
    <row r="9" spans="1:8" x14ac:dyDescent="0.35">
      <c r="A9" s="24" t="s">
        <v>240</v>
      </c>
      <c r="B9" s="24" t="str">
        <f t="shared" si="0"/>
        <v>SPA21XXX</v>
      </c>
      <c r="C9" s="24" t="s">
        <v>13</v>
      </c>
      <c r="D9" s="25" t="s">
        <v>6</v>
      </c>
      <c r="E9" s="25" t="s">
        <v>129</v>
      </c>
      <c r="F9" s="11">
        <v>0</v>
      </c>
      <c r="G9" s="11">
        <v>4</v>
      </c>
      <c r="H9" s="11">
        <f t="shared" si="1"/>
        <v>4</v>
      </c>
    </row>
    <row r="10" spans="1:8" x14ac:dyDescent="0.35">
      <c r="A10" s="24" t="s">
        <v>241</v>
      </c>
      <c r="B10" s="24" t="str">
        <f t="shared" si="0"/>
        <v>SPA21XXX</v>
      </c>
      <c r="C10" s="24" t="s">
        <v>14</v>
      </c>
      <c r="D10" s="25" t="s">
        <v>6</v>
      </c>
      <c r="E10" s="25" t="s">
        <v>6</v>
      </c>
      <c r="F10" s="11">
        <v>6</v>
      </c>
      <c r="G10" s="11">
        <v>0</v>
      </c>
      <c r="H10" s="11">
        <f t="shared" si="1"/>
        <v>6</v>
      </c>
    </row>
    <row r="11" spans="1:8" x14ac:dyDescent="0.35">
      <c r="A11" s="24" t="s">
        <v>242</v>
      </c>
      <c r="B11" s="24" t="str">
        <f t="shared" si="0"/>
        <v>SPA21XXX</v>
      </c>
      <c r="C11" s="24" t="s">
        <v>15</v>
      </c>
      <c r="D11" s="25" t="s">
        <v>6</v>
      </c>
      <c r="E11" s="25" t="s">
        <v>6</v>
      </c>
      <c r="F11" s="11">
        <v>9</v>
      </c>
      <c r="G11" s="11">
        <v>0</v>
      </c>
      <c r="H11" s="11">
        <f t="shared" si="1"/>
        <v>9</v>
      </c>
    </row>
    <row r="12" spans="1:8" x14ac:dyDescent="0.35">
      <c r="A12" s="24" t="s">
        <v>244</v>
      </c>
      <c r="B12" s="24" t="str">
        <f t="shared" si="0"/>
        <v>SPA21XXX</v>
      </c>
      <c r="C12" s="24" t="s">
        <v>16</v>
      </c>
      <c r="D12" s="25" t="s">
        <v>6</v>
      </c>
      <c r="E12" s="25" t="s">
        <v>6</v>
      </c>
      <c r="F12" s="11">
        <v>9</v>
      </c>
      <c r="G12" s="11">
        <v>0</v>
      </c>
      <c r="H12" s="11">
        <f t="shared" si="1"/>
        <v>9</v>
      </c>
    </row>
    <row r="13" spans="1:8" x14ac:dyDescent="0.35">
      <c r="A13" s="24" t="s">
        <v>246</v>
      </c>
      <c r="B13" s="24" t="str">
        <f t="shared" si="0"/>
        <v>SPA21XXX</v>
      </c>
      <c r="C13" s="24" t="s">
        <v>17</v>
      </c>
      <c r="D13" s="25" t="s">
        <v>6</v>
      </c>
      <c r="E13" s="25" t="s">
        <v>6</v>
      </c>
      <c r="F13" s="11">
        <v>1</v>
      </c>
      <c r="G13" s="11">
        <v>0</v>
      </c>
      <c r="H13" s="11">
        <f t="shared" si="1"/>
        <v>1</v>
      </c>
    </row>
    <row r="14" spans="1:8" x14ac:dyDescent="0.35">
      <c r="A14" s="24" t="s">
        <v>248</v>
      </c>
      <c r="B14" s="24" t="str">
        <f t="shared" si="0"/>
        <v>SPA21XXX</v>
      </c>
      <c r="C14" s="24" t="s">
        <v>18</v>
      </c>
      <c r="D14" s="25" t="s">
        <v>6</v>
      </c>
      <c r="E14" s="25" t="s">
        <v>6</v>
      </c>
      <c r="F14" s="11">
        <v>9</v>
      </c>
      <c r="G14" s="11">
        <v>0</v>
      </c>
      <c r="H14" s="11">
        <f t="shared" si="1"/>
        <v>9</v>
      </c>
    </row>
    <row r="15" spans="1:8" x14ac:dyDescent="0.35">
      <c r="A15" s="24" t="s">
        <v>249</v>
      </c>
      <c r="B15" s="24" t="str">
        <f t="shared" si="0"/>
        <v>SPA21XXX</v>
      </c>
      <c r="C15" s="24" t="s">
        <v>19</v>
      </c>
      <c r="D15" s="25" t="s">
        <v>6</v>
      </c>
      <c r="E15" s="25" t="s">
        <v>6</v>
      </c>
      <c r="F15" s="11">
        <v>10</v>
      </c>
      <c r="G15" s="11">
        <v>0</v>
      </c>
      <c r="H15" s="11">
        <f t="shared" si="1"/>
        <v>10</v>
      </c>
    </row>
    <row r="16" spans="1:8" x14ac:dyDescent="0.35">
      <c r="A16" s="24" t="s">
        <v>252</v>
      </c>
      <c r="B16" s="24" t="str">
        <f t="shared" si="0"/>
        <v>SPA21XXX</v>
      </c>
      <c r="C16" s="24" t="s">
        <v>20</v>
      </c>
      <c r="D16" s="25" t="s">
        <v>6</v>
      </c>
      <c r="E16" s="25" t="s">
        <v>6</v>
      </c>
      <c r="F16" s="11">
        <v>6</v>
      </c>
      <c r="G16" s="11">
        <v>0</v>
      </c>
      <c r="H16" s="11">
        <f t="shared" si="1"/>
        <v>6</v>
      </c>
    </row>
    <row r="17" spans="1:8" x14ac:dyDescent="0.35">
      <c r="A17" s="24" t="s">
        <v>253</v>
      </c>
      <c r="B17" s="24" t="str">
        <f t="shared" si="0"/>
        <v>SPA21XXX</v>
      </c>
      <c r="C17" s="24" t="s">
        <v>21</v>
      </c>
      <c r="D17" s="25" t="s">
        <v>6</v>
      </c>
      <c r="E17" s="25" t="s">
        <v>129</v>
      </c>
      <c r="F17" s="11">
        <v>0</v>
      </c>
      <c r="G17" s="11">
        <v>4</v>
      </c>
      <c r="H17" s="11">
        <f t="shared" si="1"/>
        <v>4</v>
      </c>
    </row>
    <row r="18" spans="1:8" x14ac:dyDescent="0.35">
      <c r="A18" s="24" t="s">
        <v>256</v>
      </c>
      <c r="B18" s="24" t="str">
        <f t="shared" si="0"/>
        <v>SPA21XXX</v>
      </c>
      <c r="C18" s="24" t="s">
        <v>22</v>
      </c>
      <c r="D18" s="25" t="s">
        <v>6</v>
      </c>
      <c r="E18" s="25" t="s">
        <v>6</v>
      </c>
      <c r="F18" s="11">
        <v>1</v>
      </c>
      <c r="G18" s="11">
        <v>0</v>
      </c>
      <c r="H18" s="11">
        <f t="shared" si="1"/>
        <v>1</v>
      </c>
    </row>
    <row r="19" spans="1:8" x14ac:dyDescent="0.35">
      <c r="A19" s="24" t="s">
        <v>260</v>
      </c>
      <c r="B19" s="24" t="str">
        <f t="shared" si="0"/>
        <v>SPA21XXX</v>
      </c>
      <c r="C19" s="24" t="s">
        <v>23</v>
      </c>
      <c r="D19" s="25" t="s">
        <v>6</v>
      </c>
      <c r="E19" s="25" t="s">
        <v>6</v>
      </c>
      <c r="F19" s="11">
        <v>10</v>
      </c>
      <c r="G19" s="11">
        <v>0</v>
      </c>
      <c r="H19" s="11">
        <f t="shared" si="1"/>
        <v>10</v>
      </c>
    </row>
    <row r="20" spans="1:8" x14ac:dyDescent="0.35">
      <c r="A20" s="24" t="s">
        <v>259</v>
      </c>
      <c r="B20" s="24" t="str">
        <f t="shared" si="0"/>
        <v>SPA21XXX</v>
      </c>
      <c r="C20" s="24" t="s">
        <v>24</v>
      </c>
      <c r="D20" s="25" t="s">
        <v>6</v>
      </c>
      <c r="E20" s="25" t="s">
        <v>129</v>
      </c>
      <c r="F20" s="11">
        <v>0</v>
      </c>
      <c r="G20" s="11">
        <v>10</v>
      </c>
      <c r="H20" s="11">
        <f t="shared" si="1"/>
        <v>10</v>
      </c>
    </row>
    <row r="21" spans="1:8" x14ac:dyDescent="0.35">
      <c r="A21" s="24" t="s">
        <v>258</v>
      </c>
      <c r="B21" s="24" t="str">
        <f t="shared" si="0"/>
        <v>SPA21XXX</v>
      </c>
      <c r="C21" s="24" t="s">
        <v>25</v>
      </c>
      <c r="D21" s="25" t="s">
        <v>6</v>
      </c>
      <c r="E21" s="25" t="s">
        <v>6</v>
      </c>
      <c r="F21" s="11">
        <v>1</v>
      </c>
      <c r="G21" s="11">
        <v>0</v>
      </c>
      <c r="H21" s="11">
        <f t="shared" si="1"/>
        <v>1</v>
      </c>
    </row>
    <row r="22" spans="1:8" x14ac:dyDescent="0.35">
      <c r="A22" s="24" t="s">
        <v>442</v>
      </c>
      <c r="B22" s="24" t="str">
        <f t="shared" si="0"/>
        <v>SPA21XXX</v>
      </c>
      <c r="C22" s="24" t="s">
        <v>26</v>
      </c>
      <c r="D22" s="25" t="s">
        <v>6</v>
      </c>
      <c r="E22" s="25" t="s">
        <v>129</v>
      </c>
      <c r="F22" s="11">
        <v>0</v>
      </c>
      <c r="G22" s="11">
        <v>9</v>
      </c>
      <c r="H22" s="11">
        <f t="shared" si="1"/>
        <v>9</v>
      </c>
    </row>
    <row r="23" spans="1:8" x14ac:dyDescent="0.35">
      <c r="A23" s="24" t="s">
        <v>257</v>
      </c>
      <c r="B23" s="24" t="str">
        <f t="shared" si="0"/>
        <v>SPA21XXX</v>
      </c>
      <c r="C23" s="24" t="s">
        <v>27</v>
      </c>
      <c r="D23" s="25" t="s">
        <v>6</v>
      </c>
      <c r="E23" s="25" t="s">
        <v>6</v>
      </c>
      <c r="F23" s="11">
        <v>9</v>
      </c>
      <c r="G23" s="11">
        <v>0</v>
      </c>
      <c r="H23" s="11">
        <f t="shared" si="1"/>
        <v>9</v>
      </c>
    </row>
    <row r="24" spans="1:8" x14ac:dyDescent="0.35">
      <c r="A24" s="24" t="s">
        <v>265</v>
      </c>
      <c r="B24" s="24" t="str">
        <f t="shared" si="0"/>
        <v>SPA21XXX</v>
      </c>
      <c r="C24" s="24" t="s">
        <v>28</v>
      </c>
      <c r="D24" s="25" t="s">
        <v>6</v>
      </c>
      <c r="E24" s="25" t="s">
        <v>6</v>
      </c>
      <c r="F24" s="11">
        <v>9</v>
      </c>
      <c r="G24" s="11">
        <v>0</v>
      </c>
      <c r="H24" s="11">
        <f t="shared" si="1"/>
        <v>9</v>
      </c>
    </row>
    <row r="25" spans="1:8" x14ac:dyDescent="0.35">
      <c r="A25" s="24" t="s">
        <v>267</v>
      </c>
      <c r="B25" s="24" t="str">
        <f t="shared" si="0"/>
        <v>SPA21XXX</v>
      </c>
      <c r="C25" s="24" t="s">
        <v>29</v>
      </c>
      <c r="D25" s="25" t="s">
        <v>6</v>
      </c>
      <c r="E25" s="25" t="s">
        <v>129</v>
      </c>
      <c r="F25" s="11">
        <v>0</v>
      </c>
      <c r="G25" s="11">
        <v>6</v>
      </c>
      <c r="H25" s="11">
        <f t="shared" si="1"/>
        <v>6</v>
      </c>
    </row>
    <row r="26" spans="1:8" x14ac:dyDescent="0.35">
      <c r="A26" s="24" t="s">
        <v>243</v>
      </c>
      <c r="B26" s="24" t="str">
        <f t="shared" si="0"/>
        <v>SPA21XXX</v>
      </c>
      <c r="C26" s="24" t="s">
        <v>30</v>
      </c>
      <c r="D26" s="25" t="s">
        <v>6</v>
      </c>
      <c r="E26" s="25" t="s">
        <v>6</v>
      </c>
      <c r="F26" s="11">
        <v>6</v>
      </c>
      <c r="G26" s="11">
        <v>0</v>
      </c>
      <c r="H26" s="11">
        <f t="shared" si="1"/>
        <v>6</v>
      </c>
    </row>
    <row r="27" spans="1:8" x14ac:dyDescent="0.35">
      <c r="A27" s="24" t="s">
        <v>275</v>
      </c>
      <c r="B27" s="24" t="str">
        <f t="shared" si="0"/>
        <v>SPA21XXX</v>
      </c>
      <c r="C27" s="24" t="s">
        <v>31</v>
      </c>
      <c r="D27" s="25" t="s">
        <v>6</v>
      </c>
      <c r="E27" s="25" t="s">
        <v>6</v>
      </c>
      <c r="F27" s="11">
        <v>1</v>
      </c>
      <c r="G27" s="11">
        <v>0</v>
      </c>
      <c r="H27" s="11">
        <f t="shared" si="1"/>
        <v>1</v>
      </c>
    </row>
    <row r="28" spans="1:8" x14ac:dyDescent="0.35">
      <c r="A28" s="24" t="s">
        <v>276</v>
      </c>
      <c r="B28" s="24" t="str">
        <f t="shared" si="0"/>
        <v>SPA21XXX</v>
      </c>
      <c r="C28" s="24" t="s">
        <v>32</v>
      </c>
      <c r="D28" s="25" t="s">
        <v>6</v>
      </c>
      <c r="E28" s="25" t="s">
        <v>6</v>
      </c>
      <c r="F28" s="11">
        <v>6</v>
      </c>
      <c r="G28" s="11">
        <v>0</v>
      </c>
      <c r="H28" s="11">
        <f t="shared" si="1"/>
        <v>6</v>
      </c>
    </row>
    <row r="29" spans="1:8" x14ac:dyDescent="0.35">
      <c r="A29" s="24" t="s">
        <v>278</v>
      </c>
      <c r="B29" s="24" t="str">
        <f t="shared" si="0"/>
        <v>SPA21XXX</v>
      </c>
      <c r="C29" s="24" t="s">
        <v>33</v>
      </c>
      <c r="D29" s="25" t="s">
        <v>6</v>
      </c>
      <c r="E29" s="25" t="s">
        <v>6</v>
      </c>
      <c r="F29" s="11">
        <v>5</v>
      </c>
      <c r="G29" s="11">
        <v>0</v>
      </c>
      <c r="H29" s="11">
        <f t="shared" si="1"/>
        <v>5</v>
      </c>
    </row>
    <row r="30" spans="1:8" x14ac:dyDescent="0.35">
      <c r="A30" s="24" t="s">
        <v>280</v>
      </c>
      <c r="B30" s="24" t="str">
        <f t="shared" si="0"/>
        <v>SPA21XXX</v>
      </c>
      <c r="C30" s="24" t="s">
        <v>34</v>
      </c>
      <c r="D30" s="25" t="s">
        <v>6</v>
      </c>
      <c r="E30" s="25" t="s">
        <v>129</v>
      </c>
      <c r="F30" s="11">
        <v>0</v>
      </c>
      <c r="G30" s="11">
        <v>9</v>
      </c>
      <c r="H30" s="11">
        <f t="shared" si="1"/>
        <v>9</v>
      </c>
    </row>
    <row r="31" spans="1:8" x14ac:dyDescent="0.35">
      <c r="A31" s="24" t="s">
        <v>284</v>
      </c>
      <c r="B31" s="24" t="str">
        <f t="shared" si="0"/>
        <v>SPA21XXX</v>
      </c>
      <c r="C31" s="24" t="s">
        <v>35</v>
      </c>
      <c r="D31" s="25" t="s">
        <v>6</v>
      </c>
      <c r="E31" s="25" t="s">
        <v>6</v>
      </c>
      <c r="F31" s="11">
        <v>9</v>
      </c>
      <c r="G31" s="11">
        <v>0</v>
      </c>
      <c r="H31" s="11">
        <f t="shared" si="1"/>
        <v>9</v>
      </c>
    </row>
    <row r="32" spans="1:8" x14ac:dyDescent="0.35">
      <c r="A32" s="24" t="s">
        <v>287</v>
      </c>
      <c r="B32" s="24" t="str">
        <f t="shared" si="0"/>
        <v>SPA21XXX</v>
      </c>
      <c r="C32" s="24" t="s">
        <v>36</v>
      </c>
      <c r="D32" s="25" t="s">
        <v>6</v>
      </c>
      <c r="E32" s="25" t="s">
        <v>129</v>
      </c>
      <c r="F32" s="11">
        <v>0</v>
      </c>
      <c r="G32" s="11">
        <v>9</v>
      </c>
      <c r="H32" s="11">
        <f t="shared" si="1"/>
        <v>9</v>
      </c>
    </row>
    <row r="33" spans="1:8" x14ac:dyDescent="0.35">
      <c r="A33" s="24" t="s">
        <v>292</v>
      </c>
      <c r="B33" s="24" t="str">
        <f t="shared" si="0"/>
        <v>SPA21XXX</v>
      </c>
      <c r="C33" s="24" t="s">
        <v>37</v>
      </c>
      <c r="D33" s="25" t="s">
        <v>6</v>
      </c>
      <c r="E33" s="25" t="s">
        <v>6</v>
      </c>
      <c r="F33" s="11">
        <v>1</v>
      </c>
      <c r="G33" s="11">
        <v>0</v>
      </c>
      <c r="H33" s="11">
        <f t="shared" si="1"/>
        <v>1</v>
      </c>
    </row>
    <row r="34" spans="1:8" x14ac:dyDescent="0.35">
      <c r="A34" s="24" t="s">
        <v>294</v>
      </c>
      <c r="B34" s="24" t="str">
        <f t="shared" si="0"/>
        <v>SPA21XXX</v>
      </c>
      <c r="C34" s="24" t="s">
        <v>38</v>
      </c>
      <c r="D34" s="25" t="s">
        <v>6</v>
      </c>
      <c r="E34" s="25" t="s">
        <v>6</v>
      </c>
      <c r="F34" s="11">
        <v>9</v>
      </c>
      <c r="G34" s="11">
        <v>0</v>
      </c>
      <c r="H34" s="11">
        <f t="shared" si="1"/>
        <v>9</v>
      </c>
    </row>
    <row r="35" spans="1:8" x14ac:dyDescent="0.35">
      <c r="A35" s="24" t="s">
        <v>296</v>
      </c>
      <c r="B35" s="24" t="str">
        <f t="shared" si="0"/>
        <v>SPA21XXX</v>
      </c>
      <c r="C35" s="24" t="s">
        <v>39</v>
      </c>
      <c r="D35" s="25" t="s">
        <v>6</v>
      </c>
      <c r="E35" s="25" t="s">
        <v>6</v>
      </c>
      <c r="F35" s="11">
        <v>9</v>
      </c>
      <c r="G35" s="11">
        <v>0</v>
      </c>
      <c r="H35" s="11">
        <f t="shared" si="1"/>
        <v>9</v>
      </c>
    </row>
    <row r="36" spans="1:8" x14ac:dyDescent="0.35">
      <c r="A36" s="24" t="s">
        <v>302</v>
      </c>
      <c r="B36" s="24" t="str">
        <f t="shared" si="0"/>
        <v>SPA21XXX</v>
      </c>
      <c r="C36" s="24" t="s">
        <v>40</v>
      </c>
      <c r="D36" s="25" t="s">
        <v>6</v>
      </c>
      <c r="E36" s="25" t="s">
        <v>6</v>
      </c>
      <c r="F36" s="11">
        <v>5</v>
      </c>
      <c r="G36" s="11">
        <v>0</v>
      </c>
      <c r="H36" s="11">
        <f t="shared" si="1"/>
        <v>5</v>
      </c>
    </row>
    <row r="37" spans="1:8" x14ac:dyDescent="0.35">
      <c r="A37" s="24" t="s">
        <v>303</v>
      </c>
      <c r="B37" s="24" t="str">
        <f t="shared" si="0"/>
        <v>SPA21XXX</v>
      </c>
      <c r="C37" s="24" t="s">
        <v>41</v>
      </c>
      <c r="D37" s="25" t="s">
        <v>6</v>
      </c>
      <c r="E37" s="25" t="s">
        <v>6</v>
      </c>
      <c r="F37" s="11">
        <v>6</v>
      </c>
      <c r="G37" s="11">
        <v>0</v>
      </c>
      <c r="H37" s="11">
        <f t="shared" si="1"/>
        <v>6</v>
      </c>
    </row>
    <row r="38" spans="1:8" x14ac:dyDescent="0.35">
      <c r="A38" s="24" t="s">
        <v>446</v>
      </c>
      <c r="B38" s="24" t="str">
        <f t="shared" si="0"/>
        <v>SPA21XXX</v>
      </c>
      <c r="C38" s="24" t="s">
        <v>42</v>
      </c>
      <c r="D38" s="25" t="s">
        <v>6</v>
      </c>
      <c r="E38" s="25" t="s">
        <v>129</v>
      </c>
      <c r="F38" s="11">
        <v>0</v>
      </c>
      <c r="G38" s="11">
        <v>9</v>
      </c>
      <c r="H38" s="11">
        <f t="shared" si="1"/>
        <v>9</v>
      </c>
    </row>
    <row r="39" spans="1:8" x14ac:dyDescent="0.35">
      <c r="A39" s="24" t="s">
        <v>313</v>
      </c>
      <c r="B39" s="24" t="str">
        <f t="shared" si="0"/>
        <v>SPA21XXX</v>
      </c>
      <c r="C39" s="24" t="s">
        <v>43</v>
      </c>
      <c r="D39" s="25" t="s">
        <v>6</v>
      </c>
      <c r="E39" s="25" t="s">
        <v>129</v>
      </c>
      <c r="F39" s="11">
        <v>0</v>
      </c>
      <c r="G39" s="11">
        <v>1</v>
      </c>
      <c r="H39" s="11">
        <f t="shared" si="1"/>
        <v>1</v>
      </c>
    </row>
    <row r="40" spans="1:8" x14ac:dyDescent="0.35">
      <c r="A40" s="24" t="s">
        <v>315</v>
      </c>
      <c r="B40" s="24" t="str">
        <f t="shared" si="0"/>
        <v>SPA21XXX</v>
      </c>
      <c r="C40" s="24" t="s">
        <v>44</v>
      </c>
      <c r="D40" s="25" t="s">
        <v>6</v>
      </c>
      <c r="E40" s="25" t="s">
        <v>6</v>
      </c>
      <c r="F40" s="11">
        <v>9</v>
      </c>
      <c r="G40" s="11">
        <v>0</v>
      </c>
      <c r="H40" s="11">
        <f t="shared" si="1"/>
        <v>9</v>
      </c>
    </row>
    <row r="41" spans="1:8" x14ac:dyDescent="0.35">
      <c r="A41" s="24" t="s">
        <v>263</v>
      </c>
      <c r="B41" s="24" t="str">
        <f t="shared" si="0"/>
        <v>SPA21XXX</v>
      </c>
      <c r="C41" s="24" t="s">
        <v>45</v>
      </c>
      <c r="D41" s="25" t="s">
        <v>6</v>
      </c>
      <c r="E41" s="25" t="s">
        <v>6</v>
      </c>
      <c r="F41" s="11">
        <v>2</v>
      </c>
      <c r="G41" s="11">
        <v>0</v>
      </c>
      <c r="H41" s="11">
        <f t="shared" si="1"/>
        <v>2</v>
      </c>
    </row>
    <row r="42" spans="1:8" x14ac:dyDescent="0.35">
      <c r="A42" s="24" t="s">
        <v>457</v>
      </c>
      <c r="B42" s="24" t="str">
        <f t="shared" si="0"/>
        <v>SPA21XXX</v>
      </c>
      <c r="C42" s="24" t="s">
        <v>46</v>
      </c>
      <c r="D42" s="25" t="s">
        <v>6</v>
      </c>
      <c r="E42" s="25" t="s">
        <v>6</v>
      </c>
      <c r="F42" s="11">
        <v>1</v>
      </c>
      <c r="G42" s="11">
        <v>0</v>
      </c>
      <c r="H42" s="11">
        <f t="shared" si="1"/>
        <v>1</v>
      </c>
    </row>
    <row r="43" spans="1:8" x14ac:dyDescent="0.35">
      <c r="A43" s="24" t="s">
        <v>337</v>
      </c>
      <c r="B43" s="24" t="str">
        <f t="shared" si="0"/>
        <v>SPA21XXX</v>
      </c>
      <c r="C43" s="24" t="s">
        <v>47</v>
      </c>
      <c r="D43" s="25" t="s">
        <v>6</v>
      </c>
      <c r="E43" s="25" t="s">
        <v>129</v>
      </c>
      <c r="F43" s="11">
        <v>0</v>
      </c>
      <c r="G43" s="11">
        <v>1</v>
      </c>
      <c r="H43" s="11">
        <f t="shared" si="1"/>
        <v>1</v>
      </c>
    </row>
    <row r="44" spans="1:8" x14ac:dyDescent="0.35">
      <c r="A44" s="24" t="s">
        <v>339</v>
      </c>
      <c r="B44" s="24" t="str">
        <f t="shared" si="0"/>
        <v>SPA21XXX</v>
      </c>
      <c r="C44" s="24" t="s">
        <v>48</v>
      </c>
      <c r="D44" s="25" t="s">
        <v>6</v>
      </c>
      <c r="E44" s="25" t="s">
        <v>129</v>
      </c>
      <c r="F44" s="11">
        <v>0</v>
      </c>
      <c r="G44" s="11">
        <v>1</v>
      </c>
      <c r="H44" s="11">
        <f t="shared" si="1"/>
        <v>1</v>
      </c>
    </row>
    <row r="45" spans="1:8" x14ac:dyDescent="0.35">
      <c r="A45" s="24" t="s">
        <v>343</v>
      </c>
      <c r="B45" s="24" t="str">
        <f t="shared" si="0"/>
        <v>SPA21XXX</v>
      </c>
      <c r="C45" s="24" t="s">
        <v>49</v>
      </c>
      <c r="D45" s="25" t="s">
        <v>6</v>
      </c>
      <c r="E45" s="25" t="s">
        <v>6</v>
      </c>
      <c r="F45" s="11">
        <v>9</v>
      </c>
      <c r="G45" s="11">
        <v>0</v>
      </c>
      <c r="H45" s="11">
        <f t="shared" si="1"/>
        <v>9</v>
      </c>
    </row>
    <row r="46" spans="1:8" x14ac:dyDescent="0.35">
      <c r="A46" s="24" t="s">
        <v>345</v>
      </c>
      <c r="B46" s="24" t="str">
        <f t="shared" si="0"/>
        <v>SPA21XXX</v>
      </c>
      <c r="C46" s="24" t="s">
        <v>50</v>
      </c>
      <c r="D46" s="25" t="s">
        <v>6</v>
      </c>
      <c r="E46" s="25" t="s">
        <v>6</v>
      </c>
      <c r="F46" s="11">
        <v>9</v>
      </c>
      <c r="G46" s="11">
        <v>0</v>
      </c>
      <c r="H46" s="11">
        <f t="shared" si="1"/>
        <v>9</v>
      </c>
    </row>
    <row r="47" spans="1:8" x14ac:dyDescent="0.35">
      <c r="A47" s="24" t="s">
        <v>348</v>
      </c>
      <c r="B47" s="24" t="str">
        <f t="shared" si="0"/>
        <v>SPA21XXX</v>
      </c>
      <c r="C47" s="24" t="s">
        <v>51</v>
      </c>
      <c r="D47" s="25" t="s">
        <v>6</v>
      </c>
      <c r="E47" s="25" t="s">
        <v>129</v>
      </c>
      <c r="F47" s="11">
        <v>0</v>
      </c>
      <c r="G47" s="11">
        <v>1</v>
      </c>
      <c r="H47" s="11">
        <f t="shared" si="1"/>
        <v>1</v>
      </c>
    </row>
    <row r="48" spans="1:8" x14ac:dyDescent="0.35">
      <c r="A48" s="24" t="s">
        <v>355</v>
      </c>
      <c r="B48" s="24" t="str">
        <f t="shared" si="0"/>
        <v>SPA21XXX</v>
      </c>
      <c r="C48" s="24" t="s">
        <v>52</v>
      </c>
      <c r="D48" s="25" t="s">
        <v>6</v>
      </c>
      <c r="E48" s="25" t="s">
        <v>129</v>
      </c>
      <c r="F48" s="11">
        <v>0</v>
      </c>
      <c r="G48" s="11">
        <v>1</v>
      </c>
      <c r="H48" s="11">
        <f t="shared" si="1"/>
        <v>1</v>
      </c>
    </row>
    <row r="49" spans="1:8" x14ac:dyDescent="0.35">
      <c r="A49" s="24" t="s">
        <v>322</v>
      </c>
      <c r="B49" s="24" t="str">
        <f t="shared" si="0"/>
        <v>SPA21XXX</v>
      </c>
      <c r="C49" s="24" t="s">
        <v>53</v>
      </c>
      <c r="D49" s="25" t="s">
        <v>6</v>
      </c>
      <c r="E49" s="25" t="s">
        <v>6</v>
      </c>
      <c r="F49" s="11">
        <v>2</v>
      </c>
      <c r="G49" s="11">
        <v>0</v>
      </c>
      <c r="H49" s="11">
        <f t="shared" si="1"/>
        <v>2</v>
      </c>
    </row>
    <row r="50" spans="1:8" x14ac:dyDescent="0.35">
      <c r="A50" s="24" t="s">
        <v>362</v>
      </c>
      <c r="B50" s="24" t="str">
        <f t="shared" si="0"/>
        <v>SPA21XXX</v>
      </c>
      <c r="C50" s="24" t="s">
        <v>54</v>
      </c>
      <c r="D50" s="25" t="s">
        <v>6</v>
      </c>
      <c r="E50" s="25" t="s">
        <v>129</v>
      </c>
      <c r="F50" s="11">
        <v>0</v>
      </c>
      <c r="G50" s="11">
        <v>1</v>
      </c>
      <c r="H50" s="11">
        <f t="shared" si="1"/>
        <v>1</v>
      </c>
    </row>
    <row r="51" spans="1:8" x14ac:dyDescent="0.35">
      <c r="A51" s="24" t="s">
        <v>370</v>
      </c>
      <c r="B51" s="24" t="str">
        <f t="shared" si="0"/>
        <v>SPA21XXX</v>
      </c>
      <c r="C51" s="24" t="s">
        <v>55</v>
      </c>
      <c r="D51" s="25" t="s">
        <v>6</v>
      </c>
      <c r="E51" s="25" t="s">
        <v>6</v>
      </c>
      <c r="F51" s="11">
        <v>9</v>
      </c>
      <c r="G51" s="11">
        <v>0</v>
      </c>
      <c r="H51" s="11">
        <f t="shared" si="1"/>
        <v>9</v>
      </c>
    </row>
    <row r="52" spans="1:8" x14ac:dyDescent="0.35">
      <c r="A52" s="24" t="s">
        <v>376</v>
      </c>
      <c r="B52" s="24" t="str">
        <f t="shared" si="0"/>
        <v>SPA21XXX</v>
      </c>
      <c r="C52" s="24" t="s">
        <v>56</v>
      </c>
      <c r="D52" s="25" t="s">
        <v>6</v>
      </c>
      <c r="E52" s="25" t="s">
        <v>6</v>
      </c>
      <c r="F52" s="11">
        <v>6</v>
      </c>
      <c r="G52" s="11">
        <v>0</v>
      </c>
      <c r="H52" s="11">
        <f t="shared" si="1"/>
        <v>6</v>
      </c>
    </row>
    <row r="53" spans="1:8" x14ac:dyDescent="0.35">
      <c r="A53" s="24" t="s">
        <v>398</v>
      </c>
      <c r="B53" s="24" t="str">
        <f t="shared" si="0"/>
        <v>SPA21XXX</v>
      </c>
      <c r="C53" s="24" t="s">
        <v>57</v>
      </c>
      <c r="D53" s="25" t="s">
        <v>6</v>
      </c>
      <c r="E53" s="25" t="s">
        <v>129</v>
      </c>
      <c r="F53" s="11">
        <v>0</v>
      </c>
      <c r="G53" s="11">
        <v>9</v>
      </c>
      <c r="H53" s="11">
        <f t="shared" si="1"/>
        <v>9</v>
      </c>
    </row>
    <row r="54" spans="1:8" x14ac:dyDescent="0.35">
      <c r="A54" s="24" t="s">
        <v>388</v>
      </c>
      <c r="B54" s="24" t="str">
        <f t="shared" si="0"/>
        <v>SPA21XXX</v>
      </c>
      <c r="C54" s="24" t="s">
        <v>58</v>
      </c>
      <c r="D54" s="25" t="s">
        <v>6</v>
      </c>
      <c r="E54" s="25" t="s">
        <v>6</v>
      </c>
      <c r="F54" s="11">
        <v>1</v>
      </c>
      <c r="G54" s="11">
        <v>0</v>
      </c>
      <c r="H54" s="11">
        <f t="shared" si="1"/>
        <v>1</v>
      </c>
    </row>
    <row r="55" spans="1:8" x14ac:dyDescent="0.35">
      <c r="A55" s="24" t="s">
        <v>402</v>
      </c>
      <c r="B55" s="24" t="str">
        <f t="shared" si="0"/>
        <v>SPA21XXX</v>
      </c>
      <c r="C55" s="24" t="s">
        <v>59</v>
      </c>
      <c r="D55" s="25" t="s">
        <v>6</v>
      </c>
      <c r="E55" s="25" t="s">
        <v>129</v>
      </c>
      <c r="F55" s="11">
        <v>0</v>
      </c>
      <c r="G55" s="11">
        <v>6</v>
      </c>
      <c r="H55" s="11">
        <f t="shared" si="1"/>
        <v>6</v>
      </c>
    </row>
    <row r="56" spans="1:8" x14ac:dyDescent="0.35">
      <c r="A56" s="24" t="s">
        <v>403</v>
      </c>
      <c r="B56" s="24" t="str">
        <f t="shared" si="0"/>
        <v>SPA21XXX</v>
      </c>
      <c r="C56" s="24" t="s">
        <v>60</v>
      </c>
      <c r="D56" s="25" t="s">
        <v>6</v>
      </c>
      <c r="E56" s="25" t="s">
        <v>129</v>
      </c>
      <c r="F56" s="11">
        <v>0</v>
      </c>
      <c r="G56" s="11">
        <v>7</v>
      </c>
      <c r="H56" s="11">
        <f t="shared" si="1"/>
        <v>7</v>
      </c>
    </row>
    <row r="57" spans="1:8" x14ac:dyDescent="0.35">
      <c r="A57" s="24" t="s">
        <v>404</v>
      </c>
      <c r="B57" s="24" t="str">
        <f t="shared" si="0"/>
        <v>SPA21XXX</v>
      </c>
      <c r="C57" s="24" t="s">
        <v>61</v>
      </c>
      <c r="D57" s="25" t="s">
        <v>6</v>
      </c>
      <c r="E57" s="25" t="s">
        <v>6</v>
      </c>
      <c r="F57" s="11">
        <v>9</v>
      </c>
      <c r="G57" s="11">
        <v>0</v>
      </c>
      <c r="H57" s="11">
        <f t="shared" si="1"/>
        <v>9</v>
      </c>
    </row>
    <row r="58" spans="1:8" x14ac:dyDescent="0.35">
      <c r="A58" s="24" t="s">
        <v>356</v>
      </c>
      <c r="B58" s="24" t="str">
        <f t="shared" si="0"/>
        <v>SPA21XXX</v>
      </c>
      <c r="C58" s="24" t="s">
        <v>62</v>
      </c>
      <c r="D58" s="25" t="s">
        <v>6</v>
      </c>
      <c r="E58" s="25" t="s">
        <v>6</v>
      </c>
      <c r="F58" s="11">
        <v>1</v>
      </c>
      <c r="G58" s="11">
        <v>0</v>
      </c>
      <c r="H58" s="11">
        <f t="shared" si="1"/>
        <v>1</v>
      </c>
    </row>
    <row r="59" spans="1:8" x14ac:dyDescent="0.35">
      <c r="A59" s="24" t="s">
        <v>460</v>
      </c>
      <c r="B59" s="24" t="str">
        <f t="shared" si="0"/>
        <v>SPA21XXX</v>
      </c>
      <c r="C59" s="24" t="s">
        <v>63</v>
      </c>
      <c r="D59" s="25" t="s">
        <v>6</v>
      </c>
      <c r="E59" s="25" t="s">
        <v>6</v>
      </c>
      <c r="F59" s="11">
        <v>9</v>
      </c>
      <c r="G59" s="11">
        <v>0</v>
      </c>
      <c r="H59" s="11">
        <f t="shared" si="1"/>
        <v>9</v>
      </c>
    </row>
    <row r="60" spans="1:8" x14ac:dyDescent="0.35">
      <c r="A60" s="24" t="s">
        <v>409</v>
      </c>
      <c r="B60" s="24" t="str">
        <f t="shared" si="0"/>
        <v>SPA21XXX</v>
      </c>
      <c r="C60" s="24" t="s">
        <v>64</v>
      </c>
      <c r="D60" s="25" t="s">
        <v>6</v>
      </c>
      <c r="E60" s="25" t="s">
        <v>6</v>
      </c>
      <c r="F60" s="11">
        <v>4</v>
      </c>
      <c r="G60" s="11">
        <v>0</v>
      </c>
      <c r="H60" s="11">
        <f t="shared" si="1"/>
        <v>4</v>
      </c>
    </row>
    <row r="61" spans="1:8" x14ac:dyDescent="0.35">
      <c r="A61" s="24" t="s">
        <v>413</v>
      </c>
      <c r="B61" s="24" t="str">
        <f t="shared" si="0"/>
        <v>SPA21XXX</v>
      </c>
      <c r="C61" s="24" t="s">
        <v>65</v>
      </c>
      <c r="D61" s="25" t="s">
        <v>6</v>
      </c>
      <c r="E61" s="25" t="s">
        <v>6</v>
      </c>
      <c r="F61" s="11">
        <v>6</v>
      </c>
      <c r="G61" s="11">
        <v>0</v>
      </c>
      <c r="H61" s="11">
        <f t="shared" si="1"/>
        <v>6</v>
      </c>
    </row>
    <row r="62" spans="1:8" x14ac:dyDescent="0.35">
      <c r="A62" s="24" t="s">
        <v>416</v>
      </c>
      <c r="B62" s="24" t="str">
        <f t="shared" si="0"/>
        <v>SPA21XXX</v>
      </c>
      <c r="C62" s="24" t="s">
        <v>66</v>
      </c>
      <c r="D62" s="25" t="s">
        <v>6</v>
      </c>
      <c r="E62" s="25" t="s">
        <v>6</v>
      </c>
      <c r="F62" s="11">
        <v>10</v>
      </c>
      <c r="G62" s="11">
        <v>0</v>
      </c>
      <c r="H62" s="11">
        <f t="shared" si="1"/>
        <v>10</v>
      </c>
    </row>
    <row r="63" spans="1:8" x14ac:dyDescent="0.35">
      <c r="A63" s="24" t="s">
        <v>373</v>
      </c>
      <c r="B63" s="24" t="str">
        <f t="shared" si="0"/>
        <v>SPA21XXX</v>
      </c>
      <c r="C63" s="24" t="s">
        <v>67</v>
      </c>
      <c r="D63" s="25" t="s">
        <v>6</v>
      </c>
      <c r="E63" s="25" t="s">
        <v>6</v>
      </c>
      <c r="F63" s="11">
        <v>9</v>
      </c>
      <c r="G63" s="11">
        <v>0</v>
      </c>
      <c r="H63" s="11">
        <f t="shared" si="1"/>
        <v>9</v>
      </c>
    </row>
    <row r="64" spans="1:8" x14ac:dyDescent="0.35">
      <c r="A64" s="24" t="s">
        <v>352</v>
      </c>
      <c r="B64" s="24" t="str">
        <f t="shared" si="0"/>
        <v>SPA21XXX</v>
      </c>
      <c r="C64" s="24" t="s">
        <v>68</v>
      </c>
      <c r="D64" s="25" t="s">
        <v>6</v>
      </c>
      <c r="E64" s="25" t="s">
        <v>129</v>
      </c>
      <c r="F64" s="11">
        <v>0</v>
      </c>
      <c r="G64" s="11">
        <v>1</v>
      </c>
      <c r="H64" s="11">
        <f t="shared" si="1"/>
        <v>1</v>
      </c>
    </row>
    <row r="65" spans="1:8" x14ac:dyDescent="0.35">
      <c r="A65" s="24" t="s">
        <v>440</v>
      </c>
      <c r="B65" s="24" t="str">
        <f t="shared" si="0"/>
        <v>SPA21XXX</v>
      </c>
      <c r="C65" s="24" t="s">
        <v>69</v>
      </c>
      <c r="D65" s="25" t="s">
        <v>6</v>
      </c>
      <c r="E65" s="25" t="s">
        <v>6</v>
      </c>
      <c r="F65" s="11">
        <v>3</v>
      </c>
      <c r="G65" s="11">
        <v>0</v>
      </c>
      <c r="H65" s="11">
        <f t="shared" si="1"/>
        <v>3</v>
      </c>
    </row>
    <row r="66" spans="1:8" x14ac:dyDescent="0.35">
      <c r="A66" s="24" t="s">
        <v>288</v>
      </c>
      <c r="B66" s="24" t="str">
        <f t="shared" si="0"/>
        <v>SPA21XXX</v>
      </c>
      <c r="C66" s="24" t="s">
        <v>70</v>
      </c>
      <c r="D66" s="25" t="s">
        <v>6</v>
      </c>
      <c r="E66" s="25" t="s">
        <v>6</v>
      </c>
      <c r="F66" s="11">
        <v>4</v>
      </c>
      <c r="G66" s="11">
        <v>0</v>
      </c>
      <c r="H66" s="11">
        <f t="shared" si="1"/>
        <v>4</v>
      </c>
    </row>
    <row r="67" spans="1:8" x14ac:dyDescent="0.35">
      <c r="A67" s="24" t="s">
        <v>448</v>
      </c>
      <c r="B67" s="24" t="str">
        <f t="shared" ref="B67:B130" si="2">REPLACE(A67,6,3,"XXX")</f>
        <v>SPA21XXX</v>
      </c>
      <c r="C67" s="24" t="s">
        <v>71</v>
      </c>
      <c r="D67" s="25" t="s">
        <v>6</v>
      </c>
      <c r="E67" s="25" t="s">
        <v>6</v>
      </c>
      <c r="F67" s="11">
        <v>6</v>
      </c>
      <c r="G67" s="11">
        <v>0</v>
      </c>
      <c r="H67" s="11">
        <f t="shared" ref="H67:H130" si="3">F67+G67</f>
        <v>6</v>
      </c>
    </row>
    <row r="68" spans="1:8" x14ac:dyDescent="0.35">
      <c r="A68" s="24" t="s">
        <v>456</v>
      </c>
      <c r="B68" s="24" t="str">
        <f t="shared" si="2"/>
        <v>SPA21XXX</v>
      </c>
      <c r="C68" s="24" t="s">
        <v>72</v>
      </c>
      <c r="D68" s="25" t="s">
        <v>6</v>
      </c>
      <c r="E68" s="25" t="s">
        <v>6</v>
      </c>
      <c r="F68" s="11">
        <v>1</v>
      </c>
      <c r="G68" s="11">
        <v>0</v>
      </c>
      <c r="H68" s="11">
        <f t="shared" si="3"/>
        <v>1</v>
      </c>
    </row>
    <row r="69" spans="1:8" x14ac:dyDescent="0.35">
      <c r="A69" s="24" t="s">
        <v>493</v>
      </c>
      <c r="B69" s="24" t="str">
        <f t="shared" si="2"/>
        <v>SPA21XXX</v>
      </c>
      <c r="C69" s="24" t="s">
        <v>73</v>
      </c>
      <c r="D69" s="25" t="s">
        <v>6</v>
      </c>
      <c r="E69" s="25" t="s">
        <v>6</v>
      </c>
      <c r="F69" s="11">
        <v>9</v>
      </c>
      <c r="G69" s="11">
        <v>0</v>
      </c>
      <c r="H69" s="11">
        <f t="shared" si="3"/>
        <v>9</v>
      </c>
    </row>
    <row r="70" spans="1:8" x14ac:dyDescent="0.35">
      <c r="A70" s="24" t="s">
        <v>497</v>
      </c>
      <c r="B70" s="24" t="str">
        <f t="shared" si="2"/>
        <v>SPA21XXX</v>
      </c>
      <c r="C70" s="24" t="s">
        <v>74</v>
      </c>
      <c r="D70" s="25" t="s">
        <v>6</v>
      </c>
      <c r="E70" s="25" t="s">
        <v>129</v>
      </c>
      <c r="F70" s="11">
        <v>0</v>
      </c>
      <c r="G70" s="11">
        <v>1</v>
      </c>
      <c r="H70" s="11">
        <f t="shared" si="3"/>
        <v>1</v>
      </c>
    </row>
    <row r="71" spans="1:8" x14ac:dyDescent="0.35">
      <c r="A71" s="24" t="s">
        <v>499</v>
      </c>
      <c r="B71" s="24" t="str">
        <f t="shared" si="2"/>
        <v>SPA21XXX</v>
      </c>
      <c r="C71" s="24" t="s">
        <v>75</v>
      </c>
      <c r="D71" s="25" t="s">
        <v>6</v>
      </c>
      <c r="E71" s="25" t="s">
        <v>6</v>
      </c>
      <c r="F71" s="11">
        <v>1</v>
      </c>
      <c r="G71" s="11">
        <v>0</v>
      </c>
      <c r="H71" s="11">
        <f t="shared" si="3"/>
        <v>1</v>
      </c>
    </row>
    <row r="72" spans="1:8" x14ac:dyDescent="0.35">
      <c r="A72" s="24" t="s">
        <v>502</v>
      </c>
      <c r="B72" s="24" t="str">
        <f t="shared" si="2"/>
        <v>SPA21XXX</v>
      </c>
      <c r="C72" s="24" t="s">
        <v>76</v>
      </c>
      <c r="D72" s="25" t="s">
        <v>6</v>
      </c>
      <c r="E72" s="25" t="s">
        <v>129</v>
      </c>
      <c r="F72" s="11">
        <v>0</v>
      </c>
      <c r="G72" s="11">
        <v>1</v>
      </c>
      <c r="H72" s="11">
        <f t="shared" si="3"/>
        <v>1</v>
      </c>
    </row>
    <row r="73" spans="1:8" x14ac:dyDescent="0.35">
      <c r="A73" s="24" t="s">
        <v>478</v>
      </c>
      <c r="B73" s="24" t="str">
        <f t="shared" si="2"/>
        <v>SPA21XXX</v>
      </c>
      <c r="C73" s="24" t="s">
        <v>77</v>
      </c>
      <c r="D73" s="25" t="s">
        <v>6</v>
      </c>
      <c r="E73" s="25" t="s">
        <v>6</v>
      </c>
      <c r="F73" s="11">
        <v>10</v>
      </c>
      <c r="G73" s="11">
        <v>0</v>
      </c>
      <c r="H73" s="11">
        <f t="shared" si="3"/>
        <v>10</v>
      </c>
    </row>
    <row r="74" spans="1:8" x14ac:dyDescent="0.35">
      <c r="A74" s="24" t="s">
        <v>508</v>
      </c>
      <c r="B74" s="24" t="str">
        <f t="shared" si="2"/>
        <v>SPA21XXX</v>
      </c>
      <c r="C74" s="24" t="s">
        <v>78</v>
      </c>
      <c r="D74" s="25" t="s">
        <v>6</v>
      </c>
      <c r="E74" s="25" t="s">
        <v>6</v>
      </c>
      <c r="F74" s="11">
        <v>1</v>
      </c>
      <c r="G74" s="11">
        <v>0</v>
      </c>
      <c r="H74" s="11">
        <f t="shared" si="3"/>
        <v>1</v>
      </c>
    </row>
    <row r="75" spans="1:8" x14ac:dyDescent="0.35">
      <c r="A75" s="24" t="s">
        <v>509</v>
      </c>
      <c r="B75" s="24" t="str">
        <f t="shared" si="2"/>
        <v>SPA21XXX</v>
      </c>
      <c r="C75" s="24" t="s">
        <v>79</v>
      </c>
      <c r="D75" s="25" t="s">
        <v>6</v>
      </c>
      <c r="E75" s="25" t="s">
        <v>6</v>
      </c>
      <c r="F75" s="11">
        <v>6</v>
      </c>
      <c r="G75" s="11">
        <v>0</v>
      </c>
      <c r="H75" s="11">
        <f t="shared" si="3"/>
        <v>6</v>
      </c>
    </row>
    <row r="76" spans="1:8" x14ac:dyDescent="0.35">
      <c r="A76" s="24" t="s">
        <v>522</v>
      </c>
      <c r="B76" s="24" t="str">
        <f t="shared" si="2"/>
        <v>SPA21XXX</v>
      </c>
      <c r="C76" s="24" t="s">
        <v>80</v>
      </c>
      <c r="D76" s="25" t="s">
        <v>6</v>
      </c>
      <c r="E76" s="25" t="s">
        <v>6</v>
      </c>
      <c r="F76" s="11">
        <v>4</v>
      </c>
      <c r="G76" s="11">
        <v>0</v>
      </c>
      <c r="H76" s="11">
        <f t="shared" si="3"/>
        <v>4</v>
      </c>
    </row>
    <row r="77" spans="1:8" x14ac:dyDescent="0.35">
      <c r="A77" s="24" t="s">
        <v>510</v>
      </c>
      <c r="B77" s="24" t="str">
        <f t="shared" si="2"/>
        <v>SPA21XXX</v>
      </c>
      <c r="C77" s="24" t="s">
        <v>81</v>
      </c>
      <c r="D77" s="25" t="s">
        <v>6</v>
      </c>
      <c r="E77" s="25" t="s">
        <v>6</v>
      </c>
      <c r="F77" s="11">
        <v>1</v>
      </c>
      <c r="G77" s="11">
        <v>0</v>
      </c>
      <c r="H77" s="11">
        <f t="shared" si="3"/>
        <v>1</v>
      </c>
    </row>
    <row r="78" spans="1:8" x14ac:dyDescent="0.35">
      <c r="A78" s="24" t="s">
        <v>512</v>
      </c>
      <c r="B78" s="24" t="str">
        <f t="shared" si="2"/>
        <v>SPA21XXX</v>
      </c>
      <c r="C78" s="24" t="s">
        <v>82</v>
      </c>
      <c r="D78" s="25" t="s">
        <v>6</v>
      </c>
      <c r="E78" s="25" t="s">
        <v>6</v>
      </c>
      <c r="F78" s="11">
        <v>1</v>
      </c>
      <c r="G78" s="11">
        <v>0</v>
      </c>
      <c r="H78" s="11">
        <f t="shared" si="3"/>
        <v>1</v>
      </c>
    </row>
    <row r="79" spans="1:8" x14ac:dyDescent="0.35">
      <c r="A79" s="24" t="s">
        <v>526</v>
      </c>
      <c r="B79" s="24" t="str">
        <f t="shared" si="2"/>
        <v>SPA21XXX</v>
      </c>
      <c r="C79" s="24" t="s">
        <v>83</v>
      </c>
      <c r="D79" s="25" t="s">
        <v>6</v>
      </c>
      <c r="E79" s="25" t="s">
        <v>6</v>
      </c>
      <c r="F79" s="11">
        <v>1</v>
      </c>
      <c r="G79" s="11">
        <v>0</v>
      </c>
      <c r="H79" s="11">
        <f t="shared" si="3"/>
        <v>1</v>
      </c>
    </row>
    <row r="80" spans="1:8" x14ac:dyDescent="0.35">
      <c r="A80" s="6" t="s">
        <v>208</v>
      </c>
      <c r="B80" s="24" t="str">
        <f t="shared" si="2"/>
        <v>SPA21XXX</v>
      </c>
      <c r="C80" s="6" t="s">
        <v>557</v>
      </c>
      <c r="D80" s="6" t="s">
        <v>86</v>
      </c>
      <c r="F80" s="11">
        <v>0</v>
      </c>
      <c r="G80" s="11">
        <v>0</v>
      </c>
      <c r="H80" s="11">
        <f t="shared" si="3"/>
        <v>0</v>
      </c>
    </row>
    <row r="81" spans="1:8" x14ac:dyDescent="0.35">
      <c r="A81" s="6" t="s">
        <v>209</v>
      </c>
      <c r="B81" s="24" t="str">
        <f t="shared" si="2"/>
        <v>SPA21XXX</v>
      </c>
      <c r="C81" s="6" t="s">
        <v>558</v>
      </c>
      <c r="D81" s="6" t="s">
        <v>86</v>
      </c>
      <c r="F81" s="11">
        <v>0</v>
      </c>
      <c r="G81" s="11">
        <v>0</v>
      </c>
      <c r="H81" s="11">
        <f t="shared" si="3"/>
        <v>0</v>
      </c>
    </row>
    <row r="82" spans="1:8" x14ac:dyDescent="0.35">
      <c r="A82" s="6" t="s">
        <v>210</v>
      </c>
      <c r="B82" s="24" t="str">
        <f t="shared" si="2"/>
        <v>SPA21XXX</v>
      </c>
      <c r="C82" s="6" t="s">
        <v>559</v>
      </c>
      <c r="D82" s="6" t="s">
        <v>86</v>
      </c>
      <c r="F82" s="11">
        <v>0</v>
      </c>
      <c r="G82" s="11">
        <v>0</v>
      </c>
      <c r="H82" s="11">
        <f t="shared" si="3"/>
        <v>0</v>
      </c>
    </row>
    <row r="83" spans="1:8" x14ac:dyDescent="0.35">
      <c r="A83" s="6" t="s">
        <v>211</v>
      </c>
      <c r="B83" s="24" t="str">
        <f t="shared" si="2"/>
        <v>SPA21XXX</v>
      </c>
      <c r="C83" s="6" t="s">
        <v>560</v>
      </c>
      <c r="D83" s="6" t="s">
        <v>86</v>
      </c>
      <c r="F83" s="11">
        <v>0</v>
      </c>
      <c r="G83" s="11">
        <v>0</v>
      </c>
      <c r="H83" s="11">
        <f t="shared" si="3"/>
        <v>0</v>
      </c>
    </row>
    <row r="84" spans="1:8" x14ac:dyDescent="0.35">
      <c r="A84" s="6" t="s">
        <v>213</v>
      </c>
      <c r="B84" s="24" t="str">
        <f t="shared" si="2"/>
        <v>SPA21XXX</v>
      </c>
      <c r="C84" s="6" t="s">
        <v>561</v>
      </c>
      <c r="D84" s="6" t="s">
        <v>86</v>
      </c>
      <c r="F84" s="11">
        <v>0</v>
      </c>
      <c r="G84" s="11">
        <v>0</v>
      </c>
      <c r="H84" s="11">
        <f t="shared" si="3"/>
        <v>0</v>
      </c>
    </row>
    <row r="85" spans="1:8" x14ac:dyDescent="0.35">
      <c r="A85" s="6" t="s">
        <v>214</v>
      </c>
      <c r="B85" s="24" t="str">
        <f t="shared" si="2"/>
        <v>SPA21XXX</v>
      </c>
      <c r="C85" s="6" t="s">
        <v>562</v>
      </c>
      <c r="D85" s="6" t="s">
        <v>86</v>
      </c>
      <c r="F85" s="11">
        <v>0</v>
      </c>
      <c r="G85" s="11">
        <v>0</v>
      </c>
      <c r="H85" s="11">
        <f t="shared" si="3"/>
        <v>0</v>
      </c>
    </row>
    <row r="86" spans="1:8" x14ac:dyDescent="0.35">
      <c r="A86" s="6" t="s">
        <v>215</v>
      </c>
      <c r="B86" s="24" t="str">
        <f t="shared" si="2"/>
        <v>SPA21XXX</v>
      </c>
      <c r="C86" s="6" t="s">
        <v>563</v>
      </c>
      <c r="D86" s="6" t="s">
        <v>86</v>
      </c>
      <c r="F86" s="11">
        <v>0</v>
      </c>
      <c r="G86" s="11">
        <v>0</v>
      </c>
      <c r="H86" s="11">
        <f t="shared" si="3"/>
        <v>0</v>
      </c>
    </row>
    <row r="87" spans="1:8" x14ac:dyDescent="0.35">
      <c r="A87" s="6" t="s">
        <v>216</v>
      </c>
      <c r="B87" s="24" t="str">
        <f t="shared" si="2"/>
        <v>SPA21XXX</v>
      </c>
      <c r="C87" s="6" t="s">
        <v>564</v>
      </c>
      <c r="D87" s="6" t="s">
        <v>86</v>
      </c>
      <c r="F87" s="11">
        <v>0</v>
      </c>
      <c r="G87" s="11">
        <v>0</v>
      </c>
      <c r="H87" s="11">
        <f t="shared" si="3"/>
        <v>0</v>
      </c>
    </row>
    <row r="88" spans="1:8" x14ac:dyDescent="0.35">
      <c r="A88" s="6" t="s">
        <v>217</v>
      </c>
      <c r="B88" s="24" t="str">
        <f t="shared" si="2"/>
        <v>SPA21XXX</v>
      </c>
      <c r="C88" s="6" t="s">
        <v>565</v>
      </c>
      <c r="D88" s="6" t="s">
        <v>86</v>
      </c>
      <c r="F88" s="11">
        <v>0</v>
      </c>
      <c r="G88" s="11">
        <v>0</v>
      </c>
      <c r="H88" s="11">
        <f t="shared" si="3"/>
        <v>0</v>
      </c>
    </row>
    <row r="89" spans="1:8" x14ac:dyDescent="0.35">
      <c r="A89" s="6" t="s">
        <v>218</v>
      </c>
      <c r="B89" s="24" t="str">
        <f t="shared" si="2"/>
        <v>SPA21XXX</v>
      </c>
      <c r="C89" s="6" t="s">
        <v>87</v>
      </c>
      <c r="D89" s="6" t="s">
        <v>86</v>
      </c>
      <c r="F89" s="11">
        <v>0</v>
      </c>
      <c r="G89" s="11">
        <v>0</v>
      </c>
      <c r="H89" s="11">
        <f t="shared" si="3"/>
        <v>0</v>
      </c>
    </row>
    <row r="90" spans="1:8" x14ac:dyDescent="0.35">
      <c r="A90" s="6" t="s">
        <v>221</v>
      </c>
      <c r="B90" s="24" t="str">
        <f t="shared" si="2"/>
        <v>SPA21XXX</v>
      </c>
      <c r="C90" s="6" t="s">
        <v>88</v>
      </c>
      <c r="D90" s="6" t="s">
        <v>86</v>
      </c>
      <c r="F90" s="11">
        <v>0</v>
      </c>
      <c r="G90" s="11">
        <v>0</v>
      </c>
      <c r="H90" s="11">
        <f t="shared" si="3"/>
        <v>0</v>
      </c>
    </row>
    <row r="91" spans="1:8" x14ac:dyDescent="0.35">
      <c r="A91" s="6" t="s">
        <v>233</v>
      </c>
      <c r="B91" s="24" t="str">
        <f t="shared" si="2"/>
        <v>SPA21XXX</v>
      </c>
      <c r="C91" s="6" t="s">
        <v>89</v>
      </c>
      <c r="D91" s="6" t="s">
        <v>86</v>
      </c>
      <c r="F91" s="11">
        <v>0</v>
      </c>
      <c r="G91" s="11">
        <v>0</v>
      </c>
      <c r="H91" s="11">
        <f t="shared" si="3"/>
        <v>0</v>
      </c>
    </row>
    <row r="92" spans="1:8" x14ac:dyDescent="0.35">
      <c r="A92" s="6" t="s">
        <v>238</v>
      </c>
      <c r="B92" s="24" t="str">
        <f t="shared" si="2"/>
        <v>SPA21XXX</v>
      </c>
      <c r="C92" s="6" t="s">
        <v>90</v>
      </c>
      <c r="D92" s="6" t="s">
        <v>86</v>
      </c>
      <c r="F92" s="11">
        <v>0</v>
      </c>
      <c r="G92" s="11">
        <v>0</v>
      </c>
      <c r="H92" s="11">
        <f t="shared" si="3"/>
        <v>0</v>
      </c>
    </row>
    <row r="93" spans="1:8" x14ac:dyDescent="0.35">
      <c r="A93" s="6" t="s">
        <v>254</v>
      </c>
      <c r="B93" s="24" t="str">
        <f t="shared" si="2"/>
        <v>SPA21XXX</v>
      </c>
      <c r="C93" s="6" t="s">
        <v>566</v>
      </c>
      <c r="D93" s="6" t="s">
        <v>86</v>
      </c>
      <c r="F93" s="11">
        <v>0</v>
      </c>
      <c r="G93" s="11">
        <v>0</v>
      </c>
      <c r="H93" s="11">
        <f t="shared" si="3"/>
        <v>0</v>
      </c>
    </row>
    <row r="94" spans="1:8" x14ac:dyDescent="0.35">
      <c r="A94" s="6" t="s">
        <v>255</v>
      </c>
      <c r="B94" s="24" t="str">
        <f t="shared" si="2"/>
        <v>SPA21XXX</v>
      </c>
      <c r="C94" s="6" t="s">
        <v>567</v>
      </c>
      <c r="D94" s="6" t="s">
        <v>86</v>
      </c>
      <c r="F94" s="11">
        <v>0</v>
      </c>
      <c r="G94" s="11">
        <v>0</v>
      </c>
      <c r="H94" s="11">
        <f t="shared" si="3"/>
        <v>0</v>
      </c>
    </row>
    <row r="95" spans="1:8" x14ac:dyDescent="0.35">
      <c r="A95" s="6" t="s">
        <v>262</v>
      </c>
      <c r="B95" s="24" t="str">
        <f t="shared" si="2"/>
        <v>SPA21XXX</v>
      </c>
      <c r="C95" s="6" t="s">
        <v>568</v>
      </c>
      <c r="D95" s="6" t="s">
        <v>86</v>
      </c>
      <c r="F95" s="11">
        <v>0</v>
      </c>
      <c r="G95" s="11">
        <v>0</v>
      </c>
      <c r="H95" s="11">
        <f t="shared" si="3"/>
        <v>0</v>
      </c>
    </row>
    <row r="96" spans="1:8" x14ac:dyDescent="0.35">
      <c r="A96" s="6" t="s">
        <v>264</v>
      </c>
      <c r="B96" s="24" t="str">
        <f t="shared" si="2"/>
        <v>SPA21XXX</v>
      </c>
      <c r="C96" s="6" t="s">
        <v>569</v>
      </c>
      <c r="D96" s="6" t="s">
        <v>86</v>
      </c>
      <c r="F96" s="11">
        <v>0</v>
      </c>
      <c r="G96" s="11">
        <v>0</v>
      </c>
      <c r="H96" s="11">
        <f t="shared" si="3"/>
        <v>0</v>
      </c>
    </row>
    <row r="97" spans="1:8" x14ac:dyDescent="0.35">
      <c r="A97" s="6" t="s">
        <v>266</v>
      </c>
      <c r="B97" s="24" t="str">
        <f t="shared" si="2"/>
        <v>SPA21XXX</v>
      </c>
      <c r="C97" s="6" t="s">
        <v>91</v>
      </c>
      <c r="D97" s="6" t="s">
        <v>86</v>
      </c>
      <c r="F97" s="11">
        <v>0</v>
      </c>
      <c r="G97" s="11">
        <v>0</v>
      </c>
      <c r="H97" s="11">
        <f t="shared" si="3"/>
        <v>0</v>
      </c>
    </row>
    <row r="98" spans="1:8" x14ac:dyDescent="0.35">
      <c r="A98" s="6" t="s">
        <v>269</v>
      </c>
      <c r="B98" s="24" t="str">
        <f t="shared" si="2"/>
        <v>SPA21XXX</v>
      </c>
      <c r="C98" s="6" t="s">
        <v>92</v>
      </c>
      <c r="D98" s="6" t="s">
        <v>86</v>
      </c>
      <c r="F98" s="11">
        <v>0</v>
      </c>
      <c r="G98" s="11">
        <v>0</v>
      </c>
      <c r="H98" s="11">
        <f t="shared" si="3"/>
        <v>0</v>
      </c>
    </row>
    <row r="99" spans="1:8" x14ac:dyDescent="0.35">
      <c r="A99" s="6" t="s">
        <v>270</v>
      </c>
      <c r="B99" s="24" t="str">
        <f t="shared" si="2"/>
        <v>SPA21XXX</v>
      </c>
      <c r="C99" s="6" t="s">
        <v>570</v>
      </c>
      <c r="D99" s="6" t="s">
        <v>86</v>
      </c>
      <c r="F99" s="11">
        <v>0</v>
      </c>
      <c r="G99" s="11">
        <v>0</v>
      </c>
      <c r="H99" s="11">
        <f t="shared" si="3"/>
        <v>0</v>
      </c>
    </row>
    <row r="100" spans="1:8" x14ac:dyDescent="0.35">
      <c r="A100" s="6" t="s">
        <v>271</v>
      </c>
      <c r="B100" s="24" t="str">
        <f t="shared" si="2"/>
        <v>SPA21XXX</v>
      </c>
      <c r="C100" s="6" t="s">
        <v>571</v>
      </c>
      <c r="D100" s="6" t="s">
        <v>86</v>
      </c>
      <c r="F100" s="11">
        <v>0</v>
      </c>
      <c r="G100" s="11">
        <v>0</v>
      </c>
      <c r="H100" s="11">
        <f t="shared" si="3"/>
        <v>0</v>
      </c>
    </row>
    <row r="101" spans="1:8" x14ac:dyDescent="0.35">
      <c r="A101" s="6" t="s">
        <v>272</v>
      </c>
      <c r="B101" s="24" t="str">
        <f t="shared" si="2"/>
        <v>SPA21XXX</v>
      </c>
      <c r="C101" s="6" t="s">
        <v>572</v>
      </c>
      <c r="D101" s="6" t="s">
        <v>86</v>
      </c>
      <c r="F101" s="11">
        <v>0</v>
      </c>
      <c r="G101" s="11">
        <v>0</v>
      </c>
      <c r="H101" s="11">
        <f t="shared" si="3"/>
        <v>0</v>
      </c>
    </row>
    <row r="102" spans="1:8" x14ac:dyDescent="0.35">
      <c r="A102" s="6" t="s">
        <v>273</v>
      </c>
      <c r="B102" s="24" t="str">
        <f t="shared" si="2"/>
        <v>SPA21XXX</v>
      </c>
      <c r="C102" s="6" t="s">
        <v>573</v>
      </c>
      <c r="D102" s="6" t="s">
        <v>86</v>
      </c>
      <c r="F102" s="11">
        <v>0</v>
      </c>
      <c r="G102" s="11">
        <v>0</v>
      </c>
      <c r="H102" s="11">
        <f t="shared" si="3"/>
        <v>0</v>
      </c>
    </row>
    <row r="103" spans="1:8" x14ac:dyDescent="0.35">
      <c r="A103" s="6" t="s">
        <v>274</v>
      </c>
      <c r="B103" s="24" t="str">
        <f t="shared" si="2"/>
        <v>SPA21XXX</v>
      </c>
      <c r="C103" s="6" t="s">
        <v>574</v>
      </c>
      <c r="D103" s="6" t="s">
        <v>86</v>
      </c>
      <c r="F103" s="11">
        <v>0</v>
      </c>
      <c r="G103" s="11">
        <v>0</v>
      </c>
      <c r="H103" s="11">
        <f t="shared" si="3"/>
        <v>0</v>
      </c>
    </row>
    <row r="104" spans="1:8" x14ac:dyDescent="0.35">
      <c r="A104" s="6" t="s">
        <v>283</v>
      </c>
      <c r="B104" s="24" t="str">
        <f t="shared" si="2"/>
        <v>SPA21XXX</v>
      </c>
      <c r="C104" s="6" t="s">
        <v>93</v>
      </c>
      <c r="D104" s="6" t="s">
        <v>86</v>
      </c>
      <c r="F104" s="11">
        <v>0</v>
      </c>
      <c r="G104" s="11">
        <v>0</v>
      </c>
      <c r="H104" s="11">
        <f t="shared" si="3"/>
        <v>0</v>
      </c>
    </row>
    <row r="105" spans="1:8" x14ac:dyDescent="0.35">
      <c r="A105" s="6" t="s">
        <v>289</v>
      </c>
      <c r="B105" s="24" t="str">
        <f t="shared" si="2"/>
        <v>SPA21XXX</v>
      </c>
      <c r="C105" s="6" t="s">
        <v>575</v>
      </c>
      <c r="D105" s="6" t="s">
        <v>86</v>
      </c>
      <c r="F105" s="11">
        <v>0</v>
      </c>
      <c r="G105" s="11">
        <v>0</v>
      </c>
      <c r="H105" s="11">
        <f t="shared" si="3"/>
        <v>0</v>
      </c>
    </row>
    <row r="106" spans="1:8" x14ac:dyDescent="0.35">
      <c r="A106" s="6" t="s">
        <v>290</v>
      </c>
      <c r="B106" s="24" t="str">
        <f t="shared" si="2"/>
        <v>SPA21XXX</v>
      </c>
      <c r="C106" s="6" t="s">
        <v>109</v>
      </c>
      <c r="D106" s="6" t="s">
        <v>86</v>
      </c>
      <c r="F106" s="11">
        <v>0</v>
      </c>
      <c r="G106" s="11">
        <v>0</v>
      </c>
      <c r="H106" s="11">
        <f t="shared" si="3"/>
        <v>0</v>
      </c>
    </row>
    <row r="107" spans="1:8" x14ac:dyDescent="0.35">
      <c r="A107" s="6" t="s">
        <v>298</v>
      </c>
      <c r="B107" s="24" t="str">
        <f t="shared" si="2"/>
        <v>SPA21XXX</v>
      </c>
      <c r="C107" s="6" t="s">
        <v>94</v>
      </c>
      <c r="D107" s="6" t="s">
        <v>86</v>
      </c>
      <c r="F107" s="11">
        <v>0</v>
      </c>
      <c r="G107" s="11">
        <v>0</v>
      </c>
      <c r="H107" s="11">
        <f t="shared" si="3"/>
        <v>0</v>
      </c>
    </row>
    <row r="108" spans="1:8" x14ac:dyDescent="0.35">
      <c r="A108" s="6" t="s">
        <v>299</v>
      </c>
      <c r="B108" s="24" t="str">
        <f t="shared" si="2"/>
        <v>SPA21XXX</v>
      </c>
      <c r="C108" s="6" t="s">
        <v>95</v>
      </c>
      <c r="D108" s="6" t="s">
        <v>86</v>
      </c>
      <c r="F108" s="11">
        <v>0</v>
      </c>
      <c r="G108" s="11">
        <v>0</v>
      </c>
      <c r="H108" s="11">
        <f t="shared" si="3"/>
        <v>0</v>
      </c>
    </row>
    <row r="109" spans="1:8" x14ac:dyDescent="0.35">
      <c r="A109" s="6" t="s">
        <v>310</v>
      </c>
      <c r="B109" s="24" t="str">
        <f t="shared" si="2"/>
        <v>SPA21XXX</v>
      </c>
      <c r="C109" s="6" t="s">
        <v>96</v>
      </c>
      <c r="D109" s="6" t="s">
        <v>86</v>
      </c>
      <c r="F109" s="11">
        <v>0</v>
      </c>
      <c r="G109" s="11">
        <v>0</v>
      </c>
      <c r="H109" s="11">
        <f t="shared" si="3"/>
        <v>0</v>
      </c>
    </row>
    <row r="110" spans="1:8" x14ac:dyDescent="0.35">
      <c r="A110" s="6" t="s">
        <v>312</v>
      </c>
      <c r="B110" s="24" t="str">
        <f t="shared" si="2"/>
        <v>SPA21XXX</v>
      </c>
      <c r="C110" s="6" t="s">
        <v>576</v>
      </c>
      <c r="D110" s="6" t="s">
        <v>86</v>
      </c>
      <c r="F110" s="11">
        <v>0</v>
      </c>
      <c r="G110" s="11">
        <v>0</v>
      </c>
      <c r="H110" s="11">
        <f t="shared" si="3"/>
        <v>0</v>
      </c>
    </row>
    <row r="111" spans="1:8" x14ac:dyDescent="0.35">
      <c r="A111" s="6" t="s">
        <v>314</v>
      </c>
      <c r="B111" s="24" t="str">
        <f t="shared" si="2"/>
        <v>SPA21XXX</v>
      </c>
      <c r="C111" s="6" t="s">
        <v>577</v>
      </c>
      <c r="D111" s="6" t="s">
        <v>86</v>
      </c>
      <c r="F111" s="11">
        <v>0</v>
      </c>
      <c r="G111" s="11">
        <v>0</v>
      </c>
      <c r="H111" s="11">
        <f t="shared" si="3"/>
        <v>0</v>
      </c>
    </row>
    <row r="112" spans="1:8" x14ac:dyDescent="0.35">
      <c r="A112" s="6" t="s">
        <v>318</v>
      </c>
      <c r="B112" s="24" t="str">
        <f t="shared" si="2"/>
        <v>SPA21XXX</v>
      </c>
      <c r="C112" s="6" t="s">
        <v>578</v>
      </c>
      <c r="D112" s="6" t="s">
        <v>86</v>
      </c>
      <c r="F112" s="11">
        <v>0</v>
      </c>
      <c r="G112" s="11">
        <v>0</v>
      </c>
      <c r="H112" s="11">
        <f t="shared" si="3"/>
        <v>0</v>
      </c>
    </row>
    <row r="113" spans="1:8" x14ac:dyDescent="0.35">
      <c r="A113" s="6" t="s">
        <v>323</v>
      </c>
      <c r="B113" s="24" t="str">
        <f t="shared" si="2"/>
        <v>SPA21XXX</v>
      </c>
      <c r="C113" s="6" t="s">
        <v>579</v>
      </c>
      <c r="D113" s="6" t="s">
        <v>86</v>
      </c>
      <c r="F113" s="11">
        <v>0</v>
      </c>
      <c r="G113" s="11">
        <v>0</v>
      </c>
      <c r="H113" s="11">
        <f t="shared" si="3"/>
        <v>0</v>
      </c>
    </row>
    <row r="114" spans="1:8" x14ac:dyDescent="0.35">
      <c r="A114" s="6" t="s">
        <v>325</v>
      </c>
      <c r="B114" s="24" t="str">
        <f t="shared" si="2"/>
        <v>SPA21XXX</v>
      </c>
      <c r="C114" s="6" t="s">
        <v>97</v>
      </c>
      <c r="D114" s="6" t="s">
        <v>86</v>
      </c>
      <c r="F114" s="11">
        <v>0</v>
      </c>
      <c r="G114" s="11">
        <v>0</v>
      </c>
      <c r="H114" s="11">
        <f t="shared" si="3"/>
        <v>0</v>
      </c>
    </row>
    <row r="115" spans="1:8" x14ac:dyDescent="0.35">
      <c r="A115" s="6" t="s">
        <v>327</v>
      </c>
      <c r="B115" s="24" t="str">
        <f t="shared" si="2"/>
        <v>SPA21XXX</v>
      </c>
      <c r="C115" s="6" t="s">
        <v>580</v>
      </c>
      <c r="D115" s="6" t="s">
        <v>86</v>
      </c>
      <c r="F115" s="11">
        <v>0</v>
      </c>
      <c r="G115" s="11">
        <v>0</v>
      </c>
      <c r="H115" s="11">
        <f t="shared" si="3"/>
        <v>0</v>
      </c>
    </row>
    <row r="116" spans="1:8" x14ac:dyDescent="0.35">
      <c r="A116" s="6" t="s">
        <v>329</v>
      </c>
      <c r="B116" s="24" t="str">
        <f t="shared" si="2"/>
        <v>SPA21XXX</v>
      </c>
      <c r="C116" s="6" t="s">
        <v>581</v>
      </c>
      <c r="D116" s="6" t="s">
        <v>86</v>
      </c>
      <c r="F116" s="11">
        <v>0</v>
      </c>
      <c r="G116" s="11">
        <v>0</v>
      </c>
      <c r="H116" s="11">
        <f t="shared" si="3"/>
        <v>0</v>
      </c>
    </row>
    <row r="117" spans="1:8" x14ac:dyDescent="0.35">
      <c r="A117" s="6" t="s">
        <v>333</v>
      </c>
      <c r="B117" s="24" t="str">
        <f t="shared" si="2"/>
        <v>SPA21XXX</v>
      </c>
      <c r="C117" s="6" t="s">
        <v>98</v>
      </c>
      <c r="D117" s="6" t="s">
        <v>86</v>
      </c>
      <c r="F117" s="11">
        <v>0</v>
      </c>
      <c r="G117" s="11">
        <v>0</v>
      </c>
      <c r="H117" s="11">
        <f t="shared" si="3"/>
        <v>0</v>
      </c>
    </row>
    <row r="118" spans="1:8" x14ac:dyDescent="0.35">
      <c r="A118" s="6" t="s">
        <v>336</v>
      </c>
      <c r="B118" s="24" t="str">
        <f t="shared" si="2"/>
        <v>SPA21XXX</v>
      </c>
      <c r="C118" s="6" t="s">
        <v>582</v>
      </c>
      <c r="D118" s="6" t="s">
        <v>86</v>
      </c>
      <c r="F118" s="11">
        <v>0</v>
      </c>
      <c r="G118" s="11">
        <v>0</v>
      </c>
      <c r="H118" s="11">
        <f t="shared" si="3"/>
        <v>0</v>
      </c>
    </row>
    <row r="119" spans="1:8" x14ac:dyDescent="0.35">
      <c r="A119" s="6" t="s">
        <v>341</v>
      </c>
      <c r="B119" s="24" t="str">
        <f t="shared" si="2"/>
        <v>SPA21XXX</v>
      </c>
      <c r="C119" s="6" t="s">
        <v>99</v>
      </c>
      <c r="D119" s="6" t="s">
        <v>86</v>
      </c>
      <c r="F119" s="11">
        <v>0</v>
      </c>
      <c r="G119" s="11">
        <v>0</v>
      </c>
      <c r="H119" s="11">
        <f t="shared" si="3"/>
        <v>0</v>
      </c>
    </row>
    <row r="120" spans="1:8" x14ac:dyDescent="0.35">
      <c r="A120" s="6" t="s">
        <v>344</v>
      </c>
      <c r="B120" s="24" t="str">
        <f t="shared" si="2"/>
        <v>SPA21XXX</v>
      </c>
      <c r="C120" s="6" t="s">
        <v>583</v>
      </c>
      <c r="D120" s="6" t="s">
        <v>86</v>
      </c>
      <c r="F120" s="11">
        <v>0</v>
      </c>
      <c r="G120" s="11">
        <v>0</v>
      </c>
      <c r="H120" s="11">
        <f t="shared" si="3"/>
        <v>0</v>
      </c>
    </row>
    <row r="121" spans="1:8" x14ac:dyDescent="0.35">
      <c r="A121" s="6" t="s">
        <v>346</v>
      </c>
      <c r="B121" s="24" t="str">
        <f t="shared" si="2"/>
        <v>SPA21XXX</v>
      </c>
      <c r="C121" s="6" t="s">
        <v>100</v>
      </c>
      <c r="D121" s="6" t="s">
        <v>86</v>
      </c>
      <c r="F121" s="11">
        <v>0</v>
      </c>
      <c r="G121" s="11">
        <v>0</v>
      </c>
      <c r="H121" s="11">
        <f t="shared" si="3"/>
        <v>0</v>
      </c>
    </row>
    <row r="122" spans="1:8" x14ac:dyDescent="0.35">
      <c r="A122" s="6" t="s">
        <v>347</v>
      </c>
      <c r="B122" s="24" t="str">
        <f t="shared" si="2"/>
        <v>SPA21XXX</v>
      </c>
      <c r="C122" s="6" t="s">
        <v>101</v>
      </c>
      <c r="D122" s="6" t="s">
        <v>86</v>
      </c>
      <c r="F122" s="11">
        <v>0</v>
      </c>
      <c r="G122" s="11">
        <v>0</v>
      </c>
      <c r="H122" s="11">
        <f t="shared" si="3"/>
        <v>0</v>
      </c>
    </row>
    <row r="123" spans="1:8" x14ac:dyDescent="0.35">
      <c r="A123" s="6" t="s">
        <v>349</v>
      </c>
      <c r="B123" s="24" t="str">
        <f t="shared" si="2"/>
        <v>SPA21XXX</v>
      </c>
      <c r="C123" s="6" t="s">
        <v>102</v>
      </c>
      <c r="D123" s="6" t="s">
        <v>86</v>
      </c>
      <c r="F123" s="11">
        <v>0</v>
      </c>
      <c r="G123" s="11">
        <v>0</v>
      </c>
      <c r="H123" s="11">
        <f t="shared" si="3"/>
        <v>0</v>
      </c>
    </row>
    <row r="124" spans="1:8" x14ac:dyDescent="0.35">
      <c r="A124" s="6" t="s">
        <v>359</v>
      </c>
      <c r="B124" s="24" t="str">
        <f t="shared" si="2"/>
        <v>SPA21XXX</v>
      </c>
      <c r="C124" s="6" t="s">
        <v>584</v>
      </c>
      <c r="D124" s="6" t="s">
        <v>86</v>
      </c>
      <c r="F124" s="11">
        <v>0</v>
      </c>
      <c r="G124" s="11">
        <v>0</v>
      </c>
      <c r="H124" s="11">
        <f t="shared" si="3"/>
        <v>0</v>
      </c>
    </row>
    <row r="125" spans="1:8" x14ac:dyDescent="0.35">
      <c r="A125" s="6" t="s">
        <v>360</v>
      </c>
      <c r="B125" s="24" t="str">
        <f t="shared" si="2"/>
        <v>SPA21XXX</v>
      </c>
      <c r="C125" s="6" t="s">
        <v>585</v>
      </c>
      <c r="D125" s="6" t="s">
        <v>86</v>
      </c>
      <c r="F125" s="11">
        <v>0</v>
      </c>
      <c r="G125" s="11">
        <v>0</v>
      </c>
      <c r="H125" s="11">
        <f t="shared" si="3"/>
        <v>0</v>
      </c>
    </row>
    <row r="126" spans="1:8" x14ac:dyDescent="0.35">
      <c r="A126" s="6" t="s">
        <v>361</v>
      </c>
      <c r="B126" s="24" t="str">
        <f t="shared" si="2"/>
        <v>SPA21XXX</v>
      </c>
      <c r="C126" s="6" t="s">
        <v>586</v>
      </c>
      <c r="D126" s="6" t="s">
        <v>86</v>
      </c>
      <c r="F126" s="11">
        <v>0</v>
      </c>
      <c r="G126" s="11">
        <v>0</v>
      </c>
      <c r="H126" s="11">
        <f t="shared" si="3"/>
        <v>0</v>
      </c>
    </row>
    <row r="127" spans="1:8" x14ac:dyDescent="0.35">
      <c r="A127" s="6" t="s">
        <v>363</v>
      </c>
      <c r="B127" s="24" t="str">
        <f t="shared" si="2"/>
        <v>SPA21XXX</v>
      </c>
      <c r="C127" s="6" t="s">
        <v>103</v>
      </c>
      <c r="D127" s="6" t="s">
        <v>86</v>
      </c>
      <c r="F127" s="11">
        <v>0</v>
      </c>
      <c r="G127" s="11">
        <v>0</v>
      </c>
      <c r="H127" s="11">
        <f t="shared" si="3"/>
        <v>0</v>
      </c>
    </row>
    <row r="128" spans="1:8" x14ac:dyDescent="0.35">
      <c r="A128" s="6" t="s">
        <v>366</v>
      </c>
      <c r="B128" s="24" t="str">
        <f t="shared" si="2"/>
        <v>SPA21XXX</v>
      </c>
      <c r="C128" s="6" t="s">
        <v>104</v>
      </c>
      <c r="D128" s="6" t="s">
        <v>86</v>
      </c>
      <c r="F128" s="11">
        <v>0</v>
      </c>
      <c r="G128" s="11">
        <v>0</v>
      </c>
      <c r="H128" s="11">
        <f t="shared" si="3"/>
        <v>0</v>
      </c>
    </row>
    <row r="129" spans="1:8" x14ac:dyDescent="0.35">
      <c r="A129" s="6" t="s">
        <v>368</v>
      </c>
      <c r="B129" s="24" t="str">
        <f t="shared" si="2"/>
        <v>SPA21XXX</v>
      </c>
      <c r="C129" s="6" t="s">
        <v>105</v>
      </c>
      <c r="D129" s="6" t="s">
        <v>86</v>
      </c>
      <c r="F129" s="11">
        <v>0</v>
      </c>
      <c r="G129" s="11">
        <v>0</v>
      </c>
      <c r="H129" s="11">
        <f t="shared" si="3"/>
        <v>0</v>
      </c>
    </row>
    <row r="130" spans="1:8" x14ac:dyDescent="0.35">
      <c r="A130" s="6" t="s">
        <v>369</v>
      </c>
      <c r="B130" s="24" t="str">
        <f t="shared" si="2"/>
        <v>SPA21XXX</v>
      </c>
      <c r="C130" s="6" t="s">
        <v>587</v>
      </c>
      <c r="D130" s="6" t="s">
        <v>86</v>
      </c>
      <c r="F130" s="11">
        <v>0</v>
      </c>
      <c r="G130" s="11">
        <v>0</v>
      </c>
      <c r="H130" s="11">
        <f t="shared" si="3"/>
        <v>0</v>
      </c>
    </row>
    <row r="131" spans="1:8" x14ac:dyDescent="0.35">
      <c r="A131" s="6" t="s">
        <v>372</v>
      </c>
      <c r="B131" s="24" t="str">
        <f t="shared" ref="B131:B194" si="4">REPLACE(A131,6,3,"XXX")</f>
        <v>SPA21XXX</v>
      </c>
      <c r="C131" s="6" t="s">
        <v>588</v>
      </c>
      <c r="D131" s="6" t="s">
        <v>86</v>
      </c>
      <c r="F131" s="11">
        <v>0</v>
      </c>
      <c r="G131" s="11">
        <v>0</v>
      </c>
      <c r="H131" s="11">
        <f t="shared" ref="H131:H194" si="5">F131+G131</f>
        <v>0</v>
      </c>
    </row>
    <row r="132" spans="1:8" x14ac:dyDescent="0.35">
      <c r="A132" s="6" t="s">
        <v>375</v>
      </c>
      <c r="B132" s="24" t="str">
        <f t="shared" si="4"/>
        <v>SPA21XXX</v>
      </c>
      <c r="C132" s="6" t="s">
        <v>106</v>
      </c>
      <c r="D132" s="6" t="s">
        <v>86</v>
      </c>
      <c r="F132" s="11">
        <v>0</v>
      </c>
      <c r="G132" s="11">
        <v>0</v>
      </c>
      <c r="H132" s="11">
        <f t="shared" si="5"/>
        <v>0</v>
      </c>
    </row>
    <row r="133" spans="1:8" x14ac:dyDescent="0.35">
      <c r="A133" s="6" t="s">
        <v>377</v>
      </c>
      <c r="B133" s="24" t="str">
        <f t="shared" si="4"/>
        <v>SPA21XXX</v>
      </c>
      <c r="C133" s="6" t="s">
        <v>589</v>
      </c>
      <c r="D133" s="6" t="s">
        <v>86</v>
      </c>
      <c r="F133" s="11">
        <v>0</v>
      </c>
      <c r="G133" s="11">
        <v>0</v>
      </c>
      <c r="H133" s="11">
        <f t="shared" si="5"/>
        <v>0</v>
      </c>
    </row>
    <row r="134" spans="1:8" x14ac:dyDescent="0.35">
      <c r="A134" s="6" t="s">
        <v>378</v>
      </c>
      <c r="B134" s="24" t="str">
        <f t="shared" si="4"/>
        <v>SPA21XXX</v>
      </c>
      <c r="C134" s="6" t="s">
        <v>107</v>
      </c>
      <c r="D134" s="6" t="s">
        <v>86</v>
      </c>
      <c r="F134" s="11">
        <v>0</v>
      </c>
      <c r="G134" s="11">
        <v>0</v>
      </c>
      <c r="H134" s="11">
        <f t="shared" si="5"/>
        <v>0</v>
      </c>
    </row>
    <row r="135" spans="1:8" x14ac:dyDescent="0.35">
      <c r="A135" s="6" t="s">
        <v>390</v>
      </c>
      <c r="B135" s="24" t="str">
        <f t="shared" si="4"/>
        <v>SPA21XXX</v>
      </c>
      <c r="C135" s="6" t="s">
        <v>108</v>
      </c>
      <c r="D135" s="6" t="s">
        <v>86</v>
      </c>
      <c r="F135" s="11">
        <v>0</v>
      </c>
      <c r="G135" s="11">
        <v>0</v>
      </c>
      <c r="H135" s="11">
        <f t="shared" si="5"/>
        <v>0</v>
      </c>
    </row>
    <row r="136" spans="1:8" x14ac:dyDescent="0.35">
      <c r="A136" s="6" t="s">
        <v>391</v>
      </c>
      <c r="B136" s="24" t="str">
        <f t="shared" si="4"/>
        <v>SPA21XXX</v>
      </c>
      <c r="C136" s="6" t="s">
        <v>110</v>
      </c>
      <c r="D136" s="6" t="s">
        <v>86</v>
      </c>
      <c r="F136" s="11">
        <v>0</v>
      </c>
      <c r="G136" s="11">
        <v>0</v>
      </c>
      <c r="H136" s="11">
        <f t="shared" si="5"/>
        <v>0</v>
      </c>
    </row>
    <row r="137" spans="1:8" x14ac:dyDescent="0.35">
      <c r="A137" s="6" t="s">
        <v>392</v>
      </c>
      <c r="B137" s="24" t="str">
        <f t="shared" si="4"/>
        <v>SPA21XXX</v>
      </c>
      <c r="C137" s="6" t="s">
        <v>590</v>
      </c>
      <c r="D137" s="6" t="s">
        <v>86</v>
      </c>
      <c r="F137" s="11">
        <v>0</v>
      </c>
      <c r="G137" s="11">
        <v>0</v>
      </c>
      <c r="H137" s="11">
        <f t="shared" si="5"/>
        <v>0</v>
      </c>
    </row>
    <row r="138" spans="1:8" x14ac:dyDescent="0.35">
      <c r="A138" s="6" t="s">
        <v>394</v>
      </c>
      <c r="B138" s="24" t="str">
        <f t="shared" si="4"/>
        <v>SPA21XXX</v>
      </c>
      <c r="C138" s="6" t="s">
        <v>591</v>
      </c>
      <c r="D138" s="6" t="s">
        <v>86</v>
      </c>
      <c r="F138" s="11">
        <v>0</v>
      </c>
      <c r="G138" s="11">
        <v>0</v>
      </c>
      <c r="H138" s="11">
        <f t="shared" si="5"/>
        <v>0</v>
      </c>
    </row>
    <row r="139" spans="1:8" x14ac:dyDescent="0.35">
      <c r="A139" s="6" t="s">
        <v>401</v>
      </c>
      <c r="B139" s="24" t="str">
        <f t="shared" si="4"/>
        <v>SPA21XXX</v>
      </c>
      <c r="C139" s="6" t="s">
        <v>592</v>
      </c>
      <c r="D139" s="6" t="s">
        <v>86</v>
      </c>
      <c r="F139" s="11">
        <v>0</v>
      </c>
      <c r="G139" s="11">
        <v>0</v>
      </c>
      <c r="H139" s="11">
        <f t="shared" si="5"/>
        <v>0</v>
      </c>
    </row>
    <row r="140" spans="1:8" x14ac:dyDescent="0.35">
      <c r="A140" s="6" t="s">
        <v>405</v>
      </c>
      <c r="B140" s="24" t="str">
        <f t="shared" si="4"/>
        <v>SPA21XXX</v>
      </c>
      <c r="C140" s="6" t="s">
        <v>122</v>
      </c>
      <c r="D140" s="6" t="s">
        <v>86</v>
      </c>
      <c r="F140" s="11">
        <v>0</v>
      </c>
      <c r="G140" s="11">
        <v>0</v>
      </c>
      <c r="H140" s="11">
        <f t="shared" si="5"/>
        <v>0</v>
      </c>
    </row>
    <row r="141" spans="1:8" x14ac:dyDescent="0.35">
      <c r="A141" s="6" t="s">
        <v>407</v>
      </c>
      <c r="B141" s="24" t="str">
        <f t="shared" si="4"/>
        <v>SPA21XXX</v>
      </c>
      <c r="C141" s="6" t="s">
        <v>111</v>
      </c>
      <c r="D141" s="6" t="s">
        <v>86</v>
      </c>
      <c r="F141" s="11">
        <v>0</v>
      </c>
      <c r="G141" s="11">
        <v>0</v>
      </c>
      <c r="H141" s="11">
        <f t="shared" si="5"/>
        <v>0</v>
      </c>
    </row>
    <row r="142" spans="1:8" x14ac:dyDescent="0.35">
      <c r="A142" s="6" t="s">
        <v>412</v>
      </c>
      <c r="B142" s="24" t="str">
        <f t="shared" si="4"/>
        <v>SPA21XXX</v>
      </c>
      <c r="C142" s="6" t="s">
        <v>593</v>
      </c>
      <c r="D142" s="6" t="s">
        <v>86</v>
      </c>
      <c r="F142" s="11">
        <v>0</v>
      </c>
      <c r="G142" s="11">
        <v>0</v>
      </c>
      <c r="H142" s="11">
        <f t="shared" si="5"/>
        <v>0</v>
      </c>
    </row>
    <row r="143" spans="1:8" x14ac:dyDescent="0.35">
      <c r="A143" s="6" t="s">
        <v>419</v>
      </c>
      <c r="B143" s="24" t="str">
        <f t="shared" si="4"/>
        <v>SPA21XXX</v>
      </c>
      <c r="C143" s="6" t="s">
        <v>594</v>
      </c>
      <c r="D143" s="6" t="s">
        <v>86</v>
      </c>
      <c r="F143" s="11">
        <v>0</v>
      </c>
      <c r="G143" s="11">
        <v>0</v>
      </c>
      <c r="H143" s="11">
        <f t="shared" si="5"/>
        <v>0</v>
      </c>
    </row>
    <row r="144" spans="1:8" x14ac:dyDescent="0.35">
      <c r="A144" s="6" t="s">
        <v>420</v>
      </c>
      <c r="B144" s="24" t="str">
        <f t="shared" si="4"/>
        <v>SPA21XXX</v>
      </c>
      <c r="C144" s="6" t="s">
        <v>116</v>
      </c>
      <c r="D144" s="6" t="s">
        <v>86</v>
      </c>
      <c r="F144" s="11">
        <v>0</v>
      </c>
      <c r="G144" s="11">
        <v>0</v>
      </c>
      <c r="H144" s="11">
        <f t="shared" si="5"/>
        <v>0</v>
      </c>
    </row>
    <row r="145" spans="1:8" x14ac:dyDescent="0.35">
      <c r="A145" s="6" t="s">
        <v>421</v>
      </c>
      <c r="B145" s="24" t="str">
        <f t="shared" si="4"/>
        <v>SPA21XXX</v>
      </c>
      <c r="C145" s="6" t="s">
        <v>112</v>
      </c>
      <c r="D145" s="6" t="s">
        <v>86</v>
      </c>
      <c r="F145" s="11">
        <v>0</v>
      </c>
      <c r="G145" s="11">
        <v>0</v>
      </c>
      <c r="H145" s="11">
        <f t="shared" si="5"/>
        <v>0</v>
      </c>
    </row>
    <row r="146" spans="1:8" x14ac:dyDescent="0.35">
      <c r="A146" s="6" t="s">
        <v>422</v>
      </c>
      <c r="B146" s="24" t="str">
        <f t="shared" si="4"/>
        <v>SPA21XXX</v>
      </c>
      <c r="C146" s="6" t="s">
        <v>595</v>
      </c>
      <c r="D146" s="6" t="s">
        <v>86</v>
      </c>
      <c r="F146" s="11">
        <v>0</v>
      </c>
      <c r="G146" s="11">
        <v>0</v>
      </c>
      <c r="H146" s="11">
        <f t="shared" si="5"/>
        <v>0</v>
      </c>
    </row>
    <row r="147" spans="1:8" x14ac:dyDescent="0.35">
      <c r="A147" s="6" t="s">
        <v>426</v>
      </c>
      <c r="B147" s="24" t="str">
        <f t="shared" si="4"/>
        <v>SPA21XXX</v>
      </c>
      <c r="C147" s="6" t="s">
        <v>113</v>
      </c>
      <c r="D147" s="6" t="s">
        <v>86</v>
      </c>
      <c r="F147" s="11">
        <v>0</v>
      </c>
      <c r="G147" s="11">
        <v>0</v>
      </c>
      <c r="H147" s="11">
        <f t="shared" si="5"/>
        <v>0</v>
      </c>
    </row>
    <row r="148" spans="1:8" x14ac:dyDescent="0.35">
      <c r="A148" s="6" t="s">
        <v>427</v>
      </c>
      <c r="B148" s="24" t="str">
        <f t="shared" si="4"/>
        <v>SPA21XXX</v>
      </c>
      <c r="C148" s="6" t="s">
        <v>114</v>
      </c>
      <c r="D148" s="6" t="s">
        <v>86</v>
      </c>
      <c r="F148" s="11">
        <v>0</v>
      </c>
      <c r="G148" s="11">
        <v>0</v>
      </c>
      <c r="H148" s="11">
        <f t="shared" si="5"/>
        <v>0</v>
      </c>
    </row>
    <row r="149" spans="1:8" x14ac:dyDescent="0.35">
      <c r="A149" s="6" t="s">
        <v>437</v>
      </c>
      <c r="B149" s="24" t="str">
        <f t="shared" si="4"/>
        <v>SPA21XXX</v>
      </c>
      <c r="C149" s="6" t="s">
        <v>115</v>
      </c>
      <c r="D149" s="6" t="s">
        <v>86</v>
      </c>
      <c r="F149" s="11">
        <v>0</v>
      </c>
      <c r="G149" s="11">
        <v>0</v>
      </c>
      <c r="H149" s="11">
        <f t="shared" si="5"/>
        <v>0</v>
      </c>
    </row>
    <row r="150" spans="1:8" x14ac:dyDescent="0.35">
      <c r="A150" s="6" t="s">
        <v>438</v>
      </c>
      <c r="B150" s="24" t="str">
        <f t="shared" si="4"/>
        <v>SPA21XXX</v>
      </c>
      <c r="C150" s="6" t="s">
        <v>596</v>
      </c>
      <c r="D150" s="6" t="s">
        <v>86</v>
      </c>
      <c r="F150" s="11">
        <v>0</v>
      </c>
      <c r="G150" s="11">
        <v>0</v>
      </c>
      <c r="H150" s="11">
        <f t="shared" si="5"/>
        <v>0</v>
      </c>
    </row>
    <row r="151" spans="1:8" x14ac:dyDescent="0.35">
      <c r="A151" s="6" t="s">
        <v>449</v>
      </c>
      <c r="B151" s="24" t="str">
        <f t="shared" si="4"/>
        <v>SPA21XXX</v>
      </c>
      <c r="C151" s="6" t="s">
        <v>597</v>
      </c>
      <c r="D151" s="6" t="s">
        <v>86</v>
      </c>
      <c r="F151" s="11">
        <v>0</v>
      </c>
      <c r="G151" s="11">
        <v>0</v>
      </c>
      <c r="H151" s="11">
        <f t="shared" si="5"/>
        <v>0</v>
      </c>
    </row>
    <row r="152" spans="1:8" x14ac:dyDescent="0.35">
      <c r="A152" s="6" t="s">
        <v>450</v>
      </c>
      <c r="B152" s="24" t="str">
        <f t="shared" si="4"/>
        <v>SPA21XXX</v>
      </c>
      <c r="C152" s="6" t="s">
        <v>598</v>
      </c>
      <c r="D152" s="6" t="s">
        <v>86</v>
      </c>
      <c r="F152" s="11">
        <v>0</v>
      </c>
      <c r="G152" s="11">
        <v>0</v>
      </c>
      <c r="H152" s="11">
        <f t="shared" si="5"/>
        <v>0</v>
      </c>
    </row>
    <row r="153" spans="1:8" x14ac:dyDescent="0.35">
      <c r="A153" s="6" t="s">
        <v>452</v>
      </c>
      <c r="B153" s="24" t="str">
        <f t="shared" si="4"/>
        <v>SPA21XXX</v>
      </c>
      <c r="C153" s="6" t="s">
        <v>599</v>
      </c>
      <c r="D153" s="6" t="s">
        <v>86</v>
      </c>
      <c r="F153" s="11">
        <v>0</v>
      </c>
      <c r="G153" s="11">
        <v>0</v>
      </c>
      <c r="H153" s="11">
        <f t="shared" si="5"/>
        <v>0</v>
      </c>
    </row>
    <row r="154" spans="1:8" x14ac:dyDescent="0.35">
      <c r="A154" s="6" t="s">
        <v>453</v>
      </c>
      <c r="B154" s="24" t="str">
        <f t="shared" si="4"/>
        <v>SPA21XXX</v>
      </c>
      <c r="C154" s="6" t="s">
        <v>117</v>
      </c>
      <c r="D154" s="6" t="s">
        <v>86</v>
      </c>
      <c r="F154" s="11">
        <v>0</v>
      </c>
      <c r="G154" s="11">
        <v>0</v>
      </c>
      <c r="H154" s="11">
        <f t="shared" si="5"/>
        <v>0</v>
      </c>
    </row>
    <row r="155" spans="1:8" x14ac:dyDescent="0.35">
      <c r="A155" s="6" t="s">
        <v>458</v>
      </c>
      <c r="B155" s="24" t="str">
        <f t="shared" si="4"/>
        <v>SPA21XXX</v>
      </c>
      <c r="C155" s="6" t="s">
        <v>600</v>
      </c>
      <c r="D155" s="6" t="s">
        <v>86</v>
      </c>
      <c r="F155" s="11">
        <v>0</v>
      </c>
      <c r="G155" s="11">
        <v>0</v>
      </c>
      <c r="H155" s="11">
        <f t="shared" si="5"/>
        <v>0</v>
      </c>
    </row>
    <row r="156" spans="1:8" x14ac:dyDescent="0.35">
      <c r="A156" s="6" t="s">
        <v>459</v>
      </c>
      <c r="B156" s="24" t="str">
        <f t="shared" si="4"/>
        <v>SPA21XXX</v>
      </c>
      <c r="C156" s="6" t="s">
        <v>601</v>
      </c>
      <c r="D156" s="6" t="s">
        <v>86</v>
      </c>
      <c r="F156" s="11">
        <v>0</v>
      </c>
      <c r="G156" s="11">
        <v>0</v>
      </c>
      <c r="H156" s="11">
        <f t="shared" si="5"/>
        <v>0</v>
      </c>
    </row>
    <row r="157" spans="1:8" x14ac:dyDescent="0.35">
      <c r="A157" s="6" t="s">
        <v>469</v>
      </c>
      <c r="B157" s="24" t="str">
        <f t="shared" si="4"/>
        <v>SPA21XXX</v>
      </c>
      <c r="C157" s="6" t="s">
        <v>118</v>
      </c>
      <c r="D157" s="6" t="s">
        <v>86</v>
      </c>
      <c r="F157" s="11">
        <v>0</v>
      </c>
      <c r="G157" s="11">
        <v>0</v>
      </c>
      <c r="H157" s="11">
        <f t="shared" si="5"/>
        <v>0</v>
      </c>
    </row>
    <row r="158" spans="1:8" x14ac:dyDescent="0.35">
      <c r="A158" s="6" t="s">
        <v>471</v>
      </c>
      <c r="B158" s="24" t="str">
        <f t="shared" si="4"/>
        <v>SPA21XXX</v>
      </c>
      <c r="C158" s="6" t="s">
        <v>119</v>
      </c>
      <c r="D158" s="6" t="s">
        <v>86</v>
      </c>
      <c r="F158" s="11">
        <v>0</v>
      </c>
      <c r="G158" s="11">
        <v>0</v>
      </c>
      <c r="H158" s="11">
        <f t="shared" si="5"/>
        <v>0</v>
      </c>
    </row>
    <row r="159" spans="1:8" x14ac:dyDescent="0.35">
      <c r="A159" s="6" t="s">
        <v>476</v>
      </c>
      <c r="B159" s="24" t="str">
        <f t="shared" si="4"/>
        <v>SPA21XXX</v>
      </c>
      <c r="C159" s="6" t="s">
        <v>120</v>
      </c>
      <c r="D159" s="6" t="s">
        <v>86</v>
      </c>
      <c r="F159" s="11">
        <v>0</v>
      </c>
      <c r="G159" s="11">
        <v>0</v>
      </c>
      <c r="H159" s="11">
        <f t="shared" si="5"/>
        <v>0</v>
      </c>
    </row>
    <row r="160" spans="1:8" x14ac:dyDescent="0.35">
      <c r="A160" s="6" t="s">
        <v>485</v>
      </c>
      <c r="B160" s="24" t="str">
        <f t="shared" si="4"/>
        <v>SPA21XXX</v>
      </c>
      <c r="C160" s="6" t="s">
        <v>602</v>
      </c>
      <c r="D160" s="6" t="s">
        <v>86</v>
      </c>
      <c r="F160" s="11">
        <v>0</v>
      </c>
      <c r="G160" s="11">
        <v>0</v>
      </c>
      <c r="H160" s="11">
        <f t="shared" si="5"/>
        <v>0</v>
      </c>
    </row>
    <row r="161" spans="1:8" x14ac:dyDescent="0.35">
      <c r="A161" s="6" t="s">
        <v>488</v>
      </c>
      <c r="B161" s="24" t="str">
        <f t="shared" si="4"/>
        <v>SPA21XXX</v>
      </c>
      <c r="C161" s="6" t="s">
        <v>603</v>
      </c>
      <c r="D161" s="6" t="s">
        <v>86</v>
      </c>
      <c r="F161" s="11">
        <v>0</v>
      </c>
      <c r="G161" s="11">
        <v>0</v>
      </c>
      <c r="H161" s="11">
        <f t="shared" si="5"/>
        <v>0</v>
      </c>
    </row>
    <row r="162" spans="1:8" x14ac:dyDescent="0.35">
      <c r="A162" s="6" t="s">
        <v>489</v>
      </c>
      <c r="B162" s="24" t="str">
        <f t="shared" si="4"/>
        <v>SPA21XXX</v>
      </c>
      <c r="C162" s="6" t="s">
        <v>604</v>
      </c>
      <c r="D162" s="6" t="s">
        <v>86</v>
      </c>
      <c r="F162" s="11">
        <v>0</v>
      </c>
      <c r="G162" s="11">
        <v>0</v>
      </c>
      <c r="H162" s="11">
        <f t="shared" si="5"/>
        <v>0</v>
      </c>
    </row>
    <row r="163" spans="1:8" x14ac:dyDescent="0.35">
      <c r="A163" s="6" t="s">
        <v>491</v>
      </c>
      <c r="B163" s="24" t="str">
        <f t="shared" si="4"/>
        <v>SPA21XXX</v>
      </c>
      <c r="C163" s="6" t="s">
        <v>121</v>
      </c>
      <c r="D163" s="6" t="s">
        <v>86</v>
      </c>
      <c r="F163" s="11">
        <v>0</v>
      </c>
      <c r="G163" s="11">
        <v>0</v>
      </c>
      <c r="H163" s="11">
        <f t="shared" si="5"/>
        <v>0</v>
      </c>
    </row>
    <row r="164" spans="1:8" x14ac:dyDescent="0.35">
      <c r="A164" s="6" t="s">
        <v>501</v>
      </c>
      <c r="B164" s="24" t="str">
        <f t="shared" si="4"/>
        <v>SPA21XXX</v>
      </c>
      <c r="C164" s="6" t="s">
        <v>123</v>
      </c>
      <c r="D164" s="6" t="s">
        <v>86</v>
      </c>
      <c r="F164" s="11">
        <v>0</v>
      </c>
      <c r="G164" s="11">
        <v>0</v>
      </c>
      <c r="H164" s="11">
        <f t="shared" si="5"/>
        <v>0</v>
      </c>
    </row>
    <row r="165" spans="1:8" x14ac:dyDescent="0.35">
      <c r="A165" s="6" t="s">
        <v>506</v>
      </c>
      <c r="B165" s="24" t="str">
        <f t="shared" si="4"/>
        <v>SPA21XXX</v>
      </c>
      <c r="C165" s="6" t="s">
        <v>605</v>
      </c>
      <c r="D165" s="6" t="s">
        <v>86</v>
      </c>
      <c r="F165" s="11">
        <v>0</v>
      </c>
      <c r="G165" s="11">
        <v>0</v>
      </c>
      <c r="H165" s="11">
        <f t="shared" si="5"/>
        <v>0</v>
      </c>
    </row>
    <row r="166" spans="1:8" x14ac:dyDescent="0.35">
      <c r="A166" s="6" t="s">
        <v>514</v>
      </c>
      <c r="B166" s="24" t="str">
        <f t="shared" si="4"/>
        <v>SPA21XXX</v>
      </c>
      <c r="C166" s="6" t="s">
        <v>606</v>
      </c>
      <c r="D166" s="6" t="s">
        <v>86</v>
      </c>
      <c r="F166" s="11">
        <v>0</v>
      </c>
      <c r="G166" s="11">
        <v>0</v>
      </c>
      <c r="H166" s="11">
        <f t="shared" si="5"/>
        <v>0</v>
      </c>
    </row>
    <row r="167" spans="1:8" x14ac:dyDescent="0.35">
      <c r="A167" s="6" t="s">
        <v>518</v>
      </c>
      <c r="B167" s="24" t="str">
        <f t="shared" si="4"/>
        <v>SPA21XXX</v>
      </c>
      <c r="C167" s="6" t="s">
        <v>124</v>
      </c>
      <c r="D167" s="6" t="s">
        <v>86</v>
      </c>
      <c r="F167" s="11">
        <v>0</v>
      </c>
      <c r="G167" s="11">
        <v>0</v>
      </c>
      <c r="H167" s="11">
        <f t="shared" si="5"/>
        <v>0</v>
      </c>
    </row>
    <row r="168" spans="1:8" x14ac:dyDescent="0.35">
      <c r="A168" s="6" t="s">
        <v>529</v>
      </c>
      <c r="B168" s="24" t="str">
        <f t="shared" si="4"/>
        <v>SPA21XXX</v>
      </c>
      <c r="C168" s="6" t="s">
        <v>125</v>
      </c>
      <c r="D168" s="6" t="s">
        <v>86</v>
      </c>
      <c r="F168" s="11">
        <v>0</v>
      </c>
      <c r="G168" s="11">
        <v>0</v>
      </c>
      <c r="H168" s="11">
        <f t="shared" si="5"/>
        <v>0</v>
      </c>
    </row>
    <row r="169" spans="1:8" x14ac:dyDescent="0.35">
      <c r="A169" s="6" t="s">
        <v>530</v>
      </c>
      <c r="B169" s="24" t="str">
        <f t="shared" si="4"/>
        <v>SPA21XXX</v>
      </c>
      <c r="C169" s="6" t="s">
        <v>607</v>
      </c>
      <c r="D169" s="6" t="s">
        <v>86</v>
      </c>
      <c r="F169" s="11">
        <v>0</v>
      </c>
      <c r="G169" s="11">
        <v>0</v>
      </c>
      <c r="H169" s="11">
        <f t="shared" si="5"/>
        <v>0</v>
      </c>
    </row>
    <row r="170" spans="1:8" x14ac:dyDescent="0.35">
      <c r="A170" s="6" t="s">
        <v>533</v>
      </c>
      <c r="B170" s="24" t="str">
        <f t="shared" si="4"/>
        <v>SPA21XXX</v>
      </c>
      <c r="C170" s="6" t="s">
        <v>126</v>
      </c>
      <c r="D170" s="6" t="s">
        <v>86</v>
      </c>
      <c r="F170" s="11">
        <v>0</v>
      </c>
      <c r="G170" s="11">
        <v>0</v>
      </c>
      <c r="H170" s="11">
        <f t="shared" si="5"/>
        <v>0</v>
      </c>
    </row>
    <row r="171" spans="1:8" x14ac:dyDescent="0.35">
      <c r="A171" s="6" t="s">
        <v>545</v>
      </c>
      <c r="B171" s="24" t="str">
        <f t="shared" si="4"/>
        <v>SPA21XXX</v>
      </c>
      <c r="C171" s="6" t="s">
        <v>127</v>
      </c>
      <c r="D171" s="6" t="s">
        <v>86</v>
      </c>
      <c r="F171" s="11">
        <v>0</v>
      </c>
      <c r="G171" s="11">
        <v>0</v>
      </c>
      <c r="H171" s="11">
        <f t="shared" si="5"/>
        <v>0</v>
      </c>
    </row>
    <row r="172" spans="1:8" x14ac:dyDescent="0.35">
      <c r="A172" s="6" t="s">
        <v>550</v>
      </c>
      <c r="B172" s="24" t="str">
        <f t="shared" si="4"/>
        <v>SPA21XXX</v>
      </c>
      <c r="C172" s="6" t="s">
        <v>608</v>
      </c>
      <c r="D172" s="6" t="s">
        <v>86</v>
      </c>
      <c r="F172" s="11">
        <v>0</v>
      </c>
      <c r="G172" s="11">
        <v>0</v>
      </c>
      <c r="H172" s="11">
        <f t="shared" si="5"/>
        <v>0</v>
      </c>
    </row>
    <row r="173" spans="1:8" x14ac:dyDescent="0.35">
      <c r="A173" s="6" t="s">
        <v>552</v>
      </c>
      <c r="B173" s="24" t="str">
        <f t="shared" si="4"/>
        <v>SPA21XXX</v>
      </c>
      <c r="C173" s="6" t="s">
        <v>609</v>
      </c>
      <c r="D173" s="6" t="s">
        <v>86</v>
      </c>
      <c r="F173" s="11">
        <v>0</v>
      </c>
      <c r="G173" s="11">
        <v>0</v>
      </c>
      <c r="H173" s="11">
        <f t="shared" si="5"/>
        <v>0</v>
      </c>
    </row>
    <row r="174" spans="1:8" x14ac:dyDescent="0.35">
      <c r="A174" s="6" t="s">
        <v>212</v>
      </c>
      <c r="B174" s="24" t="str">
        <f t="shared" si="4"/>
        <v>SPA21XXX</v>
      </c>
      <c r="C174" s="6" t="s">
        <v>610</v>
      </c>
      <c r="D174" s="6" t="s">
        <v>129</v>
      </c>
      <c r="F174" s="11">
        <v>0</v>
      </c>
      <c r="G174" s="11">
        <v>0</v>
      </c>
      <c r="H174" s="11">
        <f t="shared" si="5"/>
        <v>0</v>
      </c>
    </row>
    <row r="175" spans="1:8" x14ac:dyDescent="0.35">
      <c r="A175" s="6" t="s">
        <v>219</v>
      </c>
      <c r="B175" s="24" t="str">
        <f t="shared" si="4"/>
        <v>SPA21XXX</v>
      </c>
      <c r="C175" s="6" t="s">
        <v>611</v>
      </c>
      <c r="D175" s="6" t="s">
        <v>129</v>
      </c>
      <c r="F175" s="11">
        <v>0</v>
      </c>
      <c r="G175" s="11">
        <v>0</v>
      </c>
      <c r="H175" s="11">
        <f t="shared" si="5"/>
        <v>0</v>
      </c>
    </row>
    <row r="176" spans="1:8" x14ac:dyDescent="0.35">
      <c r="A176" s="6" t="s">
        <v>220</v>
      </c>
      <c r="B176" s="24" t="str">
        <f t="shared" si="4"/>
        <v>SPA21XXX</v>
      </c>
      <c r="C176" s="6" t="s">
        <v>612</v>
      </c>
      <c r="D176" s="6" t="s">
        <v>129</v>
      </c>
      <c r="F176" s="11">
        <v>0</v>
      </c>
      <c r="G176" s="11">
        <v>0</v>
      </c>
      <c r="H176" s="11">
        <f t="shared" si="5"/>
        <v>0</v>
      </c>
    </row>
    <row r="177" spans="1:8" x14ac:dyDescent="0.35">
      <c r="A177" s="6" t="s">
        <v>222</v>
      </c>
      <c r="B177" s="24" t="str">
        <f t="shared" si="4"/>
        <v>SPA21XXX</v>
      </c>
      <c r="C177" s="6" t="s">
        <v>128</v>
      </c>
      <c r="D177" s="6" t="s">
        <v>129</v>
      </c>
      <c r="F177" s="11">
        <v>0</v>
      </c>
      <c r="G177" s="11">
        <v>0</v>
      </c>
      <c r="H177" s="11">
        <f t="shared" si="5"/>
        <v>0</v>
      </c>
    </row>
    <row r="178" spans="1:8" x14ac:dyDescent="0.35">
      <c r="A178" s="6" t="s">
        <v>223</v>
      </c>
      <c r="B178" s="24" t="str">
        <f t="shared" si="4"/>
        <v>SPA21XXX</v>
      </c>
      <c r="C178" s="6" t="s">
        <v>613</v>
      </c>
      <c r="D178" s="6" t="s">
        <v>129</v>
      </c>
      <c r="F178" s="11">
        <v>0</v>
      </c>
      <c r="G178" s="11">
        <v>0</v>
      </c>
      <c r="H178" s="11">
        <f t="shared" si="5"/>
        <v>0</v>
      </c>
    </row>
    <row r="179" spans="1:8" x14ac:dyDescent="0.35">
      <c r="A179" s="6" t="s">
        <v>224</v>
      </c>
      <c r="B179" s="24" t="str">
        <f t="shared" si="4"/>
        <v>SPA21XXX</v>
      </c>
      <c r="C179" s="6" t="s">
        <v>614</v>
      </c>
      <c r="D179" s="6" t="s">
        <v>129</v>
      </c>
      <c r="F179" s="11">
        <v>0</v>
      </c>
      <c r="G179" s="11">
        <v>0</v>
      </c>
      <c r="H179" s="11">
        <f t="shared" si="5"/>
        <v>0</v>
      </c>
    </row>
    <row r="180" spans="1:8" x14ac:dyDescent="0.35">
      <c r="A180" s="6" t="s">
        <v>225</v>
      </c>
      <c r="B180" s="24" t="str">
        <f t="shared" si="4"/>
        <v>SPA21XXX</v>
      </c>
      <c r="C180" s="6" t="s">
        <v>130</v>
      </c>
      <c r="D180" s="6" t="s">
        <v>129</v>
      </c>
      <c r="F180" s="11">
        <v>0</v>
      </c>
      <c r="G180" s="11">
        <v>0</v>
      </c>
      <c r="H180" s="11">
        <f t="shared" si="5"/>
        <v>0</v>
      </c>
    </row>
    <row r="181" spans="1:8" x14ac:dyDescent="0.35">
      <c r="A181" s="6" t="s">
        <v>227</v>
      </c>
      <c r="B181" s="24" t="str">
        <f t="shared" si="4"/>
        <v>SPA21XXX</v>
      </c>
      <c r="C181" s="6" t="s">
        <v>131</v>
      </c>
      <c r="D181" s="6" t="s">
        <v>129</v>
      </c>
      <c r="F181" s="11">
        <v>0</v>
      </c>
      <c r="G181" s="11">
        <v>0</v>
      </c>
      <c r="H181" s="11">
        <f t="shared" si="5"/>
        <v>0</v>
      </c>
    </row>
    <row r="182" spans="1:8" x14ac:dyDescent="0.35">
      <c r="A182" s="6" t="s">
        <v>229</v>
      </c>
      <c r="B182" s="24" t="str">
        <f t="shared" si="4"/>
        <v>SPA21XXX</v>
      </c>
      <c r="C182" s="6" t="s">
        <v>133</v>
      </c>
      <c r="D182" s="6" t="s">
        <v>129</v>
      </c>
      <c r="F182" s="11">
        <v>0</v>
      </c>
      <c r="G182" s="11">
        <v>0</v>
      </c>
      <c r="H182" s="11">
        <f t="shared" si="5"/>
        <v>0</v>
      </c>
    </row>
    <row r="183" spans="1:8" x14ac:dyDescent="0.35">
      <c r="A183" s="6" t="s">
        <v>234</v>
      </c>
      <c r="B183" s="24" t="str">
        <f t="shared" si="4"/>
        <v>SPA21XXX</v>
      </c>
      <c r="C183" s="6" t="s">
        <v>134</v>
      </c>
      <c r="D183" s="6" t="s">
        <v>129</v>
      </c>
      <c r="F183" s="11">
        <v>0</v>
      </c>
      <c r="G183" s="11">
        <v>0</v>
      </c>
      <c r="H183" s="11">
        <f t="shared" si="5"/>
        <v>0</v>
      </c>
    </row>
    <row r="184" spans="1:8" x14ac:dyDescent="0.35">
      <c r="A184" s="6" t="s">
        <v>235</v>
      </c>
      <c r="B184" s="24" t="str">
        <f t="shared" si="4"/>
        <v>SPA21XXX</v>
      </c>
      <c r="C184" s="6" t="s">
        <v>135</v>
      </c>
      <c r="D184" s="6" t="s">
        <v>129</v>
      </c>
      <c r="F184" s="11">
        <v>0</v>
      </c>
      <c r="G184" s="11">
        <v>0</v>
      </c>
      <c r="H184" s="11">
        <f t="shared" si="5"/>
        <v>0</v>
      </c>
    </row>
    <row r="185" spans="1:8" x14ac:dyDescent="0.35">
      <c r="A185" s="6" t="s">
        <v>236</v>
      </c>
      <c r="B185" s="24" t="str">
        <f t="shared" si="4"/>
        <v>SPA21XXX</v>
      </c>
      <c r="C185" s="6" t="s">
        <v>163</v>
      </c>
      <c r="D185" s="6" t="s">
        <v>129</v>
      </c>
      <c r="F185" s="11">
        <v>0</v>
      </c>
      <c r="G185" s="11">
        <v>0</v>
      </c>
      <c r="H185" s="11">
        <f t="shared" si="5"/>
        <v>0</v>
      </c>
    </row>
    <row r="186" spans="1:8" x14ac:dyDescent="0.35">
      <c r="A186" s="6" t="s">
        <v>237</v>
      </c>
      <c r="B186" s="24" t="str">
        <f t="shared" si="4"/>
        <v>SPA21XXX</v>
      </c>
      <c r="C186" s="6" t="s">
        <v>136</v>
      </c>
      <c r="D186" s="6" t="s">
        <v>129</v>
      </c>
      <c r="F186" s="11">
        <v>0</v>
      </c>
      <c r="G186" s="11">
        <v>0</v>
      </c>
      <c r="H186" s="11">
        <f t="shared" si="5"/>
        <v>0</v>
      </c>
    </row>
    <row r="187" spans="1:8" x14ac:dyDescent="0.35">
      <c r="A187" s="6" t="s">
        <v>245</v>
      </c>
      <c r="B187" s="24" t="str">
        <f t="shared" si="4"/>
        <v>SPA21XXX</v>
      </c>
      <c r="C187" s="6" t="s">
        <v>132</v>
      </c>
      <c r="D187" s="6" t="s">
        <v>129</v>
      </c>
      <c r="F187" s="11">
        <v>0</v>
      </c>
      <c r="G187" s="11">
        <v>0</v>
      </c>
      <c r="H187" s="11">
        <f t="shared" si="5"/>
        <v>0</v>
      </c>
    </row>
    <row r="188" spans="1:8" x14ac:dyDescent="0.35">
      <c r="A188" s="6" t="s">
        <v>247</v>
      </c>
      <c r="B188" s="24" t="str">
        <f t="shared" si="4"/>
        <v>SPA21XXX</v>
      </c>
      <c r="C188" s="6" t="s">
        <v>615</v>
      </c>
      <c r="D188" s="6" t="s">
        <v>129</v>
      </c>
      <c r="F188" s="11">
        <v>0</v>
      </c>
      <c r="G188" s="11">
        <v>0</v>
      </c>
      <c r="H188" s="11">
        <f t="shared" si="5"/>
        <v>0</v>
      </c>
    </row>
    <row r="189" spans="1:8" x14ac:dyDescent="0.35">
      <c r="A189" s="6" t="s">
        <v>250</v>
      </c>
      <c r="B189" s="24" t="str">
        <f t="shared" si="4"/>
        <v>SPA21XXX</v>
      </c>
      <c r="C189" s="6" t="s">
        <v>616</v>
      </c>
      <c r="D189" s="6" t="s">
        <v>129</v>
      </c>
      <c r="F189" s="11">
        <v>0</v>
      </c>
      <c r="G189" s="11">
        <v>0</v>
      </c>
      <c r="H189" s="11">
        <f t="shared" si="5"/>
        <v>0</v>
      </c>
    </row>
    <row r="190" spans="1:8" x14ac:dyDescent="0.35">
      <c r="A190" s="6" t="s">
        <v>251</v>
      </c>
      <c r="B190" s="24" t="str">
        <f t="shared" si="4"/>
        <v>SPA21XXX</v>
      </c>
      <c r="C190" s="6" t="s">
        <v>137</v>
      </c>
      <c r="D190" s="6" t="s">
        <v>129</v>
      </c>
      <c r="F190" s="11">
        <v>0</v>
      </c>
      <c r="G190" s="11">
        <v>0</v>
      </c>
      <c r="H190" s="11">
        <f t="shared" si="5"/>
        <v>0</v>
      </c>
    </row>
    <row r="191" spans="1:8" x14ac:dyDescent="0.35">
      <c r="A191" s="6" t="s">
        <v>261</v>
      </c>
      <c r="B191" s="24" t="str">
        <f t="shared" si="4"/>
        <v>SPA21XXX</v>
      </c>
      <c r="C191" s="6" t="s">
        <v>138</v>
      </c>
      <c r="D191" s="6" t="s">
        <v>129</v>
      </c>
      <c r="F191" s="11">
        <v>0</v>
      </c>
      <c r="G191" s="11">
        <v>0</v>
      </c>
      <c r="H191" s="11">
        <f t="shared" si="5"/>
        <v>0</v>
      </c>
    </row>
    <row r="192" spans="1:8" x14ac:dyDescent="0.35">
      <c r="A192" s="6" t="s">
        <v>268</v>
      </c>
      <c r="B192" s="24" t="str">
        <f t="shared" si="4"/>
        <v>SPA21XXX</v>
      </c>
      <c r="C192" s="6" t="s">
        <v>165</v>
      </c>
      <c r="D192" s="6" t="s">
        <v>129</v>
      </c>
      <c r="F192" s="11">
        <v>0</v>
      </c>
      <c r="G192" s="11">
        <v>0</v>
      </c>
      <c r="H192" s="11">
        <f t="shared" si="5"/>
        <v>0</v>
      </c>
    </row>
    <row r="193" spans="1:8" x14ac:dyDescent="0.35">
      <c r="A193" s="6" t="s">
        <v>277</v>
      </c>
      <c r="B193" s="24" t="str">
        <f t="shared" si="4"/>
        <v>SPA21XXX</v>
      </c>
      <c r="C193" s="6" t="s">
        <v>617</v>
      </c>
      <c r="D193" s="6" t="s">
        <v>129</v>
      </c>
      <c r="F193" s="11">
        <v>0</v>
      </c>
      <c r="G193" s="11">
        <v>0</v>
      </c>
      <c r="H193" s="11">
        <f t="shared" si="5"/>
        <v>0</v>
      </c>
    </row>
    <row r="194" spans="1:8" x14ac:dyDescent="0.35">
      <c r="A194" s="6" t="s">
        <v>279</v>
      </c>
      <c r="B194" s="24" t="str">
        <f t="shared" si="4"/>
        <v>SPA21XXX</v>
      </c>
      <c r="C194" s="6" t="s">
        <v>139</v>
      </c>
      <c r="D194" s="6" t="s">
        <v>129</v>
      </c>
      <c r="F194" s="11">
        <v>0</v>
      </c>
      <c r="G194" s="11">
        <v>0</v>
      </c>
      <c r="H194" s="11">
        <f t="shared" si="5"/>
        <v>0</v>
      </c>
    </row>
    <row r="195" spans="1:8" x14ac:dyDescent="0.35">
      <c r="A195" s="6" t="s">
        <v>281</v>
      </c>
      <c r="B195" s="24" t="str">
        <f t="shared" ref="B195:B258" si="6">REPLACE(A195,6,3,"XXX")</f>
        <v>SPA21XXX</v>
      </c>
      <c r="C195" s="6" t="s">
        <v>140</v>
      </c>
      <c r="D195" s="6" t="s">
        <v>129</v>
      </c>
      <c r="F195" s="11">
        <v>0</v>
      </c>
      <c r="G195" s="11">
        <v>0</v>
      </c>
      <c r="H195" s="11">
        <f t="shared" ref="H195:H258" si="7">F195+G195</f>
        <v>0</v>
      </c>
    </row>
    <row r="196" spans="1:8" x14ac:dyDescent="0.35">
      <c r="A196" s="6" t="s">
        <v>282</v>
      </c>
      <c r="B196" s="24" t="str">
        <f t="shared" si="6"/>
        <v>SPA21XXX</v>
      </c>
      <c r="C196" s="6" t="s">
        <v>141</v>
      </c>
      <c r="D196" s="6" t="s">
        <v>129</v>
      </c>
      <c r="F196" s="11">
        <v>0</v>
      </c>
      <c r="G196" s="11">
        <v>0</v>
      </c>
      <c r="H196" s="11">
        <f t="shared" si="7"/>
        <v>0</v>
      </c>
    </row>
    <row r="197" spans="1:8" x14ac:dyDescent="0.35">
      <c r="A197" s="6" t="s">
        <v>285</v>
      </c>
      <c r="B197" s="24" t="str">
        <f t="shared" si="6"/>
        <v>SPA21XXX</v>
      </c>
      <c r="C197" s="6" t="s">
        <v>618</v>
      </c>
      <c r="D197" s="6" t="s">
        <v>129</v>
      </c>
      <c r="F197" s="11">
        <v>0</v>
      </c>
      <c r="G197" s="11">
        <v>0</v>
      </c>
      <c r="H197" s="11">
        <f t="shared" si="7"/>
        <v>0</v>
      </c>
    </row>
    <row r="198" spans="1:8" x14ac:dyDescent="0.35">
      <c r="A198" s="6" t="s">
        <v>286</v>
      </c>
      <c r="B198" s="24" t="str">
        <f t="shared" si="6"/>
        <v>SPA21XXX</v>
      </c>
      <c r="C198" s="6" t="s">
        <v>619</v>
      </c>
      <c r="D198" s="6" t="s">
        <v>129</v>
      </c>
      <c r="F198" s="11">
        <v>0</v>
      </c>
      <c r="G198" s="11">
        <v>0</v>
      </c>
      <c r="H198" s="11">
        <f t="shared" si="7"/>
        <v>0</v>
      </c>
    </row>
    <row r="199" spans="1:8" x14ac:dyDescent="0.35">
      <c r="A199" s="6" t="s">
        <v>291</v>
      </c>
      <c r="B199" s="24" t="str">
        <f t="shared" si="6"/>
        <v>SPA21XXX</v>
      </c>
      <c r="C199" s="6" t="s">
        <v>142</v>
      </c>
      <c r="D199" s="6" t="s">
        <v>129</v>
      </c>
      <c r="F199" s="11">
        <v>0</v>
      </c>
      <c r="G199" s="11">
        <v>0</v>
      </c>
      <c r="H199" s="11">
        <f t="shared" si="7"/>
        <v>0</v>
      </c>
    </row>
    <row r="200" spans="1:8" x14ac:dyDescent="0.35">
      <c r="A200" s="6" t="s">
        <v>293</v>
      </c>
      <c r="B200" s="24" t="str">
        <f t="shared" si="6"/>
        <v>SPA21XXX</v>
      </c>
      <c r="C200" s="6" t="s">
        <v>143</v>
      </c>
      <c r="D200" s="6" t="s">
        <v>129</v>
      </c>
      <c r="F200" s="11">
        <v>0</v>
      </c>
      <c r="G200" s="11">
        <v>0</v>
      </c>
      <c r="H200" s="11">
        <f t="shared" si="7"/>
        <v>0</v>
      </c>
    </row>
    <row r="201" spans="1:8" x14ac:dyDescent="0.35">
      <c r="A201" s="6" t="s">
        <v>295</v>
      </c>
      <c r="B201" s="24" t="str">
        <f t="shared" si="6"/>
        <v>SPA21XXX</v>
      </c>
      <c r="C201" s="6" t="s">
        <v>620</v>
      </c>
      <c r="D201" s="6" t="s">
        <v>129</v>
      </c>
      <c r="F201" s="11">
        <v>0</v>
      </c>
      <c r="G201" s="11">
        <v>0</v>
      </c>
      <c r="H201" s="11">
        <f t="shared" si="7"/>
        <v>0</v>
      </c>
    </row>
    <row r="202" spans="1:8" x14ac:dyDescent="0.35">
      <c r="A202" s="6" t="s">
        <v>297</v>
      </c>
      <c r="B202" s="24" t="str">
        <f t="shared" si="6"/>
        <v>SPA21XXX</v>
      </c>
      <c r="C202" s="6" t="s">
        <v>621</v>
      </c>
      <c r="D202" s="6" t="s">
        <v>129</v>
      </c>
      <c r="F202" s="11">
        <v>0</v>
      </c>
      <c r="G202" s="11">
        <v>0</v>
      </c>
      <c r="H202" s="11">
        <f t="shared" si="7"/>
        <v>0</v>
      </c>
    </row>
    <row r="203" spans="1:8" x14ac:dyDescent="0.35">
      <c r="A203" s="6" t="s">
        <v>300</v>
      </c>
      <c r="B203" s="24" t="str">
        <f t="shared" si="6"/>
        <v>SPA21XXX</v>
      </c>
      <c r="C203" s="6" t="s">
        <v>144</v>
      </c>
      <c r="D203" s="6" t="s">
        <v>129</v>
      </c>
      <c r="F203" s="11">
        <v>0</v>
      </c>
      <c r="G203" s="11">
        <v>0</v>
      </c>
      <c r="H203" s="11">
        <f t="shared" si="7"/>
        <v>0</v>
      </c>
    </row>
    <row r="204" spans="1:8" x14ac:dyDescent="0.35">
      <c r="A204" s="6" t="s">
        <v>301</v>
      </c>
      <c r="B204" s="24" t="str">
        <f t="shared" si="6"/>
        <v>SPA21XXX</v>
      </c>
      <c r="C204" s="6" t="s">
        <v>145</v>
      </c>
      <c r="D204" s="6" t="s">
        <v>129</v>
      </c>
      <c r="F204" s="11">
        <v>0</v>
      </c>
      <c r="G204" s="11">
        <v>0</v>
      </c>
      <c r="H204" s="11">
        <f t="shared" si="7"/>
        <v>0</v>
      </c>
    </row>
    <row r="205" spans="1:8" x14ac:dyDescent="0.35">
      <c r="A205" s="6" t="s">
        <v>304</v>
      </c>
      <c r="B205" s="24" t="str">
        <f t="shared" si="6"/>
        <v>SPA21XXX</v>
      </c>
      <c r="C205" s="6" t="s">
        <v>622</v>
      </c>
      <c r="D205" s="6" t="s">
        <v>129</v>
      </c>
      <c r="F205" s="11">
        <v>0</v>
      </c>
      <c r="G205" s="11">
        <v>0</v>
      </c>
      <c r="H205" s="11">
        <f t="shared" si="7"/>
        <v>0</v>
      </c>
    </row>
    <row r="206" spans="1:8" x14ac:dyDescent="0.35">
      <c r="A206" s="6" t="s">
        <v>305</v>
      </c>
      <c r="B206" s="24" t="str">
        <f t="shared" si="6"/>
        <v>SPA21XXX</v>
      </c>
      <c r="C206" s="6" t="s">
        <v>623</v>
      </c>
      <c r="D206" s="6" t="s">
        <v>129</v>
      </c>
      <c r="F206" s="11">
        <v>0</v>
      </c>
      <c r="G206" s="11">
        <v>0</v>
      </c>
      <c r="H206" s="11">
        <f t="shared" si="7"/>
        <v>0</v>
      </c>
    </row>
    <row r="207" spans="1:8" x14ac:dyDescent="0.35">
      <c r="A207" s="6" t="s">
        <v>306</v>
      </c>
      <c r="B207" s="24" t="str">
        <f t="shared" si="6"/>
        <v>SPA21XXX</v>
      </c>
      <c r="C207" s="6" t="s">
        <v>624</v>
      </c>
      <c r="D207" s="6" t="s">
        <v>129</v>
      </c>
      <c r="F207" s="11">
        <v>0</v>
      </c>
      <c r="G207" s="11">
        <v>0</v>
      </c>
      <c r="H207" s="11">
        <f t="shared" si="7"/>
        <v>0</v>
      </c>
    </row>
    <row r="208" spans="1:8" x14ac:dyDescent="0.35">
      <c r="A208" s="6" t="s">
        <v>307</v>
      </c>
      <c r="B208" s="24" t="str">
        <f t="shared" si="6"/>
        <v>SPA21XXX</v>
      </c>
      <c r="C208" s="6" t="s">
        <v>146</v>
      </c>
      <c r="D208" s="6" t="s">
        <v>129</v>
      </c>
      <c r="F208" s="11">
        <v>0</v>
      </c>
      <c r="G208" s="11">
        <v>0</v>
      </c>
      <c r="H208" s="11">
        <f t="shared" si="7"/>
        <v>0</v>
      </c>
    </row>
    <row r="209" spans="1:8" x14ac:dyDescent="0.35">
      <c r="A209" s="6" t="s">
        <v>308</v>
      </c>
      <c r="B209" s="24" t="str">
        <f t="shared" si="6"/>
        <v>SPA21XXX</v>
      </c>
      <c r="C209" s="6" t="s">
        <v>147</v>
      </c>
      <c r="D209" s="6" t="s">
        <v>129</v>
      </c>
      <c r="F209" s="11">
        <v>0</v>
      </c>
      <c r="G209" s="11">
        <v>0</v>
      </c>
      <c r="H209" s="11">
        <f t="shared" si="7"/>
        <v>0</v>
      </c>
    </row>
    <row r="210" spans="1:8" x14ac:dyDescent="0.35">
      <c r="A210" s="6" t="s">
        <v>309</v>
      </c>
      <c r="B210" s="24" t="str">
        <f t="shared" si="6"/>
        <v>SPA21XXX</v>
      </c>
      <c r="C210" s="6" t="s">
        <v>173</v>
      </c>
      <c r="D210" s="6" t="s">
        <v>129</v>
      </c>
      <c r="F210" s="11">
        <v>0</v>
      </c>
      <c r="G210" s="11">
        <v>0</v>
      </c>
      <c r="H210" s="11">
        <f t="shared" si="7"/>
        <v>0</v>
      </c>
    </row>
    <row r="211" spans="1:8" x14ac:dyDescent="0.35">
      <c r="A211" s="6" t="s">
        <v>311</v>
      </c>
      <c r="B211" s="24" t="str">
        <f t="shared" si="6"/>
        <v>SPA21XXX</v>
      </c>
      <c r="C211" s="6" t="s">
        <v>149</v>
      </c>
      <c r="D211" s="6" t="s">
        <v>129</v>
      </c>
      <c r="F211" s="11">
        <v>0</v>
      </c>
      <c r="G211" s="11">
        <v>0</v>
      </c>
      <c r="H211" s="11">
        <f t="shared" si="7"/>
        <v>0</v>
      </c>
    </row>
    <row r="212" spans="1:8" x14ac:dyDescent="0.35">
      <c r="A212" s="6" t="s">
        <v>316</v>
      </c>
      <c r="B212" s="24" t="str">
        <f t="shared" si="6"/>
        <v>SPA21XXX</v>
      </c>
      <c r="C212" s="6" t="s">
        <v>625</v>
      </c>
      <c r="D212" s="6" t="s">
        <v>129</v>
      </c>
      <c r="F212" s="11">
        <v>0</v>
      </c>
      <c r="G212" s="11">
        <v>0</v>
      </c>
      <c r="H212" s="11">
        <f t="shared" si="7"/>
        <v>0</v>
      </c>
    </row>
    <row r="213" spans="1:8" x14ac:dyDescent="0.35">
      <c r="A213" s="6" t="s">
        <v>317</v>
      </c>
      <c r="B213" s="24" t="str">
        <f t="shared" si="6"/>
        <v>SPA21XXX</v>
      </c>
      <c r="C213" s="6" t="s">
        <v>192</v>
      </c>
      <c r="D213" s="6" t="s">
        <v>129</v>
      </c>
      <c r="F213" s="11">
        <v>0</v>
      </c>
      <c r="G213" s="11">
        <v>0</v>
      </c>
      <c r="H213" s="11">
        <f t="shared" si="7"/>
        <v>0</v>
      </c>
    </row>
    <row r="214" spans="1:8" x14ac:dyDescent="0.35">
      <c r="A214" s="6" t="s">
        <v>319</v>
      </c>
      <c r="B214" s="24" t="str">
        <f t="shared" si="6"/>
        <v>SPA21XXX</v>
      </c>
      <c r="C214" s="6" t="s">
        <v>150</v>
      </c>
      <c r="D214" s="6" t="s">
        <v>129</v>
      </c>
      <c r="F214" s="11">
        <v>0</v>
      </c>
      <c r="G214" s="11">
        <v>0</v>
      </c>
      <c r="H214" s="11">
        <f t="shared" si="7"/>
        <v>0</v>
      </c>
    </row>
    <row r="215" spans="1:8" x14ac:dyDescent="0.35">
      <c r="A215" s="6" t="s">
        <v>320</v>
      </c>
      <c r="B215" s="24" t="str">
        <f t="shared" si="6"/>
        <v>SPA21XXX</v>
      </c>
      <c r="C215" s="6" t="s">
        <v>151</v>
      </c>
      <c r="D215" s="6" t="s">
        <v>129</v>
      </c>
      <c r="F215" s="11">
        <v>0</v>
      </c>
      <c r="G215" s="11">
        <v>0</v>
      </c>
      <c r="H215" s="11">
        <f t="shared" si="7"/>
        <v>0</v>
      </c>
    </row>
    <row r="216" spans="1:8" x14ac:dyDescent="0.35">
      <c r="A216" s="6" t="s">
        <v>321</v>
      </c>
      <c r="B216" s="24" t="str">
        <f t="shared" si="6"/>
        <v>SPA21XXX</v>
      </c>
      <c r="C216" s="6" t="s">
        <v>626</v>
      </c>
      <c r="D216" s="6" t="s">
        <v>129</v>
      </c>
      <c r="F216" s="11">
        <v>0</v>
      </c>
      <c r="G216" s="11">
        <v>0</v>
      </c>
      <c r="H216" s="11">
        <f t="shared" si="7"/>
        <v>0</v>
      </c>
    </row>
    <row r="217" spans="1:8" x14ac:dyDescent="0.35">
      <c r="A217" s="6" t="s">
        <v>324</v>
      </c>
      <c r="B217" s="24" t="str">
        <f t="shared" si="6"/>
        <v>SPA21XXX</v>
      </c>
      <c r="C217" s="6" t="s">
        <v>627</v>
      </c>
      <c r="D217" s="6" t="s">
        <v>129</v>
      </c>
      <c r="F217" s="11">
        <v>0</v>
      </c>
      <c r="G217" s="11">
        <v>0</v>
      </c>
      <c r="H217" s="11">
        <f t="shared" si="7"/>
        <v>0</v>
      </c>
    </row>
    <row r="218" spans="1:8" x14ac:dyDescent="0.35">
      <c r="A218" s="6" t="s">
        <v>326</v>
      </c>
      <c r="B218" s="24" t="str">
        <f t="shared" si="6"/>
        <v>SPA21XXX</v>
      </c>
      <c r="C218" s="6" t="s">
        <v>628</v>
      </c>
      <c r="D218" s="6" t="s">
        <v>129</v>
      </c>
      <c r="F218" s="11">
        <v>0</v>
      </c>
      <c r="G218" s="11">
        <v>0</v>
      </c>
      <c r="H218" s="11">
        <f t="shared" si="7"/>
        <v>0</v>
      </c>
    </row>
    <row r="219" spans="1:8" x14ac:dyDescent="0.35">
      <c r="A219" s="6" t="s">
        <v>328</v>
      </c>
      <c r="B219" s="24" t="str">
        <f t="shared" si="6"/>
        <v>SPA21XXX</v>
      </c>
      <c r="C219" s="6" t="s">
        <v>629</v>
      </c>
      <c r="D219" s="6" t="s">
        <v>129</v>
      </c>
      <c r="F219" s="11">
        <v>0</v>
      </c>
      <c r="G219" s="11">
        <v>0</v>
      </c>
      <c r="H219" s="11">
        <f t="shared" si="7"/>
        <v>0</v>
      </c>
    </row>
    <row r="220" spans="1:8" x14ac:dyDescent="0.35">
      <c r="A220" s="6" t="s">
        <v>330</v>
      </c>
      <c r="B220" s="24" t="str">
        <f t="shared" si="6"/>
        <v>SPA21XXX</v>
      </c>
      <c r="C220" s="6" t="s">
        <v>630</v>
      </c>
      <c r="D220" s="6" t="s">
        <v>129</v>
      </c>
      <c r="F220" s="11">
        <v>0</v>
      </c>
      <c r="G220" s="11">
        <v>0</v>
      </c>
      <c r="H220" s="11">
        <f t="shared" si="7"/>
        <v>0</v>
      </c>
    </row>
    <row r="221" spans="1:8" x14ac:dyDescent="0.35">
      <c r="A221" s="6" t="s">
        <v>331</v>
      </c>
      <c r="B221" s="24" t="str">
        <f t="shared" si="6"/>
        <v>SPA21XXX</v>
      </c>
      <c r="C221" s="6" t="s">
        <v>153</v>
      </c>
      <c r="D221" s="6" t="s">
        <v>129</v>
      </c>
      <c r="F221" s="11">
        <v>0</v>
      </c>
      <c r="G221" s="11">
        <v>0</v>
      </c>
      <c r="H221" s="11">
        <f t="shared" si="7"/>
        <v>0</v>
      </c>
    </row>
    <row r="222" spans="1:8" x14ac:dyDescent="0.35">
      <c r="A222" s="6" t="s">
        <v>332</v>
      </c>
      <c r="B222" s="24" t="str">
        <f t="shared" si="6"/>
        <v>SPA21XXX</v>
      </c>
      <c r="C222" s="6" t="s">
        <v>154</v>
      </c>
      <c r="D222" s="6" t="s">
        <v>129</v>
      </c>
      <c r="F222" s="11">
        <v>0</v>
      </c>
      <c r="G222" s="11">
        <v>0</v>
      </c>
      <c r="H222" s="11">
        <f t="shared" si="7"/>
        <v>0</v>
      </c>
    </row>
    <row r="223" spans="1:8" x14ac:dyDescent="0.35">
      <c r="A223" s="6" t="s">
        <v>334</v>
      </c>
      <c r="B223" s="24" t="str">
        <f t="shared" si="6"/>
        <v>SPA21XXX</v>
      </c>
      <c r="C223" s="6" t="s">
        <v>155</v>
      </c>
      <c r="D223" s="6" t="s">
        <v>129</v>
      </c>
      <c r="F223" s="11">
        <v>0</v>
      </c>
      <c r="G223" s="11">
        <v>0</v>
      </c>
      <c r="H223" s="11">
        <f t="shared" si="7"/>
        <v>0</v>
      </c>
    </row>
    <row r="224" spans="1:8" x14ac:dyDescent="0.35">
      <c r="A224" s="6" t="s">
        <v>335</v>
      </c>
      <c r="B224" s="24" t="str">
        <f t="shared" si="6"/>
        <v>SPA21XXX</v>
      </c>
      <c r="C224" s="6" t="s">
        <v>156</v>
      </c>
      <c r="D224" s="6" t="s">
        <v>129</v>
      </c>
      <c r="F224" s="11">
        <v>0</v>
      </c>
      <c r="G224" s="11">
        <v>0</v>
      </c>
      <c r="H224" s="11">
        <f t="shared" si="7"/>
        <v>0</v>
      </c>
    </row>
    <row r="225" spans="1:8" x14ac:dyDescent="0.35">
      <c r="A225" s="6" t="s">
        <v>338</v>
      </c>
      <c r="B225" s="24" t="str">
        <f t="shared" si="6"/>
        <v>SPA21XXX</v>
      </c>
      <c r="C225" s="6" t="s">
        <v>157</v>
      </c>
      <c r="D225" s="6" t="s">
        <v>129</v>
      </c>
      <c r="F225" s="11">
        <v>0</v>
      </c>
      <c r="G225" s="11">
        <v>0</v>
      </c>
      <c r="H225" s="11">
        <f t="shared" si="7"/>
        <v>0</v>
      </c>
    </row>
    <row r="226" spans="1:8" x14ac:dyDescent="0.35">
      <c r="A226" s="6" t="s">
        <v>340</v>
      </c>
      <c r="B226" s="24" t="str">
        <f t="shared" si="6"/>
        <v>SPA21XXX</v>
      </c>
      <c r="C226" s="6" t="s">
        <v>158</v>
      </c>
      <c r="D226" s="6" t="s">
        <v>129</v>
      </c>
      <c r="F226" s="11">
        <v>0</v>
      </c>
      <c r="G226" s="11">
        <v>0</v>
      </c>
      <c r="H226" s="11">
        <f t="shared" si="7"/>
        <v>0</v>
      </c>
    </row>
    <row r="227" spans="1:8" x14ac:dyDescent="0.35">
      <c r="A227" s="6" t="s">
        <v>342</v>
      </c>
      <c r="B227" s="24" t="str">
        <f t="shared" si="6"/>
        <v>SPA21XXX</v>
      </c>
      <c r="C227" s="6" t="s">
        <v>631</v>
      </c>
      <c r="D227" s="6" t="s">
        <v>129</v>
      </c>
      <c r="F227" s="11">
        <v>0</v>
      </c>
      <c r="G227" s="11">
        <v>0</v>
      </c>
      <c r="H227" s="11">
        <f t="shared" si="7"/>
        <v>0</v>
      </c>
    </row>
    <row r="228" spans="1:8" x14ac:dyDescent="0.35">
      <c r="A228" s="6" t="s">
        <v>350</v>
      </c>
      <c r="B228" s="24" t="str">
        <f t="shared" si="6"/>
        <v>SPA21XXX</v>
      </c>
      <c r="C228" s="6" t="s">
        <v>160</v>
      </c>
      <c r="D228" s="6" t="s">
        <v>129</v>
      </c>
      <c r="F228" s="11">
        <v>0</v>
      </c>
      <c r="G228" s="11">
        <v>0</v>
      </c>
      <c r="H228" s="11">
        <f t="shared" si="7"/>
        <v>0</v>
      </c>
    </row>
    <row r="229" spans="1:8" x14ac:dyDescent="0.35">
      <c r="A229" s="6" t="s">
        <v>351</v>
      </c>
      <c r="B229" s="24" t="str">
        <f t="shared" si="6"/>
        <v>SPA21XXX</v>
      </c>
      <c r="C229" s="6" t="s">
        <v>632</v>
      </c>
      <c r="D229" s="6" t="s">
        <v>129</v>
      </c>
      <c r="F229" s="11">
        <v>0</v>
      </c>
      <c r="G229" s="11">
        <v>0</v>
      </c>
      <c r="H229" s="11">
        <f t="shared" si="7"/>
        <v>0</v>
      </c>
    </row>
    <row r="230" spans="1:8" x14ac:dyDescent="0.35">
      <c r="A230" s="6" t="s">
        <v>353</v>
      </c>
      <c r="B230" s="24" t="str">
        <f t="shared" si="6"/>
        <v>SPA21XXX</v>
      </c>
      <c r="C230" s="6" t="s">
        <v>633</v>
      </c>
      <c r="D230" s="6" t="s">
        <v>129</v>
      </c>
      <c r="F230" s="11">
        <v>0</v>
      </c>
      <c r="G230" s="11">
        <v>0</v>
      </c>
      <c r="H230" s="11">
        <f t="shared" si="7"/>
        <v>0</v>
      </c>
    </row>
    <row r="231" spans="1:8" x14ac:dyDescent="0.35">
      <c r="A231" s="6" t="s">
        <v>354</v>
      </c>
      <c r="B231" s="24" t="str">
        <f t="shared" si="6"/>
        <v>SPA21XXX</v>
      </c>
      <c r="C231" s="6" t="s">
        <v>159</v>
      </c>
      <c r="D231" s="6" t="s">
        <v>129</v>
      </c>
      <c r="F231" s="11">
        <v>0</v>
      </c>
      <c r="G231" s="11">
        <v>0</v>
      </c>
      <c r="H231" s="11">
        <f t="shared" si="7"/>
        <v>0</v>
      </c>
    </row>
    <row r="232" spans="1:8" x14ac:dyDescent="0.35">
      <c r="A232" s="6" t="s">
        <v>357</v>
      </c>
      <c r="B232" s="24" t="str">
        <f t="shared" si="6"/>
        <v>SPA21XXX</v>
      </c>
      <c r="C232" s="6" t="s">
        <v>634</v>
      </c>
      <c r="D232" s="6" t="s">
        <v>129</v>
      </c>
      <c r="F232" s="11">
        <v>0</v>
      </c>
      <c r="G232" s="11">
        <v>0</v>
      </c>
      <c r="H232" s="11">
        <f t="shared" si="7"/>
        <v>0</v>
      </c>
    </row>
    <row r="233" spans="1:8" x14ac:dyDescent="0.35">
      <c r="A233" s="6" t="s">
        <v>358</v>
      </c>
      <c r="B233" s="24" t="str">
        <f t="shared" si="6"/>
        <v>SPA21XXX</v>
      </c>
      <c r="C233" s="6" t="s">
        <v>161</v>
      </c>
      <c r="D233" s="6" t="s">
        <v>129</v>
      </c>
      <c r="F233" s="11">
        <v>0</v>
      </c>
      <c r="G233" s="11">
        <v>0</v>
      </c>
      <c r="H233" s="11">
        <f t="shared" si="7"/>
        <v>0</v>
      </c>
    </row>
    <row r="234" spans="1:8" x14ac:dyDescent="0.35">
      <c r="A234" s="6" t="s">
        <v>364</v>
      </c>
      <c r="B234" s="24" t="str">
        <f t="shared" si="6"/>
        <v>SPA21XXX</v>
      </c>
      <c r="C234" s="6" t="s">
        <v>635</v>
      </c>
      <c r="D234" s="6" t="s">
        <v>129</v>
      </c>
      <c r="F234" s="11">
        <v>0</v>
      </c>
      <c r="G234" s="11">
        <v>0</v>
      </c>
      <c r="H234" s="11">
        <f t="shared" si="7"/>
        <v>0</v>
      </c>
    </row>
    <row r="235" spans="1:8" x14ac:dyDescent="0.35">
      <c r="A235" s="6" t="s">
        <v>365</v>
      </c>
      <c r="B235" s="24" t="str">
        <f t="shared" si="6"/>
        <v>SPA21XXX</v>
      </c>
      <c r="C235" s="6" t="s">
        <v>636</v>
      </c>
      <c r="D235" s="6" t="s">
        <v>129</v>
      </c>
      <c r="F235" s="11">
        <v>0</v>
      </c>
      <c r="G235" s="11">
        <v>0</v>
      </c>
      <c r="H235" s="11">
        <f t="shared" si="7"/>
        <v>0</v>
      </c>
    </row>
    <row r="236" spans="1:8" x14ac:dyDescent="0.35">
      <c r="A236" s="6" t="s">
        <v>367</v>
      </c>
      <c r="B236" s="24" t="str">
        <f t="shared" si="6"/>
        <v>SPA21XXX</v>
      </c>
      <c r="C236" s="6" t="s">
        <v>162</v>
      </c>
      <c r="D236" s="6" t="s">
        <v>129</v>
      </c>
      <c r="F236" s="11">
        <v>0</v>
      </c>
      <c r="G236" s="11">
        <v>0</v>
      </c>
      <c r="H236" s="11">
        <f t="shared" si="7"/>
        <v>0</v>
      </c>
    </row>
    <row r="237" spans="1:8" x14ac:dyDescent="0.35">
      <c r="A237" s="6" t="s">
        <v>371</v>
      </c>
      <c r="B237" s="24" t="str">
        <f t="shared" si="6"/>
        <v>SPA21XXX</v>
      </c>
      <c r="C237" s="6" t="s">
        <v>637</v>
      </c>
      <c r="D237" s="6" t="s">
        <v>129</v>
      </c>
      <c r="F237" s="11">
        <v>0</v>
      </c>
      <c r="G237" s="11">
        <v>0</v>
      </c>
      <c r="H237" s="11">
        <f t="shared" si="7"/>
        <v>0</v>
      </c>
    </row>
    <row r="238" spans="1:8" x14ac:dyDescent="0.35">
      <c r="A238" s="6" t="s">
        <v>374</v>
      </c>
      <c r="B238" s="24" t="str">
        <f t="shared" si="6"/>
        <v>SPA21XXX</v>
      </c>
      <c r="C238" s="6" t="s">
        <v>164</v>
      </c>
      <c r="D238" s="6" t="s">
        <v>129</v>
      </c>
      <c r="F238" s="11">
        <v>0</v>
      </c>
      <c r="G238" s="11">
        <v>0</v>
      </c>
      <c r="H238" s="11">
        <f t="shared" si="7"/>
        <v>0</v>
      </c>
    </row>
    <row r="239" spans="1:8" x14ac:dyDescent="0.35">
      <c r="A239" s="6" t="s">
        <v>379</v>
      </c>
      <c r="B239" s="24" t="str">
        <f t="shared" si="6"/>
        <v>SPA21XXX</v>
      </c>
      <c r="C239" s="6" t="s">
        <v>638</v>
      </c>
      <c r="D239" s="6" t="s">
        <v>129</v>
      </c>
      <c r="F239" s="11">
        <v>0</v>
      </c>
      <c r="G239" s="11">
        <v>0</v>
      </c>
      <c r="H239" s="11">
        <f t="shared" si="7"/>
        <v>0</v>
      </c>
    </row>
    <row r="240" spans="1:8" x14ac:dyDescent="0.35">
      <c r="A240" s="6" t="s">
        <v>380</v>
      </c>
      <c r="B240" s="24" t="str">
        <f t="shared" si="6"/>
        <v>SPA21XXX</v>
      </c>
      <c r="C240" s="6" t="s">
        <v>186</v>
      </c>
      <c r="D240" s="6" t="s">
        <v>129</v>
      </c>
      <c r="F240" s="11">
        <v>0</v>
      </c>
      <c r="G240" s="11">
        <v>0</v>
      </c>
      <c r="H240" s="11">
        <f t="shared" si="7"/>
        <v>0</v>
      </c>
    </row>
    <row r="241" spans="1:8" x14ac:dyDescent="0.35">
      <c r="A241" s="6" t="s">
        <v>381</v>
      </c>
      <c r="B241" s="24" t="str">
        <f t="shared" si="6"/>
        <v>SPA21XXX</v>
      </c>
      <c r="C241" s="6" t="s">
        <v>169</v>
      </c>
      <c r="D241" s="6" t="s">
        <v>129</v>
      </c>
      <c r="F241" s="11">
        <v>0</v>
      </c>
      <c r="G241" s="11">
        <v>0</v>
      </c>
      <c r="H241" s="11">
        <f t="shared" si="7"/>
        <v>0</v>
      </c>
    </row>
    <row r="242" spans="1:8" x14ac:dyDescent="0.35">
      <c r="A242" s="6" t="s">
        <v>382</v>
      </c>
      <c r="B242" s="24" t="str">
        <f t="shared" si="6"/>
        <v>SPA21XXX</v>
      </c>
      <c r="C242" s="6" t="s">
        <v>639</v>
      </c>
      <c r="D242" s="6" t="s">
        <v>129</v>
      </c>
      <c r="F242" s="11">
        <v>0</v>
      </c>
      <c r="G242" s="11">
        <v>0</v>
      </c>
      <c r="H242" s="11">
        <f t="shared" si="7"/>
        <v>0</v>
      </c>
    </row>
    <row r="243" spans="1:8" x14ac:dyDescent="0.35">
      <c r="A243" s="6" t="s">
        <v>383</v>
      </c>
      <c r="B243" s="24" t="str">
        <f t="shared" si="6"/>
        <v>SPA21XXX</v>
      </c>
      <c r="C243" s="6" t="s">
        <v>640</v>
      </c>
      <c r="D243" s="6" t="s">
        <v>129</v>
      </c>
      <c r="F243" s="11">
        <v>0</v>
      </c>
      <c r="G243" s="11">
        <v>0</v>
      </c>
      <c r="H243" s="11">
        <f t="shared" si="7"/>
        <v>0</v>
      </c>
    </row>
    <row r="244" spans="1:8" x14ac:dyDescent="0.35">
      <c r="A244" s="6" t="s">
        <v>384</v>
      </c>
      <c r="B244" s="24" t="str">
        <f t="shared" si="6"/>
        <v>SPA21XXX</v>
      </c>
      <c r="C244" s="6" t="s">
        <v>166</v>
      </c>
      <c r="D244" s="6" t="s">
        <v>129</v>
      </c>
      <c r="F244" s="11">
        <v>0</v>
      </c>
      <c r="G244" s="11">
        <v>0</v>
      </c>
      <c r="H244" s="11">
        <f t="shared" si="7"/>
        <v>0</v>
      </c>
    </row>
    <row r="245" spans="1:8" x14ac:dyDescent="0.35">
      <c r="A245" s="6" t="s">
        <v>385</v>
      </c>
      <c r="B245" s="24" t="str">
        <f t="shared" si="6"/>
        <v>SPA21XXX</v>
      </c>
      <c r="C245" s="6" t="s">
        <v>167</v>
      </c>
      <c r="D245" s="6" t="s">
        <v>129</v>
      </c>
      <c r="F245" s="11">
        <v>0</v>
      </c>
      <c r="G245" s="11">
        <v>0</v>
      </c>
      <c r="H245" s="11">
        <f t="shared" si="7"/>
        <v>0</v>
      </c>
    </row>
    <row r="246" spans="1:8" x14ac:dyDescent="0.35">
      <c r="A246" s="6" t="s">
        <v>386</v>
      </c>
      <c r="B246" s="24" t="str">
        <f t="shared" si="6"/>
        <v>SPA21XXX</v>
      </c>
      <c r="C246" s="6" t="s">
        <v>168</v>
      </c>
      <c r="D246" s="6" t="s">
        <v>129</v>
      </c>
      <c r="F246" s="11">
        <v>0</v>
      </c>
      <c r="G246" s="11">
        <v>0</v>
      </c>
      <c r="H246" s="11">
        <f t="shared" si="7"/>
        <v>0</v>
      </c>
    </row>
    <row r="247" spans="1:8" x14ac:dyDescent="0.35">
      <c r="A247" s="6" t="s">
        <v>387</v>
      </c>
      <c r="B247" s="24" t="str">
        <f t="shared" si="6"/>
        <v>SPA21XXX</v>
      </c>
      <c r="C247" s="6" t="s">
        <v>641</v>
      </c>
      <c r="D247" s="6" t="s">
        <v>129</v>
      </c>
      <c r="F247" s="11">
        <v>0</v>
      </c>
      <c r="G247" s="11">
        <v>0</v>
      </c>
      <c r="H247" s="11">
        <f t="shared" si="7"/>
        <v>0</v>
      </c>
    </row>
    <row r="248" spans="1:8" x14ac:dyDescent="0.35">
      <c r="A248" s="6" t="s">
        <v>389</v>
      </c>
      <c r="B248" s="24" t="str">
        <f t="shared" si="6"/>
        <v>SPA21XXX</v>
      </c>
      <c r="C248" s="6" t="s">
        <v>642</v>
      </c>
      <c r="D248" s="6" t="s">
        <v>129</v>
      </c>
      <c r="F248" s="11">
        <v>0</v>
      </c>
      <c r="G248" s="11">
        <v>0</v>
      </c>
      <c r="H248" s="11">
        <f t="shared" si="7"/>
        <v>0</v>
      </c>
    </row>
    <row r="249" spans="1:8" x14ac:dyDescent="0.35">
      <c r="A249" s="6" t="s">
        <v>393</v>
      </c>
      <c r="B249" s="24" t="str">
        <f t="shared" si="6"/>
        <v>SPA21XXX</v>
      </c>
      <c r="C249" s="6" t="s">
        <v>170</v>
      </c>
      <c r="D249" s="6" t="s">
        <v>129</v>
      </c>
      <c r="F249" s="11">
        <v>0</v>
      </c>
      <c r="G249" s="11">
        <v>0</v>
      </c>
      <c r="H249" s="11">
        <f t="shared" si="7"/>
        <v>0</v>
      </c>
    </row>
    <row r="250" spans="1:8" x14ac:dyDescent="0.35">
      <c r="A250" s="6" t="s">
        <v>395</v>
      </c>
      <c r="B250" s="24" t="str">
        <f t="shared" si="6"/>
        <v>SPA21XXX</v>
      </c>
      <c r="C250" s="6" t="s">
        <v>643</v>
      </c>
      <c r="D250" s="6" t="s">
        <v>129</v>
      </c>
      <c r="F250" s="11">
        <v>0</v>
      </c>
      <c r="G250" s="11">
        <v>0</v>
      </c>
      <c r="H250" s="11">
        <f t="shared" si="7"/>
        <v>0</v>
      </c>
    </row>
    <row r="251" spans="1:8" x14ac:dyDescent="0.35">
      <c r="A251" s="6" t="s">
        <v>396</v>
      </c>
      <c r="B251" s="24" t="str">
        <f t="shared" si="6"/>
        <v>SPA21XXX</v>
      </c>
      <c r="C251" s="6" t="s">
        <v>644</v>
      </c>
      <c r="D251" s="6" t="s">
        <v>129</v>
      </c>
      <c r="F251" s="11">
        <v>0</v>
      </c>
      <c r="G251" s="11">
        <v>0</v>
      </c>
      <c r="H251" s="11">
        <f t="shared" si="7"/>
        <v>0</v>
      </c>
    </row>
    <row r="252" spans="1:8" x14ac:dyDescent="0.35">
      <c r="A252" s="6" t="s">
        <v>397</v>
      </c>
      <c r="B252" s="24" t="str">
        <f t="shared" si="6"/>
        <v>SPA21XXX</v>
      </c>
      <c r="C252" s="6" t="s">
        <v>645</v>
      </c>
      <c r="D252" s="6" t="s">
        <v>129</v>
      </c>
      <c r="F252" s="11">
        <v>0</v>
      </c>
      <c r="G252" s="11">
        <v>0</v>
      </c>
      <c r="H252" s="11">
        <f t="shared" si="7"/>
        <v>0</v>
      </c>
    </row>
    <row r="253" spans="1:8" x14ac:dyDescent="0.35">
      <c r="A253" s="6" t="s">
        <v>399</v>
      </c>
      <c r="B253" s="24" t="str">
        <f t="shared" si="6"/>
        <v>SPA21XXX</v>
      </c>
      <c r="C253" s="6" t="s">
        <v>152</v>
      </c>
      <c r="D253" s="6" t="s">
        <v>129</v>
      </c>
      <c r="F253" s="11">
        <v>0</v>
      </c>
      <c r="G253" s="11">
        <v>0</v>
      </c>
      <c r="H253" s="11">
        <f t="shared" si="7"/>
        <v>0</v>
      </c>
    </row>
    <row r="254" spans="1:8" x14ac:dyDescent="0.35">
      <c r="A254" s="6" t="s">
        <v>400</v>
      </c>
      <c r="B254" s="24" t="str">
        <f t="shared" si="6"/>
        <v>SPA21XXX</v>
      </c>
      <c r="C254" s="6" t="s">
        <v>646</v>
      </c>
      <c r="D254" s="6" t="s">
        <v>129</v>
      </c>
      <c r="F254" s="11">
        <v>0</v>
      </c>
      <c r="G254" s="11">
        <v>0</v>
      </c>
      <c r="H254" s="11">
        <f t="shared" si="7"/>
        <v>0</v>
      </c>
    </row>
    <row r="255" spans="1:8" x14ac:dyDescent="0.35">
      <c r="A255" s="6" t="s">
        <v>406</v>
      </c>
      <c r="B255" s="24" t="str">
        <f t="shared" si="6"/>
        <v>SPA21XXX</v>
      </c>
      <c r="C255" s="6" t="s">
        <v>647</v>
      </c>
      <c r="D255" s="6" t="s">
        <v>129</v>
      </c>
      <c r="F255" s="11">
        <v>0</v>
      </c>
      <c r="G255" s="11">
        <v>0</v>
      </c>
      <c r="H255" s="11">
        <f t="shared" si="7"/>
        <v>0</v>
      </c>
    </row>
    <row r="256" spans="1:8" x14ac:dyDescent="0.35">
      <c r="A256" s="6" t="s">
        <v>408</v>
      </c>
      <c r="B256" s="24" t="str">
        <f t="shared" si="6"/>
        <v>SPA21XXX</v>
      </c>
      <c r="C256" s="6" t="s">
        <v>171</v>
      </c>
      <c r="D256" s="6" t="s">
        <v>129</v>
      </c>
      <c r="F256" s="11">
        <v>0</v>
      </c>
      <c r="G256" s="11">
        <v>0</v>
      </c>
      <c r="H256" s="11">
        <f t="shared" si="7"/>
        <v>0</v>
      </c>
    </row>
    <row r="257" spans="1:8" x14ac:dyDescent="0.35">
      <c r="A257" s="6" t="s">
        <v>410</v>
      </c>
      <c r="B257" s="24" t="str">
        <f t="shared" si="6"/>
        <v>SPA21XXX</v>
      </c>
      <c r="C257" s="6" t="s">
        <v>648</v>
      </c>
      <c r="D257" s="6" t="s">
        <v>129</v>
      </c>
      <c r="F257" s="11">
        <v>0</v>
      </c>
      <c r="G257" s="11">
        <v>0</v>
      </c>
      <c r="H257" s="11">
        <f t="shared" si="7"/>
        <v>0</v>
      </c>
    </row>
    <row r="258" spans="1:8" x14ac:dyDescent="0.35">
      <c r="A258" s="6" t="s">
        <v>411</v>
      </c>
      <c r="B258" s="24" t="str">
        <f t="shared" si="6"/>
        <v>SPA21XXX</v>
      </c>
      <c r="C258" s="6" t="s">
        <v>148</v>
      </c>
      <c r="D258" s="6" t="s">
        <v>129</v>
      </c>
      <c r="F258" s="11">
        <v>0</v>
      </c>
      <c r="G258" s="11">
        <v>0</v>
      </c>
      <c r="H258" s="11">
        <f t="shared" si="7"/>
        <v>0</v>
      </c>
    </row>
    <row r="259" spans="1:8" x14ac:dyDescent="0.35">
      <c r="A259" s="6" t="s">
        <v>414</v>
      </c>
      <c r="B259" s="24" t="str">
        <f t="shared" ref="B259:B322" si="8">REPLACE(A259,6,3,"XXX")</f>
        <v>SPA21XXX</v>
      </c>
      <c r="C259" s="6" t="s">
        <v>649</v>
      </c>
      <c r="D259" s="6" t="s">
        <v>129</v>
      </c>
      <c r="F259" s="11">
        <v>0</v>
      </c>
      <c r="G259" s="11">
        <v>0</v>
      </c>
      <c r="H259" s="11">
        <f t="shared" ref="H259:H322" si="9">F259+G259</f>
        <v>0</v>
      </c>
    </row>
    <row r="260" spans="1:8" x14ac:dyDescent="0.35">
      <c r="A260" s="6" t="s">
        <v>415</v>
      </c>
      <c r="B260" s="24" t="str">
        <f t="shared" si="8"/>
        <v>SPA21XXX</v>
      </c>
      <c r="C260" s="6" t="s">
        <v>650</v>
      </c>
      <c r="D260" s="6" t="s">
        <v>129</v>
      </c>
      <c r="F260" s="11">
        <v>0</v>
      </c>
      <c r="G260" s="11">
        <v>0</v>
      </c>
      <c r="H260" s="11">
        <f t="shared" si="9"/>
        <v>0</v>
      </c>
    </row>
    <row r="261" spans="1:8" x14ac:dyDescent="0.35">
      <c r="A261" s="6" t="s">
        <v>417</v>
      </c>
      <c r="B261" s="24" t="str">
        <f t="shared" si="8"/>
        <v>SPA21XXX</v>
      </c>
      <c r="C261" s="6" t="s">
        <v>651</v>
      </c>
      <c r="D261" s="6" t="s">
        <v>129</v>
      </c>
      <c r="F261" s="11">
        <v>0</v>
      </c>
      <c r="G261" s="11">
        <v>0</v>
      </c>
      <c r="H261" s="11">
        <f t="shared" si="9"/>
        <v>0</v>
      </c>
    </row>
    <row r="262" spans="1:8" x14ac:dyDescent="0.35">
      <c r="A262" s="6" t="s">
        <v>418</v>
      </c>
      <c r="B262" s="24" t="str">
        <f t="shared" si="8"/>
        <v>SPA21XXX</v>
      </c>
      <c r="C262" s="6" t="s">
        <v>652</v>
      </c>
      <c r="D262" s="6" t="s">
        <v>129</v>
      </c>
      <c r="F262" s="11">
        <v>0</v>
      </c>
      <c r="G262" s="11">
        <v>0</v>
      </c>
      <c r="H262" s="11">
        <f t="shared" si="9"/>
        <v>0</v>
      </c>
    </row>
    <row r="263" spans="1:8" x14ac:dyDescent="0.35">
      <c r="A263" s="6" t="s">
        <v>423</v>
      </c>
      <c r="B263" s="24" t="str">
        <f t="shared" si="8"/>
        <v>SPA21XXX</v>
      </c>
      <c r="C263" s="6" t="s">
        <v>653</v>
      </c>
      <c r="D263" s="6" t="s">
        <v>129</v>
      </c>
      <c r="F263" s="11">
        <v>0</v>
      </c>
      <c r="G263" s="11">
        <v>0</v>
      </c>
      <c r="H263" s="11">
        <f t="shared" si="9"/>
        <v>0</v>
      </c>
    </row>
    <row r="264" spans="1:8" x14ac:dyDescent="0.35">
      <c r="A264" s="6" t="s">
        <v>424</v>
      </c>
      <c r="B264" s="24" t="str">
        <f t="shared" si="8"/>
        <v>SPA21XXX</v>
      </c>
      <c r="C264" s="6" t="s">
        <v>654</v>
      </c>
      <c r="D264" s="6" t="s">
        <v>129</v>
      </c>
      <c r="F264" s="11">
        <v>0</v>
      </c>
      <c r="G264" s="11">
        <v>0</v>
      </c>
      <c r="H264" s="11">
        <f t="shared" si="9"/>
        <v>0</v>
      </c>
    </row>
    <row r="265" spans="1:8" x14ac:dyDescent="0.35">
      <c r="A265" s="6" t="s">
        <v>425</v>
      </c>
      <c r="B265" s="24" t="str">
        <f t="shared" si="8"/>
        <v>SPA21XXX</v>
      </c>
      <c r="C265" s="6" t="s">
        <v>174</v>
      </c>
      <c r="D265" s="6" t="s">
        <v>129</v>
      </c>
      <c r="F265" s="11">
        <v>0</v>
      </c>
      <c r="G265" s="11">
        <v>0</v>
      </c>
      <c r="H265" s="11">
        <f t="shared" si="9"/>
        <v>0</v>
      </c>
    </row>
    <row r="266" spans="1:8" x14ac:dyDescent="0.35">
      <c r="A266" s="6" t="s">
        <v>428</v>
      </c>
      <c r="B266" s="24" t="str">
        <f t="shared" si="8"/>
        <v>SPA21XXX</v>
      </c>
      <c r="C266" s="6" t="s">
        <v>655</v>
      </c>
      <c r="D266" s="6" t="s">
        <v>129</v>
      </c>
      <c r="F266" s="11">
        <v>0</v>
      </c>
      <c r="G266" s="11">
        <v>0</v>
      </c>
      <c r="H266" s="11">
        <f t="shared" si="9"/>
        <v>0</v>
      </c>
    </row>
    <row r="267" spans="1:8" x14ac:dyDescent="0.35">
      <c r="A267" s="6" t="s">
        <v>429</v>
      </c>
      <c r="B267" s="24" t="str">
        <f t="shared" si="8"/>
        <v>SPA21XXX</v>
      </c>
      <c r="C267" s="6" t="s">
        <v>656</v>
      </c>
      <c r="D267" s="6" t="s">
        <v>129</v>
      </c>
      <c r="F267" s="11">
        <v>0</v>
      </c>
      <c r="G267" s="11">
        <v>0</v>
      </c>
      <c r="H267" s="11">
        <f t="shared" si="9"/>
        <v>0</v>
      </c>
    </row>
    <row r="268" spans="1:8" x14ac:dyDescent="0.35">
      <c r="A268" s="6" t="s">
        <v>430</v>
      </c>
      <c r="B268" s="24" t="str">
        <f t="shared" si="8"/>
        <v>SPA21XXX</v>
      </c>
      <c r="C268" s="6" t="s">
        <v>657</v>
      </c>
      <c r="D268" s="6" t="s">
        <v>129</v>
      </c>
      <c r="F268" s="11">
        <v>0</v>
      </c>
      <c r="G268" s="11">
        <v>0</v>
      </c>
      <c r="H268" s="11">
        <f t="shared" si="9"/>
        <v>0</v>
      </c>
    </row>
    <row r="269" spans="1:8" x14ac:dyDescent="0.35">
      <c r="A269" s="6" t="s">
        <v>431</v>
      </c>
      <c r="B269" s="24" t="str">
        <f t="shared" si="8"/>
        <v>SPA21XXX</v>
      </c>
      <c r="C269" s="6" t="s">
        <v>658</v>
      </c>
      <c r="D269" s="6" t="s">
        <v>129</v>
      </c>
      <c r="F269" s="11">
        <v>0</v>
      </c>
      <c r="G269" s="11">
        <v>0</v>
      </c>
      <c r="H269" s="11">
        <f t="shared" si="9"/>
        <v>0</v>
      </c>
    </row>
    <row r="270" spans="1:8" x14ac:dyDescent="0.35">
      <c r="A270" s="6" t="s">
        <v>432</v>
      </c>
      <c r="B270" s="24" t="str">
        <f t="shared" si="8"/>
        <v>SPA21XXX</v>
      </c>
      <c r="C270" s="6" t="s">
        <v>175</v>
      </c>
      <c r="D270" s="6" t="s">
        <v>129</v>
      </c>
      <c r="F270" s="11">
        <v>0</v>
      </c>
      <c r="G270" s="11">
        <v>0</v>
      </c>
      <c r="H270" s="11">
        <f t="shared" si="9"/>
        <v>0</v>
      </c>
    </row>
    <row r="271" spans="1:8" x14ac:dyDescent="0.35">
      <c r="A271" s="6" t="s">
        <v>433</v>
      </c>
      <c r="B271" s="24" t="str">
        <f t="shared" si="8"/>
        <v>SPA21XXX</v>
      </c>
      <c r="C271" s="6" t="s">
        <v>659</v>
      </c>
      <c r="D271" s="6" t="s">
        <v>129</v>
      </c>
      <c r="F271" s="11">
        <v>0</v>
      </c>
      <c r="G271" s="11">
        <v>0</v>
      </c>
      <c r="H271" s="11">
        <f t="shared" si="9"/>
        <v>0</v>
      </c>
    </row>
    <row r="272" spans="1:8" x14ac:dyDescent="0.35">
      <c r="A272" s="6" t="s">
        <v>434</v>
      </c>
      <c r="B272" s="24" t="str">
        <f t="shared" si="8"/>
        <v>SPA21XXX</v>
      </c>
      <c r="C272" s="6" t="s">
        <v>660</v>
      </c>
      <c r="D272" s="6" t="s">
        <v>129</v>
      </c>
      <c r="F272" s="11">
        <v>0</v>
      </c>
      <c r="G272" s="11">
        <v>0</v>
      </c>
      <c r="H272" s="11">
        <f t="shared" si="9"/>
        <v>0</v>
      </c>
    </row>
    <row r="273" spans="1:8" x14ac:dyDescent="0.35">
      <c r="A273" s="6" t="s">
        <v>435</v>
      </c>
      <c r="B273" s="24" t="str">
        <f t="shared" si="8"/>
        <v>SPA21XXX</v>
      </c>
      <c r="C273" s="6" t="s">
        <v>661</v>
      </c>
      <c r="D273" s="6" t="s">
        <v>129</v>
      </c>
      <c r="F273" s="11">
        <v>0</v>
      </c>
      <c r="G273" s="11">
        <v>0</v>
      </c>
      <c r="H273" s="11">
        <f t="shared" si="9"/>
        <v>0</v>
      </c>
    </row>
    <row r="274" spans="1:8" x14ac:dyDescent="0.35">
      <c r="A274" s="6" t="s">
        <v>436</v>
      </c>
      <c r="B274" s="24" t="str">
        <f t="shared" si="8"/>
        <v>SPA21XXX</v>
      </c>
      <c r="C274" s="6" t="s">
        <v>176</v>
      </c>
      <c r="D274" s="6" t="s">
        <v>129</v>
      </c>
      <c r="F274" s="11">
        <v>0</v>
      </c>
      <c r="G274" s="11">
        <v>0</v>
      </c>
      <c r="H274" s="11">
        <f t="shared" si="9"/>
        <v>0</v>
      </c>
    </row>
    <row r="275" spans="1:8" x14ac:dyDescent="0.35">
      <c r="A275" s="6" t="s">
        <v>439</v>
      </c>
      <c r="B275" s="24" t="str">
        <f t="shared" si="8"/>
        <v>SPA21XXX</v>
      </c>
      <c r="C275" s="6" t="s">
        <v>662</v>
      </c>
      <c r="D275" s="6" t="s">
        <v>129</v>
      </c>
      <c r="F275" s="11">
        <v>0</v>
      </c>
      <c r="G275" s="11">
        <v>0</v>
      </c>
      <c r="H275" s="11">
        <f t="shared" si="9"/>
        <v>0</v>
      </c>
    </row>
    <row r="276" spans="1:8" x14ac:dyDescent="0.35">
      <c r="A276" s="6" t="s">
        <v>441</v>
      </c>
      <c r="B276" s="24" t="str">
        <f t="shared" si="8"/>
        <v>SPA21XXX</v>
      </c>
      <c r="C276" s="6" t="s">
        <v>663</v>
      </c>
      <c r="D276" s="6" t="s">
        <v>129</v>
      </c>
      <c r="F276" s="11">
        <v>0</v>
      </c>
      <c r="G276" s="11">
        <v>0</v>
      </c>
      <c r="H276" s="11">
        <f t="shared" si="9"/>
        <v>0</v>
      </c>
    </row>
    <row r="277" spans="1:8" x14ac:dyDescent="0.35">
      <c r="A277" s="6" t="s">
        <v>443</v>
      </c>
      <c r="B277" s="24" t="str">
        <f t="shared" si="8"/>
        <v>SPA21XXX</v>
      </c>
      <c r="C277" s="6" t="s">
        <v>199</v>
      </c>
      <c r="D277" s="6" t="s">
        <v>129</v>
      </c>
      <c r="F277" s="11">
        <v>0</v>
      </c>
      <c r="G277" s="11">
        <v>0</v>
      </c>
      <c r="H277" s="11">
        <f t="shared" si="9"/>
        <v>0</v>
      </c>
    </row>
    <row r="278" spans="1:8" x14ac:dyDescent="0.35">
      <c r="A278" s="6" t="s">
        <v>444</v>
      </c>
      <c r="B278" s="24" t="str">
        <f t="shared" si="8"/>
        <v>SPA21XXX</v>
      </c>
      <c r="C278" s="6" t="s">
        <v>177</v>
      </c>
      <c r="D278" s="6" t="s">
        <v>129</v>
      </c>
      <c r="F278" s="11">
        <v>0</v>
      </c>
      <c r="G278" s="11">
        <v>0</v>
      </c>
      <c r="H278" s="11">
        <f t="shared" si="9"/>
        <v>0</v>
      </c>
    </row>
    <row r="279" spans="1:8" x14ac:dyDescent="0.35">
      <c r="A279" s="6" t="s">
        <v>445</v>
      </c>
      <c r="B279" s="24" t="str">
        <f t="shared" si="8"/>
        <v>SPA21XXX</v>
      </c>
      <c r="C279" s="6" t="s">
        <v>664</v>
      </c>
      <c r="D279" s="6" t="s">
        <v>129</v>
      </c>
      <c r="F279" s="11">
        <v>0</v>
      </c>
      <c r="G279" s="11">
        <v>0</v>
      </c>
      <c r="H279" s="11">
        <f t="shared" si="9"/>
        <v>0</v>
      </c>
    </row>
    <row r="280" spans="1:8" x14ac:dyDescent="0.35">
      <c r="A280" s="6" t="s">
        <v>447</v>
      </c>
      <c r="B280" s="24" t="str">
        <f t="shared" si="8"/>
        <v>SPA21XXX</v>
      </c>
      <c r="C280" s="6" t="s">
        <v>178</v>
      </c>
      <c r="D280" s="6" t="s">
        <v>129</v>
      </c>
      <c r="F280" s="11">
        <v>0</v>
      </c>
      <c r="G280" s="11">
        <v>0</v>
      </c>
      <c r="H280" s="11">
        <f t="shared" si="9"/>
        <v>0</v>
      </c>
    </row>
    <row r="281" spans="1:8" x14ac:dyDescent="0.35">
      <c r="A281" s="6" t="s">
        <v>451</v>
      </c>
      <c r="B281" s="24" t="str">
        <f t="shared" si="8"/>
        <v>SPA21XXX</v>
      </c>
      <c r="C281" s="6" t="s">
        <v>179</v>
      </c>
      <c r="D281" s="6" t="s">
        <v>129</v>
      </c>
      <c r="F281" s="11">
        <v>0</v>
      </c>
      <c r="G281" s="11">
        <v>0</v>
      </c>
      <c r="H281" s="11">
        <f t="shared" si="9"/>
        <v>0</v>
      </c>
    </row>
    <row r="282" spans="1:8" x14ac:dyDescent="0.35">
      <c r="A282" s="6" t="s">
        <v>454</v>
      </c>
      <c r="B282" s="24" t="str">
        <f t="shared" si="8"/>
        <v>SPA21XXX</v>
      </c>
      <c r="C282" s="6" t="s">
        <v>180</v>
      </c>
      <c r="D282" s="6" t="s">
        <v>129</v>
      </c>
      <c r="F282" s="11">
        <v>0</v>
      </c>
      <c r="G282" s="11">
        <v>0</v>
      </c>
      <c r="H282" s="11">
        <f t="shared" si="9"/>
        <v>0</v>
      </c>
    </row>
    <row r="283" spans="1:8" x14ac:dyDescent="0.35">
      <c r="A283" s="6" t="s">
        <v>455</v>
      </c>
      <c r="B283" s="24" t="str">
        <f t="shared" si="8"/>
        <v>SPA21XXX</v>
      </c>
      <c r="C283" s="6" t="s">
        <v>181</v>
      </c>
      <c r="D283" s="6" t="s">
        <v>129</v>
      </c>
      <c r="F283" s="11">
        <v>0</v>
      </c>
      <c r="G283" s="11">
        <v>0</v>
      </c>
      <c r="H283" s="11">
        <f t="shared" si="9"/>
        <v>0</v>
      </c>
    </row>
    <row r="284" spans="1:8" x14ac:dyDescent="0.35">
      <c r="A284" s="6" t="s">
        <v>461</v>
      </c>
      <c r="B284" s="24" t="str">
        <f t="shared" si="8"/>
        <v>SPA21XXX</v>
      </c>
      <c r="C284" s="6" t="s">
        <v>182</v>
      </c>
      <c r="D284" s="6" t="s">
        <v>129</v>
      </c>
      <c r="F284" s="11">
        <v>0</v>
      </c>
      <c r="G284" s="11">
        <v>0</v>
      </c>
      <c r="H284" s="11">
        <f t="shared" si="9"/>
        <v>0</v>
      </c>
    </row>
    <row r="285" spans="1:8" x14ac:dyDescent="0.35">
      <c r="A285" s="6" t="s">
        <v>462</v>
      </c>
      <c r="B285" s="24" t="str">
        <f t="shared" si="8"/>
        <v>SPA21XXX</v>
      </c>
      <c r="C285" s="6" t="s">
        <v>183</v>
      </c>
      <c r="D285" s="6" t="s">
        <v>129</v>
      </c>
      <c r="F285" s="11">
        <v>0</v>
      </c>
      <c r="G285" s="11">
        <v>0</v>
      </c>
      <c r="H285" s="11">
        <f t="shared" si="9"/>
        <v>0</v>
      </c>
    </row>
    <row r="286" spans="1:8" x14ac:dyDescent="0.35">
      <c r="A286" s="6" t="s">
        <v>463</v>
      </c>
      <c r="B286" s="24" t="str">
        <f t="shared" si="8"/>
        <v>SPA21XXX</v>
      </c>
      <c r="C286" s="6" t="s">
        <v>665</v>
      </c>
      <c r="D286" s="6" t="s">
        <v>129</v>
      </c>
      <c r="F286" s="11">
        <v>0</v>
      </c>
      <c r="G286" s="11">
        <v>0</v>
      </c>
      <c r="H286" s="11">
        <f t="shared" si="9"/>
        <v>0</v>
      </c>
    </row>
    <row r="287" spans="1:8" x14ac:dyDescent="0.35">
      <c r="A287" s="6" t="s">
        <v>464</v>
      </c>
      <c r="B287" s="24" t="str">
        <f t="shared" si="8"/>
        <v>SPA21XXX</v>
      </c>
      <c r="C287" s="6" t="s">
        <v>184</v>
      </c>
      <c r="D287" s="6" t="s">
        <v>129</v>
      </c>
      <c r="F287" s="11">
        <v>0</v>
      </c>
      <c r="G287" s="11">
        <v>0</v>
      </c>
      <c r="H287" s="11">
        <f t="shared" si="9"/>
        <v>0</v>
      </c>
    </row>
    <row r="288" spans="1:8" x14ac:dyDescent="0.35">
      <c r="A288" s="6" t="s">
        <v>465</v>
      </c>
      <c r="B288" s="24" t="str">
        <f t="shared" si="8"/>
        <v>SPA21XXX</v>
      </c>
      <c r="C288" s="6" t="s">
        <v>205</v>
      </c>
      <c r="D288" s="6" t="s">
        <v>129</v>
      </c>
      <c r="F288" s="11">
        <v>0</v>
      </c>
      <c r="G288" s="11">
        <v>0</v>
      </c>
      <c r="H288" s="11">
        <f t="shared" si="9"/>
        <v>0</v>
      </c>
    </row>
    <row r="289" spans="1:8" x14ac:dyDescent="0.35">
      <c r="A289" s="6" t="s">
        <v>466</v>
      </c>
      <c r="B289" s="24" t="str">
        <f t="shared" si="8"/>
        <v>SPA21XXX</v>
      </c>
      <c r="C289" s="6" t="s">
        <v>185</v>
      </c>
      <c r="D289" s="6" t="s">
        <v>129</v>
      </c>
      <c r="F289" s="11">
        <v>0</v>
      </c>
      <c r="G289" s="11">
        <v>0</v>
      </c>
      <c r="H289" s="11">
        <f t="shared" si="9"/>
        <v>0</v>
      </c>
    </row>
    <row r="290" spans="1:8" x14ac:dyDescent="0.35">
      <c r="A290" s="6" t="s">
        <v>467</v>
      </c>
      <c r="B290" s="24" t="str">
        <f t="shared" si="8"/>
        <v>SPA21XXX</v>
      </c>
      <c r="C290" s="6" t="s">
        <v>666</v>
      </c>
      <c r="D290" s="6" t="s">
        <v>129</v>
      </c>
      <c r="F290" s="11">
        <v>0</v>
      </c>
      <c r="G290" s="11">
        <v>0</v>
      </c>
      <c r="H290" s="11">
        <f t="shared" si="9"/>
        <v>0</v>
      </c>
    </row>
    <row r="291" spans="1:8" x14ac:dyDescent="0.35">
      <c r="A291" s="6" t="s">
        <v>468</v>
      </c>
      <c r="B291" s="24" t="str">
        <f t="shared" si="8"/>
        <v>SPA21XXX</v>
      </c>
      <c r="C291" s="6" t="s">
        <v>667</v>
      </c>
      <c r="D291" s="6" t="s">
        <v>129</v>
      </c>
      <c r="F291" s="11">
        <v>0</v>
      </c>
      <c r="G291" s="11">
        <v>0</v>
      </c>
      <c r="H291" s="11">
        <f t="shared" si="9"/>
        <v>0</v>
      </c>
    </row>
    <row r="292" spans="1:8" x14ac:dyDescent="0.35">
      <c r="A292" s="6" t="s">
        <v>470</v>
      </c>
      <c r="B292" s="24" t="str">
        <f t="shared" si="8"/>
        <v>SPA21XXX</v>
      </c>
      <c r="C292" s="6" t="s">
        <v>668</v>
      </c>
      <c r="D292" s="6" t="s">
        <v>129</v>
      </c>
      <c r="F292" s="11">
        <v>0</v>
      </c>
      <c r="G292" s="11">
        <v>0</v>
      </c>
      <c r="H292" s="11">
        <f t="shared" si="9"/>
        <v>0</v>
      </c>
    </row>
    <row r="293" spans="1:8" x14ac:dyDescent="0.35">
      <c r="A293" s="6" t="s">
        <v>472</v>
      </c>
      <c r="B293" s="24" t="str">
        <f t="shared" si="8"/>
        <v>SPA21XXX</v>
      </c>
      <c r="C293" s="6" t="s">
        <v>669</v>
      </c>
      <c r="D293" s="6" t="s">
        <v>129</v>
      </c>
      <c r="F293" s="11">
        <v>0</v>
      </c>
      <c r="G293" s="11">
        <v>0</v>
      </c>
      <c r="H293" s="11">
        <f t="shared" si="9"/>
        <v>0</v>
      </c>
    </row>
    <row r="294" spans="1:8" x14ac:dyDescent="0.35">
      <c r="A294" s="6" t="s">
        <v>473</v>
      </c>
      <c r="B294" s="24" t="str">
        <f t="shared" si="8"/>
        <v>SPA21XXX</v>
      </c>
      <c r="C294" s="6" t="s">
        <v>670</v>
      </c>
      <c r="D294" s="6" t="s">
        <v>129</v>
      </c>
      <c r="F294" s="11">
        <v>0</v>
      </c>
      <c r="G294" s="11">
        <v>0</v>
      </c>
      <c r="H294" s="11">
        <f t="shared" si="9"/>
        <v>0</v>
      </c>
    </row>
    <row r="295" spans="1:8" x14ac:dyDescent="0.35">
      <c r="A295" s="6" t="s">
        <v>474</v>
      </c>
      <c r="B295" s="24" t="str">
        <f t="shared" si="8"/>
        <v>SPA21XXX</v>
      </c>
      <c r="C295" s="6" t="s">
        <v>671</v>
      </c>
      <c r="D295" s="6" t="s">
        <v>129</v>
      </c>
      <c r="F295" s="11">
        <v>0</v>
      </c>
      <c r="G295" s="11">
        <v>0</v>
      </c>
      <c r="H295" s="11">
        <f t="shared" si="9"/>
        <v>0</v>
      </c>
    </row>
    <row r="296" spans="1:8" x14ac:dyDescent="0.35">
      <c r="A296" s="6" t="s">
        <v>475</v>
      </c>
      <c r="B296" s="24" t="str">
        <f t="shared" si="8"/>
        <v>SPA21XXX</v>
      </c>
      <c r="C296" s="6" t="s">
        <v>187</v>
      </c>
      <c r="D296" s="6" t="s">
        <v>129</v>
      </c>
      <c r="F296" s="11">
        <v>0</v>
      </c>
      <c r="G296" s="11">
        <v>0</v>
      </c>
      <c r="H296" s="11">
        <f t="shared" si="9"/>
        <v>0</v>
      </c>
    </row>
    <row r="297" spans="1:8" x14ac:dyDescent="0.35">
      <c r="A297" s="6" t="s">
        <v>477</v>
      </c>
      <c r="B297" s="24" t="str">
        <f t="shared" si="8"/>
        <v>SPA21XXX</v>
      </c>
      <c r="C297" s="6" t="s">
        <v>188</v>
      </c>
      <c r="D297" s="6" t="s">
        <v>129</v>
      </c>
      <c r="F297" s="11">
        <v>0</v>
      </c>
      <c r="G297" s="11">
        <v>0</v>
      </c>
      <c r="H297" s="11">
        <f t="shared" si="9"/>
        <v>0</v>
      </c>
    </row>
    <row r="298" spans="1:8" x14ac:dyDescent="0.35">
      <c r="A298" s="6" t="s">
        <v>479</v>
      </c>
      <c r="B298" s="24" t="str">
        <f t="shared" si="8"/>
        <v>SPA21XXX</v>
      </c>
      <c r="C298" s="6" t="s">
        <v>672</v>
      </c>
      <c r="D298" s="6" t="s">
        <v>129</v>
      </c>
      <c r="F298" s="11">
        <v>0</v>
      </c>
      <c r="G298" s="11">
        <v>0</v>
      </c>
      <c r="H298" s="11">
        <f t="shared" si="9"/>
        <v>0</v>
      </c>
    </row>
    <row r="299" spans="1:8" x14ac:dyDescent="0.35">
      <c r="A299" s="6" t="s">
        <v>480</v>
      </c>
      <c r="B299" s="24" t="str">
        <f t="shared" si="8"/>
        <v>SPA21XXX</v>
      </c>
      <c r="C299" s="6" t="s">
        <v>673</v>
      </c>
      <c r="D299" s="6" t="s">
        <v>129</v>
      </c>
      <c r="F299" s="11">
        <v>0</v>
      </c>
      <c r="G299" s="11">
        <v>0</v>
      </c>
      <c r="H299" s="11">
        <f t="shared" si="9"/>
        <v>0</v>
      </c>
    </row>
    <row r="300" spans="1:8" x14ac:dyDescent="0.35">
      <c r="A300" s="6" t="s">
        <v>481</v>
      </c>
      <c r="B300" s="24" t="str">
        <f t="shared" si="8"/>
        <v>SPA21XXX</v>
      </c>
      <c r="C300" s="6" t="s">
        <v>674</v>
      </c>
      <c r="D300" s="6" t="s">
        <v>129</v>
      </c>
      <c r="F300" s="11">
        <v>0</v>
      </c>
      <c r="G300" s="11">
        <v>0</v>
      </c>
      <c r="H300" s="11">
        <f t="shared" si="9"/>
        <v>0</v>
      </c>
    </row>
    <row r="301" spans="1:8" x14ac:dyDescent="0.35">
      <c r="A301" s="6" t="s">
        <v>482</v>
      </c>
      <c r="B301" s="24" t="str">
        <f t="shared" si="8"/>
        <v>SPA21XXX</v>
      </c>
      <c r="C301" s="6" t="s">
        <v>675</v>
      </c>
      <c r="D301" s="6" t="s">
        <v>129</v>
      </c>
      <c r="F301" s="11">
        <v>0</v>
      </c>
      <c r="G301" s="11">
        <v>0</v>
      </c>
      <c r="H301" s="11">
        <f t="shared" si="9"/>
        <v>0</v>
      </c>
    </row>
    <row r="302" spans="1:8" x14ac:dyDescent="0.35">
      <c r="A302" s="6" t="s">
        <v>483</v>
      </c>
      <c r="B302" s="24" t="str">
        <f t="shared" si="8"/>
        <v>SPA21XXX</v>
      </c>
      <c r="C302" s="6" t="s">
        <v>676</v>
      </c>
      <c r="D302" s="6" t="s">
        <v>129</v>
      </c>
      <c r="F302" s="11">
        <v>0</v>
      </c>
      <c r="G302" s="11">
        <v>0</v>
      </c>
      <c r="H302" s="11">
        <f t="shared" si="9"/>
        <v>0</v>
      </c>
    </row>
    <row r="303" spans="1:8" x14ac:dyDescent="0.35">
      <c r="A303" s="6" t="s">
        <v>484</v>
      </c>
      <c r="B303" s="24" t="str">
        <f t="shared" si="8"/>
        <v>SPA21XXX</v>
      </c>
      <c r="C303" s="6" t="s">
        <v>677</v>
      </c>
      <c r="D303" s="6" t="s">
        <v>129</v>
      </c>
      <c r="F303" s="11">
        <v>0</v>
      </c>
      <c r="G303" s="11">
        <v>0</v>
      </c>
      <c r="H303" s="11">
        <f t="shared" si="9"/>
        <v>0</v>
      </c>
    </row>
    <row r="304" spans="1:8" x14ac:dyDescent="0.35">
      <c r="A304" s="6" t="s">
        <v>486</v>
      </c>
      <c r="B304" s="24" t="str">
        <f t="shared" si="8"/>
        <v>SPA21XXX</v>
      </c>
      <c r="C304" s="6" t="s">
        <v>189</v>
      </c>
      <c r="D304" s="6" t="s">
        <v>129</v>
      </c>
      <c r="F304" s="11">
        <v>0</v>
      </c>
      <c r="G304" s="11">
        <v>0</v>
      </c>
      <c r="H304" s="11">
        <f t="shared" si="9"/>
        <v>0</v>
      </c>
    </row>
    <row r="305" spans="1:8" x14ac:dyDescent="0.35">
      <c r="A305" s="6" t="s">
        <v>487</v>
      </c>
      <c r="B305" s="24" t="str">
        <f t="shared" si="8"/>
        <v>SPA21XXX</v>
      </c>
      <c r="C305" s="6" t="s">
        <v>198</v>
      </c>
      <c r="D305" s="6" t="s">
        <v>129</v>
      </c>
      <c r="F305" s="11">
        <v>0</v>
      </c>
      <c r="G305" s="11">
        <v>0</v>
      </c>
      <c r="H305" s="11">
        <f t="shared" si="9"/>
        <v>0</v>
      </c>
    </row>
    <row r="306" spans="1:8" x14ac:dyDescent="0.35">
      <c r="A306" s="6" t="s">
        <v>490</v>
      </c>
      <c r="B306" s="24" t="str">
        <f t="shared" si="8"/>
        <v>SPA21XXX</v>
      </c>
      <c r="C306" s="6" t="s">
        <v>190</v>
      </c>
      <c r="D306" s="6" t="s">
        <v>129</v>
      </c>
      <c r="F306" s="11">
        <v>0</v>
      </c>
      <c r="G306" s="11">
        <v>0</v>
      </c>
      <c r="H306" s="11">
        <f t="shared" si="9"/>
        <v>0</v>
      </c>
    </row>
    <row r="307" spans="1:8" x14ac:dyDescent="0.35">
      <c r="A307" s="6" t="s">
        <v>492</v>
      </c>
      <c r="B307" s="24" t="str">
        <f t="shared" si="8"/>
        <v>SPA21XXX</v>
      </c>
      <c r="C307" s="6" t="s">
        <v>678</v>
      </c>
      <c r="D307" s="6" t="s">
        <v>129</v>
      </c>
      <c r="F307" s="11">
        <v>0</v>
      </c>
      <c r="G307" s="11">
        <v>0</v>
      </c>
      <c r="H307" s="11">
        <f t="shared" si="9"/>
        <v>0</v>
      </c>
    </row>
    <row r="308" spans="1:8" x14ac:dyDescent="0.35">
      <c r="A308" s="6" t="s">
        <v>494</v>
      </c>
      <c r="B308" s="24" t="str">
        <f t="shared" si="8"/>
        <v>SPA21XXX</v>
      </c>
      <c r="C308" s="6" t="s">
        <v>679</v>
      </c>
      <c r="D308" s="6" t="s">
        <v>129</v>
      </c>
      <c r="E308" s="6"/>
      <c r="F308" s="11">
        <v>0</v>
      </c>
      <c r="G308" s="11">
        <v>0</v>
      </c>
      <c r="H308" s="11">
        <f t="shared" si="9"/>
        <v>0</v>
      </c>
    </row>
    <row r="309" spans="1:8" x14ac:dyDescent="0.35">
      <c r="A309" s="6" t="s">
        <v>495</v>
      </c>
      <c r="B309" s="24" t="str">
        <f t="shared" si="8"/>
        <v>SPA21XXX</v>
      </c>
      <c r="C309" s="6" t="s">
        <v>680</v>
      </c>
      <c r="D309" s="6" t="s">
        <v>129</v>
      </c>
      <c r="F309" s="11">
        <v>0</v>
      </c>
      <c r="G309" s="11">
        <v>0</v>
      </c>
      <c r="H309" s="11">
        <f t="shared" si="9"/>
        <v>0</v>
      </c>
    </row>
    <row r="310" spans="1:8" x14ac:dyDescent="0.35">
      <c r="A310" s="6" t="s">
        <v>496</v>
      </c>
      <c r="B310" s="24" t="str">
        <f t="shared" si="8"/>
        <v>SPA21XXX</v>
      </c>
      <c r="C310" s="6" t="s">
        <v>681</v>
      </c>
      <c r="D310" s="6" t="s">
        <v>129</v>
      </c>
      <c r="F310" s="11">
        <v>0</v>
      </c>
      <c r="G310" s="11">
        <v>0</v>
      </c>
      <c r="H310" s="11">
        <f t="shared" si="9"/>
        <v>0</v>
      </c>
    </row>
    <row r="311" spans="1:8" x14ac:dyDescent="0.35">
      <c r="A311" s="6" t="s">
        <v>498</v>
      </c>
      <c r="B311" s="24" t="str">
        <f t="shared" si="8"/>
        <v>SPA21XXX</v>
      </c>
      <c r="C311" s="6" t="s">
        <v>682</v>
      </c>
      <c r="D311" s="6" t="s">
        <v>129</v>
      </c>
      <c r="F311" s="11">
        <v>0</v>
      </c>
      <c r="G311" s="11">
        <v>0</v>
      </c>
      <c r="H311" s="11">
        <f t="shared" si="9"/>
        <v>0</v>
      </c>
    </row>
    <row r="312" spans="1:8" x14ac:dyDescent="0.35">
      <c r="A312" s="6" t="s">
        <v>500</v>
      </c>
      <c r="B312" s="24" t="str">
        <f t="shared" si="8"/>
        <v>SPA21XXX</v>
      </c>
      <c r="C312" s="6" t="s">
        <v>191</v>
      </c>
      <c r="D312" s="6" t="s">
        <v>129</v>
      </c>
      <c r="F312" s="11">
        <v>0</v>
      </c>
      <c r="G312" s="11">
        <v>0</v>
      </c>
      <c r="H312" s="11">
        <f t="shared" si="9"/>
        <v>0</v>
      </c>
    </row>
    <row r="313" spans="1:8" x14ac:dyDescent="0.35">
      <c r="A313" s="6" t="s">
        <v>503</v>
      </c>
      <c r="B313" s="24" t="str">
        <f t="shared" si="8"/>
        <v>SPA21XXX</v>
      </c>
      <c r="C313" s="6" t="s">
        <v>683</v>
      </c>
      <c r="D313" s="6" t="s">
        <v>129</v>
      </c>
      <c r="F313" s="11">
        <v>0</v>
      </c>
      <c r="G313" s="11">
        <v>0</v>
      </c>
      <c r="H313" s="11">
        <f t="shared" si="9"/>
        <v>0</v>
      </c>
    </row>
    <row r="314" spans="1:8" x14ac:dyDescent="0.35">
      <c r="A314" s="6" t="s">
        <v>504</v>
      </c>
      <c r="B314" s="24" t="str">
        <f t="shared" si="8"/>
        <v>SPA21XXX</v>
      </c>
      <c r="C314" s="6" t="s">
        <v>194</v>
      </c>
      <c r="D314" s="6" t="s">
        <v>129</v>
      </c>
      <c r="F314" s="11">
        <v>0</v>
      </c>
      <c r="G314" s="11">
        <v>0</v>
      </c>
      <c r="H314" s="11">
        <f t="shared" si="9"/>
        <v>0</v>
      </c>
    </row>
    <row r="315" spans="1:8" x14ac:dyDescent="0.35">
      <c r="A315" s="6" t="s">
        <v>505</v>
      </c>
      <c r="B315" s="24" t="str">
        <f t="shared" si="8"/>
        <v>SPA21XXX</v>
      </c>
      <c r="C315" s="6" t="s">
        <v>196</v>
      </c>
      <c r="D315" s="6" t="s">
        <v>129</v>
      </c>
      <c r="F315" s="11">
        <v>0</v>
      </c>
      <c r="G315" s="11">
        <v>0</v>
      </c>
      <c r="H315" s="11">
        <f t="shared" si="9"/>
        <v>0</v>
      </c>
    </row>
    <row r="316" spans="1:8" x14ac:dyDescent="0.35">
      <c r="A316" s="6" t="s">
        <v>507</v>
      </c>
      <c r="B316" s="24" t="str">
        <f t="shared" si="8"/>
        <v>SPA21XXX</v>
      </c>
      <c r="C316" s="6" t="s">
        <v>195</v>
      </c>
      <c r="D316" s="6" t="s">
        <v>129</v>
      </c>
      <c r="F316" s="11">
        <v>0</v>
      </c>
      <c r="G316" s="11">
        <v>0</v>
      </c>
      <c r="H316" s="11">
        <f t="shared" si="9"/>
        <v>0</v>
      </c>
    </row>
    <row r="317" spans="1:8" x14ac:dyDescent="0.35">
      <c r="A317" s="6" t="s">
        <v>511</v>
      </c>
      <c r="B317" s="24" t="str">
        <f t="shared" si="8"/>
        <v>SPA21XXX</v>
      </c>
      <c r="C317" s="6" t="s">
        <v>197</v>
      </c>
      <c r="D317" s="6" t="s">
        <v>129</v>
      </c>
      <c r="F317" s="11">
        <v>0</v>
      </c>
      <c r="G317" s="11">
        <v>0</v>
      </c>
      <c r="H317" s="11">
        <f t="shared" si="9"/>
        <v>0</v>
      </c>
    </row>
    <row r="318" spans="1:8" x14ac:dyDescent="0.35">
      <c r="A318" s="6" t="s">
        <v>513</v>
      </c>
      <c r="B318" s="24" t="str">
        <f t="shared" si="8"/>
        <v>SPA21XXX</v>
      </c>
      <c r="C318" s="6" t="s">
        <v>684</v>
      </c>
      <c r="D318" s="6" t="s">
        <v>129</v>
      </c>
      <c r="F318" s="11">
        <v>0</v>
      </c>
      <c r="G318" s="11">
        <v>0</v>
      </c>
      <c r="H318" s="11">
        <f t="shared" si="9"/>
        <v>0</v>
      </c>
    </row>
    <row r="319" spans="1:8" x14ac:dyDescent="0.35">
      <c r="A319" s="6" t="s">
        <v>515</v>
      </c>
      <c r="B319" s="24" t="str">
        <f t="shared" si="8"/>
        <v>SPA21XXX</v>
      </c>
      <c r="C319" s="6" t="s">
        <v>685</v>
      </c>
      <c r="D319" s="6" t="s">
        <v>129</v>
      </c>
      <c r="F319" s="11">
        <v>0</v>
      </c>
      <c r="G319" s="11">
        <v>0</v>
      </c>
      <c r="H319" s="11">
        <f t="shared" si="9"/>
        <v>0</v>
      </c>
    </row>
    <row r="320" spans="1:8" x14ac:dyDescent="0.35">
      <c r="A320" s="6" t="s">
        <v>516</v>
      </c>
      <c r="B320" s="24" t="str">
        <f t="shared" si="8"/>
        <v>SPA21XXX</v>
      </c>
      <c r="C320" s="6" t="s">
        <v>686</v>
      </c>
      <c r="D320" s="6" t="s">
        <v>129</v>
      </c>
      <c r="F320" s="11">
        <v>0</v>
      </c>
      <c r="G320" s="11">
        <v>0</v>
      </c>
      <c r="H320" s="11">
        <f t="shared" si="9"/>
        <v>0</v>
      </c>
    </row>
    <row r="321" spans="1:8" x14ac:dyDescent="0.35">
      <c r="A321" s="6" t="s">
        <v>517</v>
      </c>
      <c r="B321" s="24" t="str">
        <f t="shared" si="8"/>
        <v>SPA21XXX</v>
      </c>
      <c r="C321" s="6" t="s">
        <v>687</v>
      </c>
      <c r="D321" s="6" t="s">
        <v>129</v>
      </c>
      <c r="F321" s="11">
        <v>0</v>
      </c>
      <c r="G321" s="11">
        <v>0</v>
      </c>
      <c r="H321" s="11">
        <f t="shared" si="9"/>
        <v>0</v>
      </c>
    </row>
    <row r="322" spans="1:8" x14ac:dyDescent="0.35">
      <c r="A322" s="6" t="s">
        <v>519</v>
      </c>
      <c r="B322" s="24" t="str">
        <f t="shared" si="8"/>
        <v>SPA21XXX</v>
      </c>
      <c r="C322" s="6" t="s">
        <v>200</v>
      </c>
      <c r="D322" s="6" t="s">
        <v>129</v>
      </c>
      <c r="F322" s="11">
        <v>0</v>
      </c>
      <c r="G322" s="11">
        <v>0</v>
      </c>
      <c r="H322" s="11">
        <f t="shared" si="9"/>
        <v>0</v>
      </c>
    </row>
    <row r="323" spans="1:8" x14ac:dyDescent="0.35">
      <c r="A323" s="6" t="s">
        <v>520</v>
      </c>
      <c r="B323" s="24" t="str">
        <f t="shared" ref="B323:B347" si="10">REPLACE(A323,6,3,"XXX")</f>
        <v>SPA21XXX</v>
      </c>
      <c r="C323" s="6" t="s">
        <v>172</v>
      </c>
      <c r="D323" s="6" t="s">
        <v>129</v>
      </c>
      <c r="F323" s="11">
        <v>0</v>
      </c>
      <c r="G323" s="11">
        <v>0</v>
      </c>
      <c r="H323" s="11">
        <f t="shared" ref="H323:H347" si="11">F323+G323</f>
        <v>0</v>
      </c>
    </row>
    <row r="324" spans="1:8" x14ac:dyDescent="0.35">
      <c r="A324" s="6" t="s">
        <v>521</v>
      </c>
      <c r="B324" s="24" t="str">
        <f t="shared" si="10"/>
        <v>SPA21XXX</v>
      </c>
      <c r="C324" s="6" t="s">
        <v>193</v>
      </c>
      <c r="D324" s="6" t="s">
        <v>129</v>
      </c>
      <c r="F324" s="11">
        <v>0</v>
      </c>
      <c r="G324" s="11">
        <v>0</v>
      </c>
      <c r="H324" s="11">
        <f t="shared" si="11"/>
        <v>0</v>
      </c>
    </row>
    <row r="325" spans="1:8" x14ac:dyDescent="0.35">
      <c r="A325" s="6" t="s">
        <v>523</v>
      </c>
      <c r="B325" s="24" t="str">
        <f t="shared" si="10"/>
        <v>SPA21XXX</v>
      </c>
      <c r="C325" s="6" t="s">
        <v>688</v>
      </c>
      <c r="D325" s="6" t="s">
        <v>129</v>
      </c>
      <c r="F325" s="11">
        <v>0</v>
      </c>
      <c r="G325" s="11">
        <v>0</v>
      </c>
      <c r="H325" s="11">
        <f t="shared" si="11"/>
        <v>0</v>
      </c>
    </row>
    <row r="326" spans="1:8" x14ac:dyDescent="0.35">
      <c r="A326" s="6" t="s">
        <v>524</v>
      </c>
      <c r="B326" s="24" t="str">
        <f t="shared" si="10"/>
        <v>SPA21XXX</v>
      </c>
      <c r="C326" s="6" t="s">
        <v>689</v>
      </c>
      <c r="D326" s="6" t="s">
        <v>129</v>
      </c>
      <c r="F326" s="11">
        <v>0</v>
      </c>
      <c r="G326" s="11">
        <v>0</v>
      </c>
      <c r="H326" s="11">
        <f t="shared" si="11"/>
        <v>0</v>
      </c>
    </row>
    <row r="327" spans="1:8" x14ac:dyDescent="0.35">
      <c r="A327" s="6" t="s">
        <v>525</v>
      </c>
      <c r="B327" s="24" t="str">
        <f t="shared" si="10"/>
        <v>SPA21XXX</v>
      </c>
      <c r="C327" s="6" t="s">
        <v>690</v>
      </c>
      <c r="D327" s="6" t="s">
        <v>129</v>
      </c>
      <c r="F327" s="11">
        <v>0</v>
      </c>
      <c r="G327" s="11">
        <v>0</v>
      </c>
      <c r="H327" s="11">
        <f t="shared" si="11"/>
        <v>0</v>
      </c>
    </row>
    <row r="328" spans="1:8" x14ac:dyDescent="0.35">
      <c r="A328" s="6" t="s">
        <v>527</v>
      </c>
      <c r="B328" s="24" t="str">
        <f t="shared" si="10"/>
        <v>SPA21XXX</v>
      </c>
      <c r="C328" s="6" t="s">
        <v>202</v>
      </c>
      <c r="D328" s="6" t="s">
        <v>129</v>
      </c>
      <c r="F328" s="11">
        <v>0</v>
      </c>
      <c r="G328" s="11">
        <v>0</v>
      </c>
      <c r="H328" s="11">
        <f t="shared" si="11"/>
        <v>0</v>
      </c>
    </row>
    <row r="329" spans="1:8" x14ac:dyDescent="0.35">
      <c r="A329" s="6" t="s">
        <v>528</v>
      </c>
      <c r="B329" s="24" t="str">
        <f t="shared" si="10"/>
        <v>SPA21XXX</v>
      </c>
      <c r="C329" s="6" t="s">
        <v>201</v>
      </c>
      <c r="D329" s="6" t="s">
        <v>129</v>
      </c>
      <c r="F329" s="11">
        <v>0</v>
      </c>
      <c r="G329" s="11">
        <v>0</v>
      </c>
      <c r="H329" s="11">
        <f t="shared" si="11"/>
        <v>0</v>
      </c>
    </row>
    <row r="330" spans="1:8" x14ac:dyDescent="0.35">
      <c r="A330" s="6" t="s">
        <v>531</v>
      </c>
      <c r="B330" s="24" t="str">
        <f t="shared" si="10"/>
        <v>SPA21XXX</v>
      </c>
      <c r="C330" s="6" t="s">
        <v>691</v>
      </c>
      <c r="D330" s="6" t="s">
        <v>129</v>
      </c>
      <c r="F330" s="11">
        <v>0</v>
      </c>
      <c r="G330" s="11">
        <v>0</v>
      </c>
      <c r="H330" s="11">
        <f t="shared" si="11"/>
        <v>0</v>
      </c>
    </row>
    <row r="331" spans="1:8" x14ac:dyDescent="0.35">
      <c r="A331" s="6" t="s">
        <v>532</v>
      </c>
      <c r="B331" s="24" t="str">
        <f t="shared" si="10"/>
        <v>SPA21XXX</v>
      </c>
      <c r="C331" s="6" t="s">
        <v>692</v>
      </c>
      <c r="D331" s="6" t="s">
        <v>129</v>
      </c>
      <c r="F331" s="11">
        <v>0</v>
      </c>
      <c r="G331" s="11">
        <v>0</v>
      </c>
      <c r="H331" s="11">
        <f t="shared" si="11"/>
        <v>0</v>
      </c>
    </row>
    <row r="332" spans="1:8" x14ac:dyDescent="0.35">
      <c r="A332" s="6" t="s">
        <v>534</v>
      </c>
      <c r="B332" s="24" t="str">
        <f t="shared" si="10"/>
        <v>SPA21XXX</v>
      </c>
      <c r="C332" s="6" t="s">
        <v>693</v>
      </c>
      <c r="D332" s="6" t="s">
        <v>129</v>
      </c>
      <c r="F332" s="11">
        <v>0</v>
      </c>
      <c r="G332" s="11">
        <v>0</v>
      </c>
      <c r="H332" s="11">
        <f t="shared" si="11"/>
        <v>0</v>
      </c>
    </row>
    <row r="333" spans="1:8" x14ac:dyDescent="0.35">
      <c r="A333" s="6" t="s">
        <v>535</v>
      </c>
      <c r="B333" s="24" t="str">
        <f t="shared" si="10"/>
        <v>SPA21XXX</v>
      </c>
      <c r="C333" s="6" t="s">
        <v>694</v>
      </c>
      <c r="D333" s="6" t="s">
        <v>129</v>
      </c>
      <c r="F333" s="11">
        <v>0</v>
      </c>
      <c r="G333" s="11">
        <v>0</v>
      </c>
      <c r="H333" s="11">
        <f t="shared" si="11"/>
        <v>0</v>
      </c>
    </row>
    <row r="334" spans="1:8" x14ac:dyDescent="0.35">
      <c r="A334" s="6" t="s">
        <v>536</v>
      </c>
      <c r="B334" s="24" t="str">
        <f t="shared" si="10"/>
        <v>SPA21XXX</v>
      </c>
      <c r="C334" s="6" t="s">
        <v>695</v>
      </c>
      <c r="D334" s="6" t="s">
        <v>129</v>
      </c>
      <c r="F334" s="11">
        <v>0</v>
      </c>
      <c r="G334" s="11">
        <v>0</v>
      </c>
      <c r="H334" s="11">
        <f t="shared" si="11"/>
        <v>0</v>
      </c>
    </row>
    <row r="335" spans="1:8" x14ac:dyDescent="0.35">
      <c r="A335" s="6" t="s">
        <v>537</v>
      </c>
      <c r="B335" s="24" t="str">
        <f t="shared" si="10"/>
        <v>SPA21XXX</v>
      </c>
      <c r="C335" s="6" t="s">
        <v>696</v>
      </c>
      <c r="D335" s="6" t="s">
        <v>129</v>
      </c>
      <c r="F335" s="11">
        <v>0</v>
      </c>
      <c r="G335" s="11">
        <v>0</v>
      </c>
      <c r="H335" s="11">
        <f t="shared" si="11"/>
        <v>0</v>
      </c>
    </row>
    <row r="336" spans="1:8" x14ac:dyDescent="0.35">
      <c r="A336" s="6" t="s">
        <v>538</v>
      </c>
      <c r="B336" s="24" t="str">
        <f t="shared" si="10"/>
        <v>SPA21XXX</v>
      </c>
      <c r="C336" s="6" t="s">
        <v>697</v>
      </c>
      <c r="D336" s="6" t="s">
        <v>129</v>
      </c>
      <c r="F336" s="11">
        <v>0</v>
      </c>
      <c r="G336" s="11">
        <v>0</v>
      </c>
      <c r="H336" s="11">
        <f t="shared" si="11"/>
        <v>0</v>
      </c>
    </row>
    <row r="337" spans="1:8" x14ac:dyDescent="0.35">
      <c r="A337" s="6" t="s">
        <v>539</v>
      </c>
      <c r="B337" s="24" t="str">
        <f t="shared" si="10"/>
        <v>SPA21XXX</v>
      </c>
      <c r="C337" s="6" t="s">
        <v>698</v>
      </c>
      <c r="D337" s="6" t="s">
        <v>129</v>
      </c>
      <c r="F337" s="11">
        <v>0</v>
      </c>
      <c r="G337" s="11">
        <v>0</v>
      </c>
      <c r="H337" s="11">
        <f t="shared" si="11"/>
        <v>0</v>
      </c>
    </row>
    <row r="338" spans="1:8" x14ac:dyDescent="0.35">
      <c r="A338" s="6" t="s">
        <v>540</v>
      </c>
      <c r="B338" s="24" t="str">
        <f t="shared" si="10"/>
        <v>SPA21XXX</v>
      </c>
      <c r="C338" s="6" t="s">
        <v>203</v>
      </c>
      <c r="D338" s="6" t="s">
        <v>129</v>
      </c>
      <c r="F338" s="11">
        <v>0</v>
      </c>
      <c r="G338" s="11">
        <v>0</v>
      </c>
      <c r="H338" s="11">
        <f t="shared" si="11"/>
        <v>0</v>
      </c>
    </row>
    <row r="339" spans="1:8" x14ac:dyDescent="0.35">
      <c r="A339" s="6" t="s">
        <v>541</v>
      </c>
      <c r="B339" s="24" t="str">
        <f t="shared" si="10"/>
        <v>SPA21XXX</v>
      </c>
      <c r="C339" s="6" t="s">
        <v>699</v>
      </c>
      <c r="D339" s="6" t="s">
        <v>129</v>
      </c>
      <c r="F339" s="11">
        <v>0</v>
      </c>
      <c r="G339" s="11">
        <v>0</v>
      </c>
      <c r="H339" s="11">
        <f t="shared" si="11"/>
        <v>0</v>
      </c>
    </row>
    <row r="340" spans="1:8" x14ac:dyDescent="0.35">
      <c r="A340" s="6" t="s">
        <v>542</v>
      </c>
      <c r="B340" s="24" t="str">
        <f t="shared" si="10"/>
        <v>SPA21XXX</v>
      </c>
      <c r="C340" s="6" t="s">
        <v>700</v>
      </c>
      <c r="D340" s="6" t="s">
        <v>129</v>
      </c>
      <c r="F340" s="11">
        <v>0</v>
      </c>
      <c r="G340" s="11">
        <v>0</v>
      </c>
      <c r="H340" s="11">
        <f t="shared" si="11"/>
        <v>0</v>
      </c>
    </row>
    <row r="341" spans="1:8" x14ac:dyDescent="0.35">
      <c r="A341" s="6" t="s">
        <v>543</v>
      </c>
      <c r="B341" s="24" t="str">
        <f t="shared" si="10"/>
        <v>SPA21XXX</v>
      </c>
      <c r="C341" s="6" t="s">
        <v>701</v>
      </c>
      <c r="D341" s="6" t="s">
        <v>129</v>
      </c>
      <c r="F341" s="11">
        <v>0</v>
      </c>
      <c r="G341" s="11">
        <v>0</v>
      </c>
      <c r="H341" s="11">
        <f t="shared" si="11"/>
        <v>0</v>
      </c>
    </row>
    <row r="342" spans="1:8" x14ac:dyDescent="0.35">
      <c r="A342" s="6" t="s">
        <v>544</v>
      </c>
      <c r="B342" s="24" t="str">
        <f t="shared" si="10"/>
        <v>SPA21XXX</v>
      </c>
      <c r="C342" s="6" t="s">
        <v>702</v>
      </c>
      <c r="D342" s="6" t="s">
        <v>129</v>
      </c>
      <c r="F342" s="11">
        <v>0</v>
      </c>
      <c r="G342" s="11">
        <v>0</v>
      </c>
      <c r="H342" s="11">
        <f t="shared" si="11"/>
        <v>0</v>
      </c>
    </row>
    <row r="343" spans="1:8" x14ac:dyDescent="0.35">
      <c r="A343" s="6" t="s">
        <v>546</v>
      </c>
      <c r="B343" s="24" t="str">
        <f t="shared" si="10"/>
        <v>SPA21XXX</v>
      </c>
      <c r="C343" s="6" t="s">
        <v>703</v>
      </c>
      <c r="D343" s="6" t="s">
        <v>129</v>
      </c>
      <c r="F343" s="11">
        <v>0</v>
      </c>
      <c r="G343" s="11">
        <v>0</v>
      </c>
      <c r="H343" s="11">
        <f t="shared" si="11"/>
        <v>0</v>
      </c>
    </row>
    <row r="344" spans="1:8" x14ac:dyDescent="0.35">
      <c r="A344" s="6" t="s">
        <v>547</v>
      </c>
      <c r="B344" s="24" t="str">
        <f t="shared" si="10"/>
        <v>SPA21XXX</v>
      </c>
      <c r="C344" s="6" t="s">
        <v>704</v>
      </c>
      <c r="D344" s="6" t="s">
        <v>129</v>
      </c>
      <c r="F344" s="11">
        <v>0</v>
      </c>
      <c r="G344" s="11">
        <v>0</v>
      </c>
      <c r="H344" s="11">
        <f t="shared" si="11"/>
        <v>0</v>
      </c>
    </row>
    <row r="345" spans="1:8" x14ac:dyDescent="0.35">
      <c r="A345" s="6" t="s">
        <v>548</v>
      </c>
      <c r="B345" s="24" t="str">
        <f t="shared" si="10"/>
        <v>SPA21XXX</v>
      </c>
      <c r="C345" s="6" t="s">
        <v>705</v>
      </c>
      <c r="D345" s="6" t="s">
        <v>129</v>
      </c>
      <c r="F345" s="11">
        <v>0</v>
      </c>
      <c r="G345" s="11">
        <v>0</v>
      </c>
      <c r="H345" s="11">
        <f t="shared" si="11"/>
        <v>0</v>
      </c>
    </row>
    <row r="346" spans="1:8" x14ac:dyDescent="0.35">
      <c r="A346" s="6" t="s">
        <v>549</v>
      </c>
      <c r="B346" s="24" t="str">
        <f t="shared" si="10"/>
        <v>SPA21XXX</v>
      </c>
      <c r="C346" s="6" t="s">
        <v>204</v>
      </c>
      <c r="D346" s="6" t="s">
        <v>129</v>
      </c>
      <c r="F346" s="11">
        <v>0</v>
      </c>
      <c r="G346" s="11">
        <v>0</v>
      </c>
      <c r="H346" s="11">
        <f t="shared" si="11"/>
        <v>0</v>
      </c>
    </row>
    <row r="347" spans="1:8" x14ac:dyDescent="0.35">
      <c r="A347" s="6" t="s">
        <v>551</v>
      </c>
      <c r="B347" s="24" t="str">
        <f t="shared" si="10"/>
        <v>SPA21XXX</v>
      </c>
      <c r="C347" s="26" t="s">
        <v>706</v>
      </c>
      <c r="D347" s="6" t="s">
        <v>129</v>
      </c>
      <c r="F347" s="11">
        <v>0</v>
      </c>
      <c r="G347" s="11">
        <v>0</v>
      </c>
      <c r="H347" s="11">
        <f t="shared" si="11"/>
        <v>0</v>
      </c>
    </row>
  </sheetData>
  <sheetProtection algorithmName="SHA-512" hashValue="gL2K5Us8OdIICSvXikXo0bl2wdfN0PQ+S6emLCrF9j0iTsB0cffdE36lSsEIK9OLKx/EztafHeTYCHweYBo6rg==" saltValue="IqUQhwSzR5xPkRwqeJKO4Q==" spinCount="100000" sheet="1" objects="1" scenarios="1"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Input data CAT A</vt:lpstr>
      <vt:lpstr>Input data CAT A_C</vt:lpstr>
      <vt:lpstr>SCORE 9.1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 Coetzee</dc:creator>
  <cp:lastModifiedBy>Marileen De Wet</cp:lastModifiedBy>
  <dcterms:created xsi:type="dcterms:W3CDTF">2022-02-08T11:12:37Z</dcterms:created>
  <dcterms:modified xsi:type="dcterms:W3CDTF">2022-05-19T16:08:55Z</dcterms:modified>
</cp:coreProperties>
</file>