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B3957068-AD71-4691-A76D-5B19741775A1}" xr6:coauthVersionLast="47" xr6:coauthVersionMax="47" xr10:uidLastSave="{00000000-0000-0000-0000-000000000000}"/>
  <bookViews>
    <workbookView xWindow="3320" yWindow="100" windowWidth="26360" windowHeight="20400" activeTab="2" xr2:uid="{00000000-000D-0000-FFFF-FFFF00000000}"/>
  </bookViews>
  <sheets>
    <sheet name="Data" sheetId="1" r:id="rId1"/>
    <sheet name="Working" sheetId="3" r:id="rId2"/>
    <sheet name="Fina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2" i="1" l="1"/>
  <c r="B353" i="1"/>
  <c r="B354" i="1"/>
  <c r="B355" i="1"/>
  <c r="B356" i="1"/>
  <c r="B357" i="1"/>
  <c r="B358" i="1"/>
  <c r="C139" i="3"/>
  <c r="C140" i="3"/>
  <c r="C141" i="3"/>
  <c r="B20" i="4"/>
  <c r="B23" i="4" l="1"/>
  <c r="C144" i="3"/>
  <c r="C145" i="3"/>
  <c r="C146" i="3"/>
  <c r="B373" i="1"/>
  <c r="B374" i="1"/>
  <c r="B375" i="1"/>
  <c r="B376" i="1"/>
  <c r="B377" i="1"/>
  <c r="B378" i="1"/>
  <c r="B379" i="1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1" i="4"/>
  <c r="B22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42" i="3"/>
  <c r="C143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" i="4"/>
  <c r="C2" i="3"/>
  <c r="B2" i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2" i="4"/>
  <c r="D350" i="4" l="1"/>
  <c r="D349" i="4"/>
  <c r="M514" i="3"/>
  <c r="N514" i="3" s="1"/>
  <c r="M773" i="3"/>
  <c r="M772" i="3"/>
  <c r="M769" i="3"/>
  <c r="M768" i="3"/>
  <c r="M767" i="3"/>
  <c r="M766" i="3"/>
  <c r="M765" i="3"/>
  <c r="M764" i="3"/>
  <c r="M757" i="3"/>
  <c r="N757" i="3" s="1"/>
  <c r="M744" i="3"/>
  <c r="M743" i="3"/>
  <c r="M741" i="3"/>
  <c r="M740" i="3"/>
  <c r="M738" i="3"/>
  <c r="N738" i="3" s="1"/>
  <c r="M737" i="3"/>
  <c r="M736" i="3"/>
  <c r="M735" i="3"/>
  <c r="N735" i="3" s="1"/>
  <c r="M734" i="3"/>
  <c r="N734" i="3" s="1"/>
  <c r="M729" i="3"/>
  <c r="M728" i="3"/>
  <c r="M727" i="3"/>
  <c r="M726" i="3"/>
  <c r="M725" i="3"/>
  <c r="M724" i="3"/>
  <c r="M723" i="3"/>
  <c r="M722" i="3"/>
  <c r="N722" i="3" s="1"/>
  <c r="M720" i="3"/>
  <c r="M719" i="3"/>
  <c r="M713" i="3"/>
  <c r="M714" i="3"/>
  <c r="M715" i="3"/>
  <c r="M712" i="3"/>
  <c r="N707" i="3"/>
  <c r="M707" i="3"/>
  <c r="M706" i="3"/>
  <c r="M705" i="3"/>
  <c r="M704" i="3"/>
  <c r="M703" i="3"/>
  <c r="M702" i="3"/>
  <c r="M701" i="3"/>
  <c r="M699" i="3"/>
  <c r="M698" i="3"/>
  <c r="M694" i="3"/>
  <c r="M693" i="3"/>
  <c r="M686" i="3"/>
  <c r="M685" i="3"/>
  <c r="M684" i="3"/>
  <c r="N684" i="3" s="1"/>
  <c r="M683" i="3"/>
  <c r="M682" i="3"/>
  <c r="M679" i="3"/>
  <c r="M678" i="3"/>
  <c r="N679" i="3" s="1"/>
  <c r="M652" i="3"/>
  <c r="M651" i="3"/>
  <c r="M649" i="3"/>
  <c r="N649" i="3" s="1"/>
  <c r="M648" i="3"/>
  <c r="M647" i="3"/>
  <c r="M631" i="3"/>
  <c r="N631" i="3" s="1"/>
  <c r="M630" i="3"/>
  <c r="M629" i="3"/>
  <c r="M628" i="3"/>
  <c r="M627" i="3"/>
  <c r="M623" i="3"/>
  <c r="N623" i="3" s="1"/>
  <c r="M618" i="3"/>
  <c r="M619" i="3"/>
  <c r="N619" i="3" s="1"/>
  <c r="M617" i="3"/>
  <c r="M606" i="3"/>
  <c r="M605" i="3"/>
  <c r="N606" i="3" s="1"/>
  <c r="M598" i="3"/>
  <c r="M597" i="3"/>
  <c r="M596" i="3"/>
  <c r="M595" i="3"/>
  <c r="M594" i="3"/>
  <c r="M593" i="3"/>
  <c r="M588" i="3"/>
  <c r="N588" i="3" s="1"/>
  <c r="M587" i="3"/>
  <c r="M586" i="3"/>
  <c r="M585" i="3"/>
  <c r="M584" i="3"/>
  <c r="M582" i="3"/>
  <c r="M581" i="3"/>
  <c r="M579" i="3"/>
  <c r="N579" i="3" s="1"/>
  <c r="M564" i="3"/>
  <c r="M563" i="3"/>
  <c r="M562" i="3"/>
  <c r="M561" i="3"/>
  <c r="M560" i="3"/>
  <c r="M559" i="3"/>
  <c r="M558" i="3"/>
  <c r="M554" i="3"/>
  <c r="N554" i="3" s="1"/>
  <c r="M531" i="3"/>
  <c r="M530" i="3"/>
  <c r="M519" i="3"/>
  <c r="N519" i="3" s="1"/>
  <c r="M518" i="3"/>
  <c r="N518" i="3" s="1"/>
  <c r="M508" i="3"/>
  <c r="M507" i="3"/>
  <c r="M506" i="3"/>
  <c r="M505" i="3"/>
  <c r="M504" i="3"/>
  <c r="M503" i="3"/>
  <c r="N503" i="3" s="1"/>
  <c r="M501" i="3"/>
  <c r="M500" i="3"/>
  <c r="M499" i="3"/>
  <c r="N499" i="3" s="1"/>
  <c r="M491" i="3"/>
  <c r="M490" i="3"/>
  <c r="M486" i="3"/>
  <c r="N486" i="3" s="1"/>
  <c r="M485" i="3"/>
  <c r="M484" i="3"/>
  <c r="M483" i="3"/>
  <c r="M482" i="3"/>
  <c r="M477" i="3"/>
  <c r="M476" i="3"/>
  <c r="M475" i="3"/>
  <c r="M474" i="3"/>
  <c r="M473" i="3"/>
  <c r="M472" i="3"/>
  <c r="M467" i="3"/>
  <c r="M466" i="3"/>
  <c r="M455" i="3"/>
  <c r="N455" i="3" s="1"/>
  <c r="M454" i="3"/>
  <c r="M453" i="3"/>
  <c r="M448" i="3"/>
  <c r="M447" i="3"/>
  <c r="M439" i="3"/>
  <c r="M438" i="3"/>
  <c r="M434" i="3"/>
  <c r="M433" i="3"/>
  <c r="M428" i="3"/>
  <c r="N428" i="3" s="1"/>
  <c r="M424" i="3"/>
  <c r="M423" i="3"/>
  <c r="M419" i="3"/>
  <c r="M418" i="3"/>
  <c r="M413" i="3"/>
  <c r="M412" i="3"/>
  <c r="M405" i="3"/>
  <c r="M404" i="3"/>
  <c r="M373" i="3"/>
  <c r="M372" i="3"/>
  <c r="M371" i="3"/>
  <c r="M370" i="3"/>
  <c r="M369" i="3"/>
  <c r="M368" i="3"/>
  <c r="M364" i="3"/>
  <c r="M363" i="3"/>
  <c r="M362" i="3"/>
  <c r="N362" i="3" s="1"/>
  <c r="M356" i="3"/>
  <c r="M357" i="3"/>
  <c r="M358" i="3"/>
  <c r="M355" i="3"/>
  <c r="M354" i="3"/>
  <c r="M350" i="3"/>
  <c r="M349" i="3"/>
  <c r="M342" i="3"/>
  <c r="M341" i="3"/>
  <c r="M337" i="3"/>
  <c r="M336" i="3"/>
  <c r="M311" i="3"/>
  <c r="N311" i="3" s="1"/>
  <c r="M314" i="3"/>
  <c r="M313" i="3"/>
  <c r="M310" i="3"/>
  <c r="M309" i="3"/>
  <c r="M308" i="3"/>
  <c r="M307" i="3"/>
  <c r="M306" i="3"/>
  <c r="M305" i="3"/>
  <c r="M298" i="3"/>
  <c r="N298" i="3" s="1"/>
  <c r="M287" i="3"/>
  <c r="N287" i="3" s="1"/>
  <c r="M286" i="3"/>
  <c r="N286" i="3" s="1"/>
  <c r="M281" i="3"/>
  <c r="M280" i="3"/>
  <c r="M264" i="3"/>
  <c r="M263" i="3"/>
  <c r="M259" i="3"/>
  <c r="M258" i="3"/>
  <c r="M254" i="3"/>
  <c r="M253" i="3"/>
  <c r="M240" i="3"/>
  <c r="N240" i="3" s="1"/>
  <c r="M239" i="3"/>
  <c r="N239" i="3" s="1"/>
  <c r="M235" i="3"/>
  <c r="M234" i="3"/>
  <c r="M228" i="3"/>
  <c r="M227" i="3"/>
  <c r="M226" i="3"/>
  <c r="M225" i="3"/>
  <c r="M224" i="3"/>
  <c r="M223" i="3"/>
  <c r="M222" i="3"/>
  <c r="M215" i="3"/>
  <c r="M214" i="3"/>
  <c r="M210" i="3"/>
  <c r="M209" i="3"/>
  <c r="M208" i="3"/>
  <c r="M207" i="3"/>
  <c r="M206" i="3"/>
  <c r="M199" i="3"/>
  <c r="N199" i="3" s="1"/>
  <c r="M196" i="3"/>
  <c r="N196" i="3" s="1"/>
  <c r="M191" i="3"/>
  <c r="N191" i="3" s="1"/>
  <c r="M178" i="3"/>
  <c r="N178" i="3" s="1"/>
  <c r="M177" i="3"/>
  <c r="N177" i="3" s="1"/>
  <c r="M176" i="3"/>
  <c r="N176" i="3" s="1"/>
  <c r="M175" i="3"/>
  <c r="N175" i="3" s="1"/>
  <c r="M165" i="3"/>
  <c r="M164" i="3"/>
  <c r="M153" i="3"/>
  <c r="M152" i="3"/>
  <c r="M151" i="3"/>
  <c r="N151" i="3" s="1"/>
  <c r="M143" i="3"/>
  <c r="N143" i="3" s="1"/>
  <c r="M142" i="3"/>
  <c r="N142" i="3" s="1"/>
  <c r="M117" i="3"/>
  <c r="M116" i="3"/>
  <c r="M115" i="3"/>
  <c r="M114" i="3"/>
  <c r="M113" i="3"/>
  <c r="M112" i="3"/>
  <c r="M111" i="3"/>
  <c r="N111" i="3" s="1"/>
  <c r="M109" i="3"/>
  <c r="M110" i="3"/>
  <c r="M105" i="3"/>
  <c r="N105" i="3" s="1"/>
  <c r="M104" i="3"/>
  <c r="N104" i="3" s="1"/>
  <c r="M82" i="3"/>
  <c r="M81" i="3"/>
  <c r="M80" i="3"/>
  <c r="N80" i="3" s="1"/>
  <c r="M65" i="3"/>
  <c r="N65" i="3" s="1"/>
  <c r="M52" i="3"/>
  <c r="M53" i="3"/>
  <c r="M51" i="3"/>
  <c r="M50" i="3"/>
  <c r="M25" i="3"/>
  <c r="M24" i="3"/>
  <c r="M778" i="3"/>
  <c r="M777" i="3"/>
  <c r="M776" i="3"/>
  <c r="M747" i="3"/>
  <c r="M746" i="3"/>
  <c r="M745" i="3"/>
  <c r="M732" i="3"/>
  <c r="M731" i="3"/>
  <c r="M730" i="3"/>
  <c r="M677" i="3"/>
  <c r="M676" i="3"/>
  <c r="M675" i="3"/>
  <c r="M671" i="3"/>
  <c r="M670" i="3"/>
  <c r="M669" i="3"/>
  <c r="M659" i="3"/>
  <c r="M658" i="3"/>
  <c r="M657" i="3"/>
  <c r="M655" i="3"/>
  <c r="M654" i="3"/>
  <c r="M653" i="3"/>
  <c r="M646" i="3"/>
  <c r="M645" i="3"/>
  <c r="M644" i="3"/>
  <c r="M642" i="3"/>
  <c r="M641" i="3"/>
  <c r="M640" i="3"/>
  <c r="M638" i="3"/>
  <c r="M637" i="3"/>
  <c r="M636" i="3"/>
  <c r="M626" i="3"/>
  <c r="M625" i="3"/>
  <c r="M624" i="3"/>
  <c r="M622" i="3"/>
  <c r="M621" i="3"/>
  <c r="M620" i="3"/>
  <c r="M616" i="3"/>
  <c r="M615" i="3"/>
  <c r="M614" i="3"/>
  <c r="M613" i="3"/>
  <c r="M612" i="3"/>
  <c r="M611" i="3"/>
  <c r="M604" i="3"/>
  <c r="M603" i="3"/>
  <c r="M602" i="3"/>
  <c r="M601" i="3"/>
  <c r="M600" i="3"/>
  <c r="M599" i="3"/>
  <c r="M578" i="3"/>
  <c r="M577" i="3"/>
  <c r="M576" i="3"/>
  <c r="M575" i="3"/>
  <c r="M574" i="3"/>
  <c r="M573" i="3"/>
  <c r="M572" i="3"/>
  <c r="M571" i="3"/>
  <c r="M570" i="3"/>
  <c r="M557" i="3"/>
  <c r="M556" i="3"/>
  <c r="M555" i="3"/>
  <c r="M553" i="3"/>
  <c r="M552" i="3"/>
  <c r="M551" i="3"/>
  <c r="M550" i="3"/>
  <c r="M549" i="3"/>
  <c r="M548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27" i="3"/>
  <c r="M526" i="3"/>
  <c r="M525" i="3"/>
  <c r="M517" i="3"/>
  <c r="M516" i="3"/>
  <c r="M515" i="3"/>
  <c r="M513" i="3"/>
  <c r="M512" i="3"/>
  <c r="M511" i="3"/>
  <c r="M497" i="3"/>
  <c r="M496" i="3"/>
  <c r="M495" i="3"/>
  <c r="M494" i="3"/>
  <c r="M493" i="3"/>
  <c r="M492" i="3"/>
  <c r="M489" i="3"/>
  <c r="M488" i="3"/>
  <c r="M487" i="3"/>
  <c r="M480" i="3"/>
  <c r="M479" i="3"/>
  <c r="M478" i="3"/>
  <c r="M461" i="3"/>
  <c r="M460" i="3"/>
  <c r="M459" i="3"/>
  <c r="M458" i="3"/>
  <c r="M457" i="3"/>
  <c r="M456" i="3"/>
  <c r="M452" i="3"/>
  <c r="M451" i="3"/>
  <c r="M450" i="3"/>
  <c r="M446" i="3"/>
  <c r="M445" i="3"/>
  <c r="M444" i="3"/>
  <c r="M442" i="3"/>
  <c r="M441" i="3"/>
  <c r="M440" i="3"/>
  <c r="M437" i="3"/>
  <c r="M436" i="3"/>
  <c r="M435" i="3"/>
  <c r="M431" i="3"/>
  <c r="M430" i="3"/>
  <c r="M429" i="3"/>
  <c r="M422" i="3"/>
  <c r="M421" i="3"/>
  <c r="M420" i="3"/>
  <c r="M411" i="3"/>
  <c r="M410" i="3"/>
  <c r="M409" i="3"/>
  <c r="M408" i="3"/>
  <c r="M407" i="3"/>
  <c r="M406" i="3"/>
  <c r="M403" i="3"/>
  <c r="M402" i="3"/>
  <c r="M401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67" i="3"/>
  <c r="M366" i="3"/>
  <c r="M365" i="3"/>
  <c r="M361" i="3"/>
  <c r="M360" i="3"/>
  <c r="M359" i="3"/>
  <c r="M353" i="3"/>
  <c r="M352" i="3"/>
  <c r="M351" i="3"/>
  <c r="M348" i="3"/>
  <c r="M347" i="3"/>
  <c r="M346" i="3"/>
  <c r="M345" i="3"/>
  <c r="M344" i="3"/>
  <c r="M343" i="3"/>
  <c r="M340" i="3"/>
  <c r="M339" i="3"/>
  <c r="M338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04" i="3"/>
  <c r="M303" i="3"/>
  <c r="M302" i="3"/>
  <c r="M301" i="3"/>
  <c r="M300" i="3"/>
  <c r="M299" i="3"/>
  <c r="M297" i="3"/>
  <c r="M296" i="3"/>
  <c r="M295" i="3"/>
  <c r="M293" i="3"/>
  <c r="M292" i="3"/>
  <c r="M291" i="3"/>
  <c r="M290" i="3"/>
  <c r="M289" i="3"/>
  <c r="M288" i="3"/>
  <c r="M271" i="3"/>
  <c r="M270" i="3"/>
  <c r="M269" i="3"/>
  <c r="M268" i="3"/>
  <c r="M267" i="3"/>
  <c r="M266" i="3"/>
  <c r="M262" i="3"/>
  <c r="M261" i="3"/>
  <c r="M260" i="3"/>
  <c r="M257" i="3"/>
  <c r="M256" i="3"/>
  <c r="M255" i="3"/>
  <c r="M252" i="3"/>
  <c r="M251" i="3"/>
  <c r="M250" i="3"/>
  <c r="M249" i="3"/>
  <c r="M248" i="3"/>
  <c r="M247" i="3"/>
  <c r="M238" i="3"/>
  <c r="M237" i="3"/>
  <c r="M236" i="3"/>
  <c r="M233" i="3"/>
  <c r="M232" i="3"/>
  <c r="M231" i="3"/>
  <c r="M221" i="3"/>
  <c r="M220" i="3"/>
  <c r="M219" i="3"/>
  <c r="M213" i="3"/>
  <c r="M212" i="3"/>
  <c r="M211" i="3"/>
  <c r="M202" i="3"/>
  <c r="M201" i="3"/>
  <c r="M200" i="3"/>
  <c r="M190" i="3"/>
  <c r="M189" i="3"/>
  <c r="M188" i="3"/>
  <c r="M187" i="3"/>
  <c r="M186" i="3"/>
  <c r="M185" i="3"/>
  <c r="M181" i="3"/>
  <c r="M180" i="3"/>
  <c r="M179" i="3"/>
  <c r="M174" i="3"/>
  <c r="M173" i="3"/>
  <c r="M172" i="3"/>
  <c r="M171" i="3"/>
  <c r="M170" i="3"/>
  <c r="M169" i="3"/>
  <c r="M168" i="3"/>
  <c r="M167" i="3"/>
  <c r="M166" i="3"/>
  <c r="M159" i="3"/>
  <c r="M158" i="3"/>
  <c r="M157" i="3"/>
  <c r="M156" i="3"/>
  <c r="M155" i="3"/>
  <c r="M154" i="3"/>
  <c r="M146" i="3"/>
  <c r="M145" i="3"/>
  <c r="M144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08" i="3"/>
  <c r="M107" i="3"/>
  <c r="M106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79" i="3"/>
  <c r="M78" i="3"/>
  <c r="M77" i="3"/>
  <c r="M76" i="3"/>
  <c r="M75" i="3"/>
  <c r="M74" i="3"/>
  <c r="M73" i="3"/>
  <c r="M72" i="3"/>
  <c r="M71" i="3"/>
  <c r="M70" i="3"/>
  <c r="M69" i="3"/>
  <c r="M68" i="3"/>
  <c r="M59" i="3"/>
  <c r="M58" i="3"/>
  <c r="M57" i="3"/>
  <c r="M56" i="3"/>
  <c r="M55" i="3"/>
  <c r="M54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3" i="3"/>
  <c r="M22" i="3"/>
  <c r="M21" i="3"/>
  <c r="M20" i="3"/>
  <c r="M19" i="3"/>
  <c r="M18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K761" i="3"/>
  <c r="M761" i="3" s="1"/>
  <c r="K762" i="3"/>
  <c r="M762" i="3" s="1"/>
  <c r="K760" i="3"/>
  <c r="M760" i="3" s="1"/>
  <c r="K749" i="3"/>
  <c r="M749" i="3" s="1"/>
  <c r="K750" i="3"/>
  <c r="M750" i="3" s="1"/>
  <c r="K748" i="3"/>
  <c r="M748" i="3" s="1"/>
  <c r="K710" i="3"/>
  <c r="M710" i="3" s="1"/>
  <c r="K711" i="3"/>
  <c r="K709" i="3"/>
  <c r="M709" i="3" s="1"/>
  <c r="K696" i="3"/>
  <c r="M696" i="3" s="1"/>
  <c r="K697" i="3"/>
  <c r="M697" i="3" s="1"/>
  <c r="K695" i="3"/>
  <c r="M695" i="3" s="1"/>
  <c r="K690" i="3"/>
  <c r="M690" i="3" s="1"/>
  <c r="K689" i="3"/>
  <c r="M689" i="3" s="1"/>
  <c r="K688" i="3"/>
  <c r="K667" i="3"/>
  <c r="M667" i="3" s="1"/>
  <c r="K668" i="3"/>
  <c r="M668" i="3" s="1"/>
  <c r="K666" i="3"/>
  <c r="M666" i="3" s="1"/>
  <c r="K639" i="3"/>
  <c r="M639" i="3" s="1"/>
  <c r="N639" i="3" s="1"/>
  <c r="K634" i="3"/>
  <c r="M634" i="3" s="1"/>
  <c r="K633" i="3"/>
  <c r="M633" i="3" s="1"/>
  <c r="K632" i="3"/>
  <c r="K608" i="3"/>
  <c r="M608" i="3" s="1"/>
  <c r="K609" i="3"/>
  <c r="M609" i="3" s="1"/>
  <c r="K607" i="3"/>
  <c r="M607" i="3" s="1"/>
  <c r="K592" i="3"/>
  <c r="M592" i="3" s="1"/>
  <c r="N592" i="3" s="1"/>
  <c r="K569" i="3"/>
  <c r="M569" i="3" s="1"/>
  <c r="K568" i="3"/>
  <c r="M568" i="3" s="1"/>
  <c r="K567" i="3"/>
  <c r="M567" i="3" s="1"/>
  <c r="K566" i="3"/>
  <c r="M566" i="3" s="1"/>
  <c r="K565" i="3"/>
  <c r="K521" i="3"/>
  <c r="M521" i="3" s="1"/>
  <c r="K522" i="3"/>
  <c r="M522" i="3" s="1"/>
  <c r="K523" i="3"/>
  <c r="M523" i="3" s="1"/>
  <c r="K524" i="3"/>
  <c r="M524" i="3" s="1"/>
  <c r="K520" i="3"/>
  <c r="M520" i="3" s="1"/>
  <c r="K426" i="3"/>
  <c r="M426" i="3" s="1"/>
  <c r="K427" i="3"/>
  <c r="M427" i="3" s="1"/>
  <c r="K425" i="3"/>
  <c r="M425" i="3" s="1"/>
  <c r="K415" i="3"/>
  <c r="M415" i="3" s="1"/>
  <c r="K416" i="3"/>
  <c r="M416" i="3" s="1"/>
  <c r="K417" i="3"/>
  <c r="M417" i="3" s="1"/>
  <c r="K414" i="3"/>
  <c r="M414" i="3" s="1"/>
  <c r="K400" i="3"/>
  <c r="M400" i="3" s="1"/>
  <c r="K399" i="3"/>
  <c r="M399" i="3" s="1"/>
  <c r="K398" i="3"/>
  <c r="K396" i="3"/>
  <c r="M396" i="3" s="1"/>
  <c r="K397" i="3"/>
  <c r="M397" i="3" s="1"/>
  <c r="K395" i="3"/>
  <c r="M395" i="3" s="1"/>
  <c r="K283" i="3"/>
  <c r="M283" i="3" s="1"/>
  <c r="K284" i="3"/>
  <c r="M284" i="3" s="1"/>
  <c r="K282" i="3"/>
  <c r="M282" i="3" s="1"/>
  <c r="K276" i="3"/>
  <c r="M276" i="3" s="1"/>
  <c r="K277" i="3"/>
  <c r="M277" i="3" s="1"/>
  <c r="K278" i="3"/>
  <c r="K279" i="3"/>
  <c r="M279" i="3" s="1"/>
  <c r="K275" i="3"/>
  <c r="M275" i="3" s="1"/>
  <c r="K272" i="3"/>
  <c r="M272" i="3" s="1"/>
  <c r="K273" i="3"/>
  <c r="M273" i="3" s="1"/>
  <c r="K274" i="3"/>
  <c r="M274" i="3" s="1"/>
  <c r="K242" i="3"/>
  <c r="M242" i="3" s="1"/>
  <c r="K243" i="3"/>
  <c r="M243" i="3" s="1"/>
  <c r="K244" i="3"/>
  <c r="M244" i="3" s="1"/>
  <c r="K245" i="3"/>
  <c r="M245" i="3" s="1"/>
  <c r="K241" i="3"/>
  <c r="M241" i="3" s="1"/>
  <c r="K230" i="3"/>
  <c r="M230" i="3" s="1"/>
  <c r="K229" i="3"/>
  <c r="M229" i="3" s="1"/>
  <c r="K217" i="3"/>
  <c r="M217" i="3" s="1"/>
  <c r="K218" i="3"/>
  <c r="M218" i="3" s="1"/>
  <c r="K216" i="3"/>
  <c r="M216" i="3" s="1"/>
  <c r="K204" i="3"/>
  <c r="M204" i="3" s="1"/>
  <c r="K205" i="3"/>
  <c r="M205" i="3" s="1"/>
  <c r="K203" i="3"/>
  <c r="M203" i="3" s="1"/>
  <c r="K198" i="3"/>
  <c r="M198" i="3" s="1"/>
  <c r="K197" i="3"/>
  <c r="M197" i="3" s="1"/>
  <c r="K195" i="3"/>
  <c r="M195" i="3" s="1"/>
  <c r="K194" i="3"/>
  <c r="K193" i="3"/>
  <c r="M193" i="3" s="1"/>
  <c r="K192" i="3"/>
  <c r="M192" i="3" s="1"/>
  <c r="K183" i="3"/>
  <c r="M183" i="3" s="1"/>
  <c r="K184" i="3"/>
  <c r="M184" i="3" s="1"/>
  <c r="K182" i="3"/>
  <c r="M182" i="3" s="1"/>
  <c r="K161" i="3"/>
  <c r="M161" i="3" s="1"/>
  <c r="K162" i="3"/>
  <c r="K163" i="3"/>
  <c r="M163" i="3" s="1"/>
  <c r="K160" i="3"/>
  <c r="M160" i="3" s="1"/>
  <c r="K148" i="3"/>
  <c r="M148" i="3" s="1"/>
  <c r="K149" i="3"/>
  <c r="M149" i="3" s="1"/>
  <c r="K150" i="3"/>
  <c r="M150" i="3" s="1"/>
  <c r="K147" i="3"/>
  <c r="M147" i="3" s="1"/>
  <c r="K67" i="3"/>
  <c r="M67" i="3" s="1"/>
  <c r="K66" i="3"/>
  <c r="K64" i="3"/>
  <c r="M64" i="3" s="1"/>
  <c r="K63" i="3"/>
  <c r="M63" i="3" s="1"/>
  <c r="K61" i="3"/>
  <c r="M61" i="3" s="1"/>
  <c r="K62" i="3"/>
  <c r="M62" i="3" s="1"/>
  <c r="K60" i="3"/>
  <c r="M60" i="3" s="1"/>
  <c r="K17" i="3"/>
  <c r="M17" i="3" s="1"/>
  <c r="K16" i="3"/>
  <c r="M16" i="3" s="1"/>
  <c r="K15" i="3"/>
  <c r="J769" i="3"/>
  <c r="J729" i="3"/>
  <c r="J715" i="3"/>
  <c r="J630" i="3"/>
  <c r="J598" i="3"/>
  <c r="J569" i="3"/>
  <c r="J562" i="3"/>
  <c r="J524" i="3"/>
  <c r="J508" i="3"/>
  <c r="J770" i="3"/>
  <c r="J763" i="3"/>
  <c r="J759" i="3"/>
  <c r="J758" i="3"/>
  <c r="J757" i="3"/>
  <c r="J756" i="3"/>
  <c r="J755" i="3"/>
  <c r="J754" i="3"/>
  <c r="J753" i="3"/>
  <c r="J752" i="3"/>
  <c r="J751" i="3"/>
  <c r="J742" i="3"/>
  <c r="J739" i="3"/>
  <c r="J738" i="3"/>
  <c r="J735" i="3"/>
  <c r="J734" i="3"/>
  <c r="J733" i="3"/>
  <c r="J722" i="3"/>
  <c r="J721" i="3"/>
  <c r="J718" i="3"/>
  <c r="J717" i="3"/>
  <c r="J716" i="3"/>
  <c r="J708" i="3"/>
  <c r="J707" i="3"/>
  <c r="J700" i="3"/>
  <c r="J692" i="3"/>
  <c r="J691" i="3"/>
  <c r="J687" i="3"/>
  <c r="J684" i="3"/>
  <c r="J681" i="3"/>
  <c r="J680" i="3"/>
  <c r="J674" i="3"/>
  <c r="J673" i="3"/>
  <c r="J672" i="3"/>
  <c r="J665" i="3"/>
  <c r="J664" i="3"/>
  <c r="J663" i="3"/>
  <c r="J662" i="3"/>
  <c r="J661" i="3"/>
  <c r="J660" i="3"/>
  <c r="J656" i="3"/>
  <c r="J650" i="3"/>
  <c r="J649" i="3"/>
  <c r="J643" i="3"/>
  <c r="J639" i="3"/>
  <c r="J635" i="3"/>
  <c r="J631" i="3"/>
  <c r="J623" i="3"/>
  <c r="J619" i="3"/>
  <c r="J610" i="3"/>
  <c r="J592" i="3"/>
  <c r="J591" i="3"/>
  <c r="J590" i="3"/>
  <c r="J589" i="3"/>
  <c r="J588" i="3"/>
  <c r="J583" i="3"/>
  <c r="J580" i="3"/>
  <c r="J579" i="3"/>
  <c r="J554" i="3"/>
  <c r="J547" i="3"/>
  <c r="J529" i="3"/>
  <c r="J528" i="3"/>
  <c r="J519" i="3"/>
  <c r="J518" i="3"/>
  <c r="J514" i="3"/>
  <c r="J510" i="3"/>
  <c r="J509" i="3"/>
  <c r="J503" i="3"/>
  <c r="J502" i="3"/>
  <c r="J499" i="3"/>
  <c r="J498" i="3"/>
  <c r="J486" i="3"/>
  <c r="J485" i="3"/>
  <c r="J481" i="3"/>
  <c r="J475" i="3"/>
  <c r="J471" i="3"/>
  <c r="J470" i="3"/>
  <c r="J469" i="3"/>
  <c r="J468" i="3"/>
  <c r="J465" i="3"/>
  <c r="J464" i="3"/>
  <c r="J463" i="3"/>
  <c r="J462" i="3"/>
  <c r="J455" i="3"/>
  <c r="J449" i="3"/>
  <c r="J443" i="3"/>
  <c r="J432" i="3"/>
  <c r="J428" i="3"/>
  <c r="J362" i="3"/>
  <c r="J312" i="3"/>
  <c r="J311" i="3"/>
  <c r="J298" i="3"/>
  <c r="J294" i="3"/>
  <c r="J287" i="3"/>
  <c r="J286" i="3"/>
  <c r="J285" i="3"/>
  <c r="J265" i="3"/>
  <c r="J246" i="3"/>
  <c r="J240" i="3"/>
  <c r="J239" i="3"/>
  <c r="J199" i="3"/>
  <c r="J196" i="3"/>
  <c r="J191" i="3"/>
  <c r="J178" i="3"/>
  <c r="J177" i="3"/>
  <c r="J176" i="3"/>
  <c r="J175" i="3"/>
  <c r="J151" i="3"/>
  <c r="J143" i="3"/>
  <c r="J142" i="3"/>
  <c r="J111" i="3"/>
  <c r="J105" i="3"/>
  <c r="J104" i="3"/>
  <c r="J80" i="3"/>
  <c r="J65" i="3"/>
  <c r="J771" i="3"/>
  <c r="J774" i="3"/>
  <c r="J775" i="3"/>
  <c r="J779" i="3"/>
  <c r="J773" i="3"/>
  <c r="J744" i="3"/>
  <c r="J741" i="3"/>
  <c r="J737" i="3"/>
  <c r="J720" i="3"/>
  <c r="J706" i="3"/>
  <c r="J704" i="3"/>
  <c r="J702" i="3"/>
  <c r="J699" i="3"/>
  <c r="J694" i="3"/>
  <c r="J686" i="3"/>
  <c r="J683" i="3"/>
  <c r="J679" i="3"/>
  <c r="J652" i="3"/>
  <c r="J648" i="3"/>
  <c r="J618" i="3"/>
  <c r="J606" i="3"/>
  <c r="J587" i="3"/>
  <c r="J585" i="3"/>
  <c r="J582" i="3"/>
  <c r="J564" i="3"/>
  <c r="J531" i="3"/>
  <c r="J501" i="3"/>
  <c r="J491" i="3"/>
  <c r="J477" i="3"/>
  <c r="J467" i="3"/>
  <c r="J454" i="3"/>
  <c r="J448" i="3"/>
  <c r="J439" i="3"/>
  <c r="J434" i="3"/>
  <c r="J424" i="3"/>
  <c r="J419" i="3"/>
  <c r="J413" i="3"/>
  <c r="J405" i="3"/>
  <c r="J373" i="3"/>
  <c r="J371" i="3"/>
  <c r="J369" i="3"/>
  <c r="J364" i="3"/>
  <c r="J350" i="3"/>
  <c r="J342" i="3"/>
  <c r="J337" i="3"/>
  <c r="J314" i="3"/>
  <c r="J310" i="3"/>
  <c r="J308" i="3"/>
  <c r="J306" i="3"/>
  <c r="J281" i="3"/>
  <c r="J264" i="3"/>
  <c r="J259" i="3"/>
  <c r="J254" i="3"/>
  <c r="J235" i="3"/>
  <c r="J230" i="3"/>
  <c r="J228" i="3"/>
  <c r="J215" i="3"/>
  <c r="J198" i="3"/>
  <c r="J195" i="3"/>
  <c r="J193" i="3"/>
  <c r="J165" i="3"/>
  <c r="J153" i="3"/>
  <c r="J117" i="3"/>
  <c r="J110" i="3"/>
  <c r="J82" i="3"/>
  <c r="J67" i="3"/>
  <c r="J64" i="3"/>
  <c r="J25" i="3"/>
  <c r="J417" i="3"/>
  <c r="J358" i="3"/>
  <c r="J279" i="3"/>
  <c r="J245" i="3"/>
  <c r="J226" i="3"/>
  <c r="J210" i="3"/>
  <c r="J163" i="3"/>
  <c r="J150" i="3"/>
  <c r="J115" i="3"/>
  <c r="J53" i="3"/>
  <c r="J778" i="3"/>
  <c r="J762" i="3"/>
  <c r="J750" i="3"/>
  <c r="J747" i="3"/>
  <c r="J732" i="3"/>
  <c r="J711" i="3"/>
  <c r="J697" i="3"/>
  <c r="J690" i="3"/>
  <c r="J677" i="3"/>
  <c r="J671" i="3"/>
  <c r="J668" i="3"/>
  <c r="J659" i="3"/>
  <c r="J655" i="3"/>
  <c r="J646" i="3"/>
  <c r="J642" i="3"/>
  <c r="J638" i="3"/>
  <c r="J634" i="3"/>
  <c r="J626" i="3"/>
  <c r="J622" i="3"/>
  <c r="J616" i="3"/>
  <c r="J613" i="3"/>
  <c r="J609" i="3"/>
  <c r="J604" i="3"/>
  <c r="J601" i="3"/>
  <c r="J578" i="3"/>
  <c r="J575" i="3"/>
  <c r="J572" i="3"/>
  <c r="J557" i="3"/>
  <c r="J553" i="3"/>
  <c r="J550" i="3"/>
  <c r="J546" i="3"/>
  <c r="J543" i="3"/>
  <c r="J540" i="3"/>
  <c r="J537" i="3"/>
  <c r="J534" i="3"/>
  <c r="J527" i="3"/>
  <c r="J517" i="3"/>
  <c r="J513" i="3"/>
  <c r="J497" i="3"/>
  <c r="J494" i="3"/>
  <c r="J489" i="3"/>
  <c r="J480" i="3"/>
  <c r="J461" i="3"/>
  <c r="J458" i="3"/>
  <c r="J452" i="3"/>
  <c r="J446" i="3"/>
  <c r="J442" i="3"/>
  <c r="J437" i="3"/>
  <c r="J431" i="3"/>
  <c r="J427" i="3"/>
  <c r="J422" i="3"/>
  <c r="J411" i="3"/>
  <c r="J408" i="3"/>
  <c r="J403" i="3"/>
  <c r="J400" i="3"/>
  <c r="J397" i="3"/>
  <c r="J394" i="3"/>
  <c r="J391" i="3"/>
  <c r="J388" i="3"/>
  <c r="J385" i="3"/>
  <c r="J382" i="3"/>
  <c r="J379" i="3"/>
  <c r="J376" i="3"/>
  <c r="J367" i="3"/>
  <c r="J361" i="3"/>
  <c r="J353" i="3"/>
  <c r="J348" i="3"/>
  <c r="J345" i="3"/>
  <c r="J340" i="3"/>
  <c r="J335" i="3"/>
  <c r="J332" i="3"/>
  <c r="J329" i="3"/>
  <c r="J326" i="3"/>
  <c r="J323" i="3"/>
  <c r="J320" i="3"/>
  <c r="J317" i="3"/>
  <c r="J304" i="3"/>
  <c r="J301" i="3"/>
  <c r="J297" i="3"/>
  <c r="J293" i="3"/>
  <c r="J290" i="3"/>
  <c r="J284" i="3"/>
  <c r="J274" i="3"/>
  <c r="J271" i="3"/>
  <c r="J268" i="3"/>
  <c r="J262" i="3"/>
  <c r="J257" i="3"/>
  <c r="J252" i="3"/>
  <c r="J249" i="3"/>
  <c r="J238" i="3"/>
  <c r="J233" i="3"/>
  <c r="J221" i="3"/>
  <c r="J218" i="3"/>
  <c r="J213" i="3"/>
  <c r="J205" i="3"/>
  <c r="J202" i="3"/>
  <c r="J190" i="3"/>
  <c r="J187" i="3"/>
  <c r="J184" i="3"/>
  <c r="J181" i="3"/>
  <c r="J174" i="3"/>
  <c r="J171" i="3"/>
  <c r="J168" i="3"/>
  <c r="J159" i="3"/>
  <c r="J156" i="3"/>
  <c r="J146" i="3"/>
  <c r="J141" i="3"/>
  <c r="J138" i="3"/>
  <c r="J135" i="3"/>
  <c r="J132" i="3"/>
  <c r="J129" i="3"/>
  <c r="J126" i="3"/>
  <c r="J123" i="3"/>
  <c r="J120" i="3"/>
  <c r="J108" i="3"/>
  <c r="J103" i="3"/>
  <c r="J100" i="3"/>
  <c r="J97" i="3"/>
  <c r="J94" i="3"/>
  <c r="J91" i="3"/>
  <c r="J88" i="3"/>
  <c r="J85" i="3"/>
  <c r="J79" i="3"/>
  <c r="J76" i="3"/>
  <c r="J73" i="3"/>
  <c r="J70" i="3"/>
  <c r="J62" i="3"/>
  <c r="J59" i="3"/>
  <c r="J56" i="3"/>
  <c r="J49" i="3"/>
  <c r="J46" i="3"/>
  <c r="J43" i="3"/>
  <c r="J40" i="3"/>
  <c r="J37" i="3"/>
  <c r="J34" i="3"/>
  <c r="J31" i="3"/>
  <c r="J28" i="3"/>
  <c r="J23" i="3"/>
  <c r="J20" i="3"/>
  <c r="J17" i="3"/>
  <c r="J14" i="3"/>
  <c r="J11" i="3"/>
  <c r="J8" i="3"/>
  <c r="J5" i="3"/>
  <c r="N230" i="3" l="1"/>
  <c r="N20" i="3"/>
  <c r="N304" i="3"/>
  <c r="N340" i="3"/>
  <c r="N382" i="3"/>
  <c r="N422" i="3"/>
  <c r="N480" i="3"/>
  <c r="N537" i="3"/>
  <c r="N575" i="3"/>
  <c r="N638" i="3"/>
  <c r="N747" i="3"/>
  <c r="N165" i="3"/>
  <c r="N308" i="3"/>
  <c r="N290" i="3"/>
  <c r="N326" i="3"/>
  <c r="N361" i="3"/>
  <c r="N394" i="3"/>
  <c r="N446" i="3"/>
  <c r="N513" i="3"/>
  <c r="N550" i="3"/>
  <c r="N613" i="3"/>
  <c r="N659" i="3"/>
  <c r="N314" i="3"/>
  <c r="L284" i="3"/>
  <c r="N53" i="3"/>
  <c r="N350" i="3"/>
  <c r="N582" i="3"/>
  <c r="N25" i="3"/>
  <c r="N82" i="3"/>
  <c r="N153" i="3"/>
  <c r="N215" i="3"/>
  <c r="N306" i="3"/>
  <c r="N683" i="3"/>
  <c r="N64" i="3"/>
  <c r="N369" i="3"/>
  <c r="N373" i="3"/>
  <c r="N413" i="3"/>
  <c r="N245" i="3"/>
  <c r="N210" i="3"/>
  <c r="N310" i="3"/>
  <c r="N358" i="3"/>
  <c r="N5" i="3"/>
  <c r="N364" i="3"/>
  <c r="N371" i="3"/>
  <c r="N405" i="3"/>
  <c r="N475" i="3"/>
  <c r="N477" i="3"/>
  <c r="N648" i="3"/>
  <c r="N773" i="3"/>
  <c r="N46" i="3"/>
  <c r="L198" i="3"/>
  <c r="N284" i="3"/>
  <c r="N697" i="3"/>
  <c r="N79" i="3"/>
  <c r="N94" i="3"/>
  <c r="N108" i="3"/>
  <c r="N129" i="3"/>
  <c r="N141" i="3"/>
  <c r="N168" i="3"/>
  <c r="N187" i="3"/>
  <c r="N221" i="3"/>
  <c r="N252" i="3"/>
  <c r="N257" i="3"/>
  <c r="N110" i="3"/>
  <c r="N254" i="3"/>
  <c r="N264" i="3"/>
  <c r="N337" i="3"/>
  <c r="N434" i="3"/>
  <c r="N508" i="3"/>
  <c r="N585" i="3"/>
  <c r="N769" i="3"/>
  <c r="N268" i="3"/>
  <c r="N297" i="3"/>
  <c r="N320" i="3"/>
  <c r="N332" i="3"/>
  <c r="N348" i="3"/>
  <c r="N376" i="3"/>
  <c r="N408" i="3"/>
  <c r="N458" i="3"/>
  <c r="N494" i="3"/>
  <c r="N543" i="3"/>
  <c r="N557" i="3"/>
  <c r="N601" i="3"/>
  <c r="N226" i="3"/>
  <c r="N485" i="3"/>
  <c r="N562" i="3"/>
  <c r="N598" i="3"/>
  <c r="N618" i="3"/>
  <c r="N729" i="3"/>
  <c r="N417" i="3"/>
  <c r="N11" i="3"/>
  <c r="N28" i="3"/>
  <c r="N40" i="3"/>
  <c r="N56" i="3"/>
  <c r="N527" i="3"/>
  <c r="N668" i="3"/>
  <c r="L750" i="3"/>
  <c r="L762" i="3"/>
  <c r="N8" i="3"/>
  <c r="N73" i="3"/>
  <c r="N88" i="3"/>
  <c r="N100" i="3"/>
  <c r="N123" i="3"/>
  <c r="N135" i="3"/>
  <c r="N156" i="3"/>
  <c r="N174" i="3"/>
  <c r="N202" i="3"/>
  <c r="N238" i="3"/>
  <c r="N115" i="3"/>
  <c r="N117" i="3"/>
  <c r="N228" i="3"/>
  <c r="N259" i="3"/>
  <c r="N281" i="3"/>
  <c r="N454" i="3"/>
  <c r="N531" i="3"/>
  <c r="N564" i="3"/>
  <c r="N587" i="3"/>
  <c r="N630" i="3"/>
  <c r="N715" i="3"/>
  <c r="N720" i="3"/>
  <c r="N737" i="3"/>
  <c r="N184" i="3"/>
  <c r="N193" i="3"/>
  <c r="N205" i="3"/>
  <c r="L218" i="3"/>
  <c r="L230" i="3"/>
  <c r="L245" i="3"/>
  <c r="N274" i="3"/>
  <c r="L569" i="3"/>
  <c r="M565" i="3"/>
  <c r="N569" i="3" s="1"/>
  <c r="N14" i="3"/>
  <c r="N31" i="3"/>
  <c r="N43" i="3"/>
  <c r="N59" i="3"/>
  <c r="L62" i="3"/>
  <c r="L67" i="3"/>
  <c r="M66" i="3"/>
  <c r="N67" i="3" s="1"/>
  <c r="N218" i="3"/>
  <c r="L274" i="3"/>
  <c r="L397" i="3"/>
  <c r="L417" i="3"/>
  <c r="L427" i="3"/>
  <c r="L609" i="3"/>
  <c r="N62" i="3"/>
  <c r="L64" i="3"/>
  <c r="L163" i="3"/>
  <c r="M162" i="3"/>
  <c r="N163" i="3" s="1"/>
  <c r="L193" i="3"/>
  <c r="N198" i="3"/>
  <c r="N397" i="3"/>
  <c r="L400" i="3"/>
  <c r="M398" i="3"/>
  <c r="N400" i="3" s="1"/>
  <c r="N427" i="3"/>
  <c r="N524" i="3"/>
  <c r="N609" i="3"/>
  <c r="L634" i="3"/>
  <c r="M632" i="3"/>
  <c r="N634" i="3" s="1"/>
  <c r="L639" i="3"/>
  <c r="L668" i="3"/>
  <c r="L697" i="3"/>
  <c r="N750" i="3"/>
  <c r="N762" i="3"/>
  <c r="N23" i="3"/>
  <c r="N37" i="3"/>
  <c r="N49" i="3"/>
  <c r="N388" i="3"/>
  <c r="L17" i="3"/>
  <c r="M15" i="3"/>
  <c r="N17" i="3" s="1"/>
  <c r="N150" i="3"/>
  <c r="L150" i="3"/>
  <c r="L184" i="3"/>
  <c r="L195" i="3"/>
  <c r="M194" i="3"/>
  <c r="N195" i="3" s="1"/>
  <c r="L205" i="3"/>
  <c r="L279" i="3"/>
  <c r="M278" i="3"/>
  <c r="N279" i="3" s="1"/>
  <c r="L524" i="3"/>
  <c r="L690" i="3"/>
  <c r="M688" i="3"/>
  <c r="N690" i="3" s="1"/>
  <c r="L711" i="3"/>
  <c r="M711" i="3"/>
  <c r="N711" i="3" s="1"/>
  <c r="N34" i="3"/>
  <c r="N70" i="3"/>
  <c r="N76" i="3"/>
  <c r="N91" i="3"/>
  <c r="N103" i="3"/>
  <c r="N126" i="3"/>
  <c r="N138" i="3"/>
  <c r="N159" i="3"/>
  <c r="N181" i="3"/>
  <c r="N213" i="3"/>
  <c r="N249" i="3"/>
  <c r="N271" i="3"/>
  <c r="N301" i="3"/>
  <c r="N323" i="3"/>
  <c r="N335" i="3"/>
  <c r="N353" i="3"/>
  <c r="N379" i="3"/>
  <c r="N391" i="3"/>
  <c r="N411" i="3"/>
  <c r="N442" i="3"/>
  <c r="N461" i="3"/>
  <c r="N497" i="3"/>
  <c r="N534" i="3"/>
  <c r="N546" i="3"/>
  <c r="N572" i="3"/>
  <c r="N604" i="3"/>
  <c r="N626" i="3"/>
  <c r="N655" i="3"/>
  <c r="N732" i="3"/>
  <c r="N419" i="3"/>
  <c r="N439" i="3"/>
  <c r="N467" i="3"/>
  <c r="N491" i="3"/>
  <c r="N501" i="3"/>
  <c r="N652" i="3"/>
  <c r="N694" i="3"/>
  <c r="N702" i="3"/>
  <c r="N706" i="3"/>
  <c r="N741" i="3"/>
  <c r="N437" i="3"/>
  <c r="N622" i="3"/>
  <c r="N646" i="3"/>
  <c r="N677" i="3"/>
  <c r="N85" i="3"/>
  <c r="N97" i="3"/>
  <c r="N120" i="3"/>
  <c r="N132" i="3"/>
  <c r="N146" i="3"/>
  <c r="N171" i="3"/>
  <c r="N190" i="3"/>
  <c r="N233" i="3"/>
  <c r="N262" i="3"/>
  <c r="N293" i="3"/>
  <c r="N317" i="3"/>
  <c r="N329" i="3"/>
  <c r="N345" i="3"/>
  <c r="N367" i="3"/>
  <c r="N385" i="3"/>
  <c r="N403" i="3"/>
  <c r="N431" i="3"/>
  <c r="N452" i="3"/>
  <c r="N489" i="3"/>
  <c r="N517" i="3"/>
  <c r="N540" i="3"/>
  <c r="N553" i="3"/>
  <c r="N578" i="3"/>
  <c r="N616" i="3"/>
  <c r="N642" i="3"/>
  <c r="N671" i="3"/>
  <c r="N778" i="3"/>
  <c r="N235" i="3"/>
  <c r="N342" i="3"/>
  <c r="N424" i="3"/>
  <c r="N448" i="3"/>
  <c r="N686" i="3"/>
  <c r="N699" i="3"/>
  <c r="N704" i="3"/>
  <c r="N744" i="3"/>
</calcChain>
</file>

<file path=xl/sharedStrings.xml><?xml version="1.0" encoding="utf-8"?>
<sst xmlns="http://schemas.openxmlformats.org/spreadsheetml/2006/main" count="16463" uniqueCount="1062">
  <si>
    <t>APPLICATION_NO</t>
  </si>
  <si>
    <t>SPA21001</t>
  </si>
  <si>
    <t>SPA21002</t>
  </si>
  <si>
    <t>SPA21003</t>
  </si>
  <si>
    <t>SPA21004</t>
  </si>
  <si>
    <t>SPA21005</t>
  </si>
  <si>
    <t>SPA21006</t>
  </si>
  <si>
    <t>SPA21007</t>
  </si>
  <si>
    <t>SPA21008</t>
  </si>
  <si>
    <t>SPA21009</t>
  </si>
  <si>
    <t>SPA21010</t>
  </si>
  <si>
    <t>SPA21011</t>
  </si>
  <si>
    <t>SPA21012</t>
  </si>
  <si>
    <t>SPA21013</t>
  </si>
  <si>
    <t>SPA21014</t>
  </si>
  <si>
    <t>SPA21015</t>
  </si>
  <si>
    <t>SPA21016</t>
  </si>
  <si>
    <t>SPA21017</t>
  </si>
  <si>
    <t>SPA21018</t>
  </si>
  <si>
    <t>SPA21019</t>
  </si>
  <si>
    <t>SPA21020</t>
  </si>
  <si>
    <t>SPA21021</t>
  </si>
  <si>
    <t>SPA21022</t>
  </si>
  <si>
    <t>SPA21023</t>
  </si>
  <si>
    <t>SPA21024</t>
  </si>
  <si>
    <t>SPA21025</t>
  </si>
  <si>
    <t>SPA21026</t>
  </si>
  <si>
    <t>SPA21027</t>
  </si>
  <si>
    <t>SPA21028</t>
  </si>
  <si>
    <t>SPA21029</t>
  </si>
  <si>
    <t>SPA21030</t>
  </si>
  <si>
    <t>SPA21031</t>
  </si>
  <si>
    <t>SPA21032</t>
  </si>
  <si>
    <t>SPA21033</t>
  </si>
  <si>
    <t>SPA21035</t>
  </si>
  <si>
    <t>SPA21036</t>
  </si>
  <si>
    <t>SPA21037</t>
  </si>
  <si>
    <t>SPA21038</t>
  </si>
  <si>
    <t>SPA21040</t>
  </si>
  <si>
    <t>SPA21042</t>
  </si>
  <si>
    <t>SPA21044</t>
  </si>
  <si>
    <t>SPA21045</t>
  </si>
  <si>
    <t>SPA21046</t>
  </si>
  <si>
    <t>SPA21047</t>
  </si>
  <si>
    <t>SPA21048</t>
  </si>
  <si>
    <t>SPA21049</t>
  </si>
  <si>
    <t>SPA21052</t>
  </si>
  <si>
    <t>SPA21053</t>
  </si>
  <si>
    <t>SPA21054</t>
  </si>
  <si>
    <t>SPA21055</t>
  </si>
  <si>
    <t>SPA21056</t>
  </si>
  <si>
    <t>SPA21057</t>
  </si>
  <si>
    <t>SPA21058</t>
  </si>
  <si>
    <t>SPA21059</t>
  </si>
  <si>
    <t>SPA21060</t>
  </si>
  <si>
    <t>SPA21062</t>
  </si>
  <si>
    <t>SPA21063</t>
  </si>
  <si>
    <t>SPA21064</t>
  </si>
  <si>
    <t>SPA21065</t>
  </si>
  <si>
    <t>SPA21066</t>
  </si>
  <si>
    <t>SPA21067</t>
  </si>
  <si>
    <t>SPA21069</t>
  </si>
  <si>
    <t>SPA21070</t>
  </si>
  <si>
    <t>SPA21071</t>
  </si>
  <si>
    <t>SPA21072</t>
  </si>
  <si>
    <t>SPA21073</t>
  </si>
  <si>
    <t>SPA21074</t>
  </si>
  <si>
    <t>SPA21075</t>
  </si>
  <si>
    <t>SPA21076</t>
  </si>
  <si>
    <t>SPA21077</t>
  </si>
  <si>
    <t>SPA21078</t>
  </si>
  <si>
    <t>SPA21079</t>
  </si>
  <si>
    <t>SPA21080</t>
  </si>
  <si>
    <t>SPA21082</t>
  </si>
  <si>
    <t>SPA21083</t>
  </si>
  <si>
    <t>SPA21084</t>
  </si>
  <si>
    <t>SPA21085</t>
  </si>
  <si>
    <t>SPA21088</t>
  </si>
  <si>
    <t>SPA21092</t>
  </si>
  <si>
    <t>SPA21093</t>
  </si>
  <si>
    <t>SPA21094</t>
  </si>
  <si>
    <t>SPA21095</t>
  </si>
  <si>
    <t>SPA21096</t>
  </si>
  <si>
    <t>SPA21098</t>
  </si>
  <si>
    <t>SPA21099</t>
  </si>
  <si>
    <t>SPA21100</t>
  </si>
  <si>
    <t>SPA21101</t>
  </si>
  <si>
    <t>SPA21102</t>
  </si>
  <si>
    <t>SPA21103</t>
  </si>
  <si>
    <t>SPA21104</t>
  </si>
  <si>
    <t>SPA21109</t>
  </si>
  <si>
    <t>SPA21110</t>
  </si>
  <si>
    <t>SPA21111</t>
  </si>
  <si>
    <t>SPA21112</t>
  </si>
  <si>
    <t>SPA21113</t>
  </si>
  <si>
    <t>SPA21114</t>
  </si>
  <si>
    <t>SPA21115</t>
  </si>
  <si>
    <t>SPA21118</t>
  </si>
  <si>
    <t>SPA21119</t>
  </si>
  <si>
    <t>SPA21120</t>
  </si>
  <si>
    <t>SPA21121</t>
  </si>
  <si>
    <t>SPA21123</t>
  </si>
  <si>
    <t>SPA21124</t>
  </si>
  <si>
    <t>SPA21125</t>
  </si>
  <si>
    <t>SPA21126</t>
  </si>
  <si>
    <t>SPA21127</t>
  </si>
  <si>
    <t>SPA21128</t>
  </si>
  <si>
    <t>SPA21129</t>
  </si>
  <si>
    <t>SPA21130</t>
  </si>
  <si>
    <t>SPA21131</t>
  </si>
  <si>
    <t>SPA21132</t>
  </si>
  <si>
    <t>SPA21133</t>
  </si>
  <si>
    <t>SPA21134</t>
  </si>
  <si>
    <t>SPA21135</t>
  </si>
  <si>
    <t>SPA21136</t>
  </si>
  <si>
    <t>SPA21137</t>
  </si>
  <si>
    <t>SPA21138</t>
  </si>
  <si>
    <t>SPA21139</t>
  </si>
  <si>
    <t>SPA21140</t>
  </si>
  <si>
    <t>SPA21141</t>
  </si>
  <si>
    <t>SPA21143</t>
  </si>
  <si>
    <t>SPA21144</t>
  </si>
  <si>
    <t>SPA21145</t>
  </si>
  <si>
    <t>SPA21146</t>
  </si>
  <si>
    <t>SPA21147</t>
  </si>
  <si>
    <t>SPA21148</t>
  </si>
  <si>
    <t>SPA21149</t>
  </si>
  <si>
    <t>SPA21150</t>
  </si>
  <si>
    <t>SPA21151</t>
  </si>
  <si>
    <t>SPA21153</t>
  </si>
  <si>
    <t>SPA21154</t>
  </si>
  <si>
    <t>SPA21155</t>
  </si>
  <si>
    <t>SPA21156</t>
  </si>
  <si>
    <t>SPA21157</t>
  </si>
  <si>
    <t>SPA21158</t>
  </si>
  <si>
    <t>SPA21159</t>
  </si>
  <si>
    <t>SPA21161</t>
  </si>
  <si>
    <t>SPA21162</t>
  </si>
  <si>
    <t>SPA21167</t>
  </si>
  <si>
    <t>SPA21168</t>
  </si>
  <si>
    <t>SPA21170</t>
  </si>
  <si>
    <t>SPA21174</t>
  </si>
  <si>
    <t>SPA21175</t>
  </si>
  <si>
    <t>SPA21176</t>
  </si>
  <si>
    <t>SPA21177</t>
  </si>
  <si>
    <t>SPA21178</t>
  </si>
  <si>
    <t>SPA21179</t>
  </si>
  <si>
    <t>SPA21180</t>
  </si>
  <si>
    <t>SPA21181</t>
  </si>
  <si>
    <t>SPA21182</t>
  </si>
  <si>
    <t>SPA21183</t>
  </si>
  <si>
    <t>SPA21186</t>
  </si>
  <si>
    <t>SPA21187</t>
  </si>
  <si>
    <t>SPA21188</t>
  </si>
  <si>
    <t>SPA21189</t>
  </si>
  <si>
    <t>SPA21190</t>
  </si>
  <si>
    <t>SPA21191</t>
  </si>
  <si>
    <t>SPA21192</t>
  </si>
  <si>
    <t>SPA21193</t>
  </si>
  <si>
    <t>SPA21194</t>
  </si>
  <si>
    <t>SPA21195</t>
  </si>
  <si>
    <t>SPA21196</t>
  </si>
  <si>
    <t>SPA21197</t>
  </si>
  <si>
    <t>SPA21198</t>
  </si>
  <si>
    <t>SPA21199</t>
  </si>
  <si>
    <t>SPA21200</t>
  </si>
  <si>
    <t>SPA21201</t>
  </si>
  <si>
    <t>SPA21202</t>
  </si>
  <si>
    <t>SPA21203</t>
  </si>
  <si>
    <t>SPA21204</t>
  </si>
  <si>
    <t>SPA21205</t>
  </si>
  <si>
    <t>SPA21206</t>
  </si>
  <si>
    <t>SPA21207</t>
  </si>
  <si>
    <t>SPA21208</t>
  </si>
  <si>
    <t>SPA21209</t>
  </si>
  <si>
    <t>SPA21210</t>
  </si>
  <si>
    <t>SPA21211</t>
  </si>
  <si>
    <t>SPA21213</t>
  </si>
  <si>
    <t>SPA21214</t>
  </si>
  <si>
    <t>SPA21215</t>
  </si>
  <si>
    <t>SPA21216</t>
  </si>
  <si>
    <t>SPA21217</t>
  </si>
  <si>
    <t>SPA21218</t>
  </si>
  <si>
    <t>SPA21219</t>
  </si>
  <si>
    <t>SPA21220</t>
  </si>
  <si>
    <t>SPA21221</t>
  </si>
  <si>
    <t>SPA21222</t>
  </si>
  <si>
    <t>SPA21223</t>
  </si>
  <si>
    <t>SPA21224</t>
  </si>
  <si>
    <t>SPA21225</t>
  </si>
  <si>
    <t>SPA21226</t>
  </si>
  <si>
    <t>SPA21227</t>
  </si>
  <si>
    <t>SPA21229</t>
  </si>
  <si>
    <t>SPA21230</t>
  </si>
  <si>
    <t>SPA21231</t>
  </si>
  <si>
    <t>SPA21232</t>
  </si>
  <si>
    <t>SPA21233</t>
  </si>
  <si>
    <t>SPA21234</t>
  </si>
  <si>
    <t>SPA21235</t>
  </si>
  <si>
    <t>SPA21236</t>
  </si>
  <si>
    <t>SPA21237</t>
  </si>
  <si>
    <t>SPA21238</t>
  </si>
  <si>
    <t>SPA21239</t>
  </si>
  <si>
    <t>SPA21240</t>
  </si>
  <si>
    <t>SPA21241</t>
  </si>
  <si>
    <t>SPA21242</t>
  </si>
  <si>
    <t>SPA21243</t>
  </si>
  <si>
    <t>SPA21244</t>
  </si>
  <si>
    <t>SPA21245</t>
  </si>
  <si>
    <t>SPA21247</t>
  </si>
  <si>
    <t>SPA21248</t>
  </si>
  <si>
    <t>SPA21250</t>
  </si>
  <si>
    <t>SPA21251</t>
  </si>
  <si>
    <t>SPA21252</t>
  </si>
  <si>
    <t>SPA21253</t>
  </si>
  <si>
    <t>SPA21254</t>
  </si>
  <si>
    <t>SPA21256</t>
  </si>
  <si>
    <t>SPA21257</t>
  </si>
  <si>
    <t>SPA21258</t>
  </si>
  <si>
    <t>SPA21259</t>
  </si>
  <si>
    <t>SPA21260</t>
  </si>
  <si>
    <t>SPA21261</t>
  </si>
  <si>
    <t>SPA21262</t>
  </si>
  <si>
    <t>SPA21263</t>
  </si>
  <si>
    <t>SPA21264</t>
  </si>
  <si>
    <t>SPA21265</t>
  </si>
  <si>
    <t>SPA21266</t>
  </si>
  <si>
    <t>SPA21268</t>
  </si>
  <si>
    <t>SPA21269</t>
  </si>
  <si>
    <t>SPA21270</t>
  </si>
  <si>
    <t>SPA21271</t>
  </si>
  <si>
    <t>SPA21272</t>
  </si>
  <si>
    <t>SPA21274</t>
  </si>
  <si>
    <t>SPA21275</t>
  </si>
  <si>
    <t>SPA21276</t>
  </si>
  <si>
    <t>SPA21277</t>
  </si>
  <si>
    <t>SPA21279</t>
  </si>
  <si>
    <t>SPA21280</t>
  </si>
  <si>
    <t>SPA21281</t>
  </si>
  <si>
    <t>SPA21283</t>
  </si>
  <si>
    <t>SPA21284</t>
  </si>
  <si>
    <t>SPA21285</t>
  </si>
  <si>
    <t>SPA21286</t>
  </si>
  <si>
    <t>SPA21287</t>
  </si>
  <si>
    <t>SPA21288</t>
  </si>
  <si>
    <t>SPA21291</t>
  </si>
  <si>
    <t>SPA21293</t>
  </si>
  <si>
    <t>SPA21294</t>
  </si>
  <si>
    <t>SPA21296</t>
  </si>
  <si>
    <t>SPA21297</t>
  </si>
  <si>
    <t>SPA21298</t>
  </si>
  <si>
    <t>SPA21299</t>
  </si>
  <si>
    <t>SPA21300</t>
  </si>
  <si>
    <t>SPA21301</t>
  </si>
  <si>
    <t>SPA21303</t>
  </si>
  <si>
    <t>SPA21304</t>
  </si>
  <si>
    <t>SPA21307</t>
  </si>
  <si>
    <t>SPA21308</t>
  </si>
  <si>
    <t>SPA21310</t>
  </si>
  <si>
    <t>SPA21311</t>
  </si>
  <si>
    <t>SPA21314</t>
  </si>
  <si>
    <t>SPA21315</t>
  </si>
  <si>
    <t>SPA21316</t>
  </si>
  <si>
    <t>SPA21317</t>
  </si>
  <si>
    <t>SPA21319</t>
  </si>
  <si>
    <t>SPA21320</t>
  </si>
  <si>
    <t>SPA21321</t>
  </si>
  <si>
    <t>SPA21322</t>
  </si>
  <si>
    <t>SPA21323</t>
  </si>
  <si>
    <t>SPA21324</t>
  </si>
  <si>
    <t>SPA21325</t>
  </si>
  <si>
    <t>SPA21326</t>
  </si>
  <si>
    <t>SPA21327</t>
  </si>
  <si>
    <t>SPA21328</t>
  </si>
  <si>
    <t>SPA21329</t>
  </si>
  <si>
    <t>SPA21330</t>
  </si>
  <si>
    <t>SPA21331</t>
  </si>
  <si>
    <t>SPA21332</t>
  </si>
  <si>
    <t>SPA21333</t>
  </si>
  <si>
    <t>SPA21335</t>
  </si>
  <si>
    <t>SPA21337</t>
  </si>
  <si>
    <t>SPA21339</t>
  </si>
  <si>
    <t>SPA21340</t>
  </si>
  <si>
    <t>SPA21341</t>
  </si>
  <si>
    <t>SPA21342</t>
  </si>
  <si>
    <t>SPA21343</t>
  </si>
  <si>
    <t>SPA21344</t>
  </si>
  <si>
    <t>SPA21345</t>
  </si>
  <si>
    <t>SPA21346</t>
  </si>
  <si>
    <t>SPA21347</t>
  </si>
  <si>
    <t>SPA21348</t>
  </si>
  <si>
    <t>SPA21350</t>
  </si>
  <si>
    <t>SPA21351</t>
  </si>
  <si>
    <t>SPA21352</t>
  </si>
  <si>
    <t>SPA21354</t>
  </si>
  <si>
    <t>SPA21355</t>
  </si>
  <si>
    <t>SPA21356</t>
  </si>
  <si>
    <t>SPA21357</t>
  </si>
  <si>
    <t>SPA21358</t>
  </si>
  <si>
    <t>SPA21359</t>
  </si>
  <si>
    <t>SPA21360</t>
  </si>
  <si>
    <t>SPA21361</t>
  </si>
  <si>
    <t>SPA21362</t>
  </si>
  <si>
    <t>SPA21363</t>
  </si>
  <si>
    <t>SPA21364</t>
  </si>
  <si>
    <t>SPA21365</t>
  </si>
  <si>
    <t>SPA21366</t>
  </si>
  <si>
    <t>SPA21367</t>
  </si>
  <si>
    <t>SPA21369</t>
  </si>
  <si>
    <t>SPA21370</t>
  </si>
  <si>
    <t>SPA21371</t>
  </si>
  <si>
    <t>SPA21372</t>
  </si>
  <si>
    <t>SPA21374</t>
  </si>
  <si>
    <t>SPA21375</t>
  </si>
  <si>
    <t>SPA21377</t>
  </si>
  <si>
    <t>SPA21378</t>
  </si>
  <si>
    <t>SPA21379</t>
  </si>
  <si>
    <t>SPA21381</t>
  </si>
  <si>
    <t>SPA21382</t>
  </si>
  <si>
    <t>SPA21383</t>
  </si>
  <si>
    <t>SPA21384</t>
  </si>
  <si>
    <t>SPA21385</t>
  </si>
  <si>
    <t>SPA21386</t>
  </si>
  <si>
    <t>SPA21387</t>
  </si>
  <si>
    <t>SPA21388</t>
  </si>
  <si>
    <t>SPA21389</t>
  </si>
  <si>
    <t>SPA21390</t>
  </si>
  <si>
    <t>SPA21391</t>
  </si>
  <si>
    <t>SPA21392</t>
  </si>
  <si>
    <t>SPA21393</t>
  </si>
  <si>
    <t>SPA21394</t>
  </si>
  <si>
    <t>SPA21395</t>
  </si>
  <si>
    <t>SPA21396</t>
  </si>
  <si>
    <t>SPA21397</t>
  </si>
  <si>
    <t>SPA21401</t>
  </si>
  <si>
    <t>SPA21402</t>
  </si>
  <si>
    <t>SPA21403</t>
  </si>
  <si>
    <t>SPA21404</t>
  </si>
  <si>
    <t>SPA21408</t>
  </si>
  <si>
    <t>SPA21409</t>
  </si>
  <si>
    <t>SPA21410</t>
  </si>
  <si>
    <t>SPA21411</t>
  </si>
  <si>
    <t>SPA21412</t>
  </si>
  <si>
    <t>SPA21413</t>
  </si>
  <si>
    <t>SPA21414</t>
  </si>
  <si>
    <t>SPA21415</t>
  </si>
  <si>
    <t>SPA21416</t>
  </si>
  <si>
    <t>Category</t>
  </si>
  <si>
    <t>A</t>
  </si>
  <si>
    <t>B</t>
  </si>
  <si>
    <t>C</t>
  </si>
  <si>
    <t>SequenceNumber</t>
  </si>
  <si>
    <t>1</t>
  </si>
  <si>
    <t>2</t>
  </si>
  <si>
    <t>3</t>
  </si>
  <si>
    <t>4</t>
  </si>
  <si>
    <t>5</t>
  </si>
  <si>
    <t>6</t>
  </si>
  <si>
    <t>7</t>
  </si>
  <si>
    <t>HarbourName</t>
  </si>
  <si>
    <t xml:space="preserve">Port St. Francis                         </t>
  </si>
  <si>
    <t xml:space="preserve">Mossel Bay                         </t>
  </si>
  <si>
    <t xml:space="preserve">Gansbaai                         </t>
  </si>
  <si>
    <t xml:space="preserve">St Helena Bay                    </t>
  </si>
  <si>
    <t>N/A</t>
  </si>
  <si>
    <t>Port St. Francis</t>
  </si>
  <si>
    <t>Mossel Bay</t>
  </si>
  <si>
    <t>Gansbaai</t>
  </si>
  <si>
    <t xml:space="preserve">Port Elizabeth                         </t>
  </si>
  <si>
    <t xml:space="preserve">                </t>
  </si>
  <si>
    <t>Gaansbaai</t>
  </si>
  <si>
    <t>HOUT BAY</t>
  </si>
  <si>
    <t>MOSSELL BAY</t>
  </si>
  <si>
    <t>GANSBAAI</t>
  </si>
  <si>
    <t xml:space="preserve">St. Helena Bay </t>
  </si>
  <si>
    <t>St. Helena Bay</t>
  </si>
  <si>
    <t>Port St Francis</t>
  </si>
  <si>
    <t>0</t>
  </si>
  <si>
    <t xml:space="preserve"> Port St. Francis                                                                                               </t>
  </si>
  <si>
    <t xml:space="preserve">           </t>
  </si>
  <si>
    <t xml:space="preserve">Port St Francis </t>
  </si>
  <si>
    <t xml:space="preserve">Port st. Francis                         </t>
  </si>
  <si>
    <t xml:space="preserve">Mosselbay                         </t>
  </si>
  <si>
    <t xml:space="preserve">Port Elizabeth       </t>
  </si>
  <si>
    <t xml:space="preserve">                       </t>
  </si>
  <si>
    <t xml:space="preserve">St Helena Bay </t>
  </si>
  <si>
    <t>Gansbaai Harbour</t>
  </si>
  <si>
    <t>St Helena bay</t>
  </si>
  <si>
    <t>St Helena Bay</t>
  </si>
  <si>
    <t>n/a</t>
  </si>
  <si>
    <t>Mossel Bay Harbour</t>
  </si>
  <si>
    <t>Hout Bay Harbour</t>
  </si>
  <si>
    <t>St.Helena Bay</t>
  </si>
  <si>
    <t>N/a</t>
  </si>
  <si>
    <t>Hout Bay</t>
  </si>
  <si>
    <t>NA</t>
  </si>
  <si>
    <t>Cape Town</t>
  </si>
  <si>
    <t>Port Elizabeth</t>
  </si>
  <si>
    <t>St. Helena bay</t>
  </si>
  <si>
    <t xml:space="preserve">Gansbaai </t>
  </si>
  <si>
    <t>MOSSEL BAY</t>
  </si>
  <si>
    <t>LAAIPLEK</t>
  </si>
  <si>
    <t>ST HELENA BAY</t>
  </si>
  <si>
    <t>GQEBERHA</t>
  </si>
  <si>
    <t>MOSSEL BAY HARBOUR</t>
  </si>
  <si>
    <t>GANSBAAI HARBOUR</t>
  </si>
  <si>
    <t>Saldanha Bay</t>
  </si>
  <si>
    <t>Not Applicable</t>
  </si>
  <si>
    <t>ST. HELENA BAY</t>
  </si>
  <si>
    <t>ST. FRANCIS BAY</t>
  </si>
  <si>
    <t>St Henlena Bay</t>
  </si>
  <si>
    <t>Laaiplek</t>
  </si>
  <si>
    <t>ST HELENA BAY HARBOUR</t>
  </si>
  <si>
    <t>St Helen Bay</t>
  </si>
  <si>
    <t>NOT APPLICABLE</t>
  </si>
  <si>
    <t>Gans Baai</t>
  </si>
  <si>
    <t>Stompneus Bay</t>
  </si>
  <si>
    <t xml:space="preserve">MOSSEL BAY   </t>
  </si>
  <si>
    <t xml:space="preserve">LAAIPLEK  </t>
  </si>
  <si>
    <t>STOMPNEUS BAY</t>
  </si>
  <si>
    <t>TAble bay harbour</t>
  </si>
  <si>
    <t>hout bay harbour</t>
  </si>
  <si>
    <t>gansbaai</t>
  </si>
  <si>
    <t>mosselbay</t>
  </si>
  <si>
    <t xml:space="preserve">GANSBAAI </t>
  </si>
  <si>
    <t>CAPE TOWN</t>
  </si>
  <si>
    <t>St Helena</t>
  </si>
  <si>
    <t>GNASBAAI</t>
  </si>
  <si>
    <t>TABLE BAY</t>
  </si>
  <si>
    <t>MOSSELBAY</t>
  </si>
  <si>
    <t>VELDRIFT</t>
  </si>
  <si>
    <t>Gans Bay</t>
  </si>
  <si>
    <t>Pioneer</t>
  </si>
  <si>
    <t>West Point</t>
  </si>
  <si>
    <t xml:space="preserve">HOUT BAY </t>
  </si>
  <si>
    <t>KALK BAY</t>
  </si>
  <si>
    <t>Gqeberha</t>
  </si>
  <si>
    <t>Port Elizabeth Harbour</t>
  </si>
  <si>
    <t>Stompneus Baai</t>
  </si>
  <si>
    <t>Not applicable</t>
  </si>
  <si>
    <t>Saldanha</t>
  </si>
  <si>
    <t>Gansbay</t>
  </si>
  <si>
    <t xml:space="preserve">Gqeberha </t>
  </si>
  <si>
    <t>Sandy Point Harbour, St. Helena Bay</t>
  </si>
  <si>
    <t>HOUT BAY HARBOUR</t>
  </si>
  <si>
    <t>LAMBERTSBAY</t>
  </si>
  <si>
    <t xml:space="preserve">N/A </t>
  </si>
  <si>
    <t>Stompneus, St Helena Bay</t>
  </si>
  <si>
    <t>St Francis</t>
  </si>
  <si>
    <t>SALDANHA</t>
  </si>
  <si>
    <t>West coast factories</t>
  </si>
  <si>
    <t>PORT ELIZABETH</t>
  </si>
  <si>
    <t>GANSBAAI MARINE HARBOUR</t>
  </si>
  <si>
    <t>GANSBAAI MARIEN HARBOUR</t>
  </si>
  <si>
    <t>n</t>
  </si>
  <si>
    <t>na</t>
  </si>
  <si>
    <t>Kalk Bay</t>
  </si>
  <si>
    <t>Laaiplek Harbour</t>
  </si>
  <si>
    <t>St Helena Bay Harbour</t>
  </si>
  <si>
    <t xml:space="preserve">Port Elizbeth Harbour </t>
  </si>
  <si>
    <t>Gaansbaai Marine</t>
  </si>
  <si>
    <t xml:space="preserve">Port Elizabeth </t>
  </si>
  <si>
    <t>Mosselbay</t>
  </si>
  <si>
    <t>Hout bay</t>
  </si>
  <si>
    <t>Gans bay</t>
  </si>
  <si>
    <t>St Hellena Bay</t>
  </si>
  <si>
    <t xml:space="preserve">HERMANUS </t>
  </si>
  <si>
    <t>MOSSELBAAI</t>
  </si>
  <si>
    <t>St Helena Bay Habour</t>
  </si>
  <si>
    <t>Mossel Bay  Habour</t>
  </si>
  <si>
    <t>Gansbaai Habour</t>
  </si>
  <si>
    <t xml:space="preserve">Hout Bay Harbour </t>
  </si>
  <si>
    <t xml:space="preserve">St. Helena Bay Harbour </t>
  </si>
  <si>
    <t xml:space="preserve">Mosselbay   Gansbaai    </t>
  </si>
  <si>
    <t xml:space="preserve">MOSSEL BAY </t>
  </si>
  <si>
    <t xml:space="preserve">ST HELENA BAY </t>
  </si>
  <si>
    <t xml:space="preserve">LAAIPLEK </t>
  </si>
  <si>
    <t xml:space="preserve">Hout Bay </t>
  </si>
  <si>
    <t xml:space="preserve">Cape Town </t>
  </si>
  <si>
    <t>Mossel bay</t>
  </si>
  <si>
    <t xml:space="preserve">Laaiplek </t>
  </si>
  <si>
    <t>Houtbay</t>
  </si>
  <si>
    <t xml:space="preserve">St. Helena Bay Harbour, St. Helena Bay </t>
  </si>
  <si>
    <t xml:space="preserve">Lucky Star, Stompneus Baai </t>
  </si>
  <si>
    <t>Gaansbaai Harbour</t>
  </si>
  <si>
    <t>St Helena Harbour</t>
  </si>
  <si>
    <t>Hout BAy</t>
  </si>
  <si>
    <t xml:space="preserve">Mossel Bay </t>
  </si>
  <si>
    <t>GQEBERHA HARBOUR</t>
  </si>
  <si>
    <t>SAINT HELLENA BAY</t>
  </si>
  <si>
    <t>HOUTBAY</t>
  </si>
  <si>
    <t>St Helena Bay, Sandy Point Harbour</t>
  </si>
  <si>
    <t>ST Helena Bay</t>
  </si>
  <si>
    <t>SANDY POINT</t>
  </si>
  <si>
    <t>Sandy Point Harbour, St Helena Bay</t>
  </si>
  <si>
    <t xml:space="preserve">GAANSBAAI </t>
  </si>
  <si>
    <t>LAMBERTS BAY</t>
  </si>
  <si>
    <t>Port Nolloth</t>
  </si>
  <si>
    <t>WESTPOINT ST HELENA BAY</t>
  </si>
  <si>
    <t>00</t>
  </si>
  <si>
    <t>St.Helena</t>
  </si>
  <si>
    <t>St.Helenabay</t>
  </si>
  <si>
    <t>Hour Bay</t>
  </si>
  <si>
    <t>Hawston</t>
  </si>
  <si>
    <t xml:space="preserve">Stompneusbay </t>
  </si>
  <si>
    <t>Elandsbay</t>
  </si>
  <si>
    <t>Lambertsbay</t>
  </si>
  <si>
    <t>Saldanhabay</t>
  </si>
  <si>
    <t>Mosselbaai</t>
  </si>
  <si>
    <t>St Helena Baai</t>
  </si>
  <si>
    <t>ST HELENA</t>
  </si>
  <si>
    <t>MOSSELBAI</t>
  </si>
  <si>
    <t>ST HELENA BAAI</t>
  </si>
  <si>
    <t xml:space="preserve">Mossel bay </t>
  </si>
  <si>
    <t xml:space="preserve">St helena Bay </t>
  </si>
  <si>
    <t>Stompneusbaai, Harbour</t>
  </si>
  <si>
    <t>Elandsbay, Harbour</t>
  </si>
  <si>
    <t>Lambertsbay,Harbour</t>
  </si>
  <si>
    <t>Jacobsbay</t>
  </si>
  <si>
    <t>Saldanhabay, Harbour</t>
  </si>
  <si>
    <t>Mossel Bay Habour</t>
  </si>
  <si>
    <t>Mossel Baai</t>
  </si>
  <si>
    <t>st helena baai</t>
  </si>
  <si>
    <t>Lambertsbaai hawe</t>
  </si>
  <si>
    <t>STOMPNEUSBAAI</t>
  </si>
  <si>
    <t>AMAWANDLE</t>
  </si>
  <si>
    <t xml:space="preserve">CAPE TOWN HARBOUR </t>
  </si>
  <si>
    <t xml:space="preserve">MOSSELBAY </t>
  </si>
  <si>
    <t xml:space="preserve">GANSBAAI HARBOUR </t>
  </si>
  <si>
    <t xml:space="preserve"> MOSSEL BAY</t>
  </si>
  <si>
    <t>Elands Bay</t>
  </si>
  <si>
    <t>Lamberts Bay</t>
  </si>
  <si>
    <t>PORT ELIZABETH HARBOUR</t>
  </si>
  <si>
    <t>St.Heelnabay</t>
  </si>
  <si>
    <t>NONE</t>
  </si>
  <si>
    <t>SALADANHA</t>
  </si>
  <si>
    <t>Gqerberha</t>
  </si>
  <si>
    <t>Lamberts bay</t>
  </si>
  <si>
    <t>ST HELENABAY</t>
  </si>
  <si>
    <t>Gqenerha Harbour</t>
  </si>
  <si>
    <t xml:space="preserve">Gansbaai Harbour </t>
  </si>
  <si>
    <t>Cape Town Harbour</t>
  </si>
  <si>
    <t>PE HARBOUR</t>
  </si>
  <si>
    <t>HOUTBAAI</t>
  </si>
  <si>
    <t>West Point Processors (Pty) Ltd</t>
  </si>
  <si>
    <t>Gansbaai Marine( Pty) Ltd</t>
  </si>
  <si>
    <t>Stompneusbay</t>
  </si>
  <si>
    <t>Saldannha Bay</t>
  </si>
  <si>
    <t>SALDANHA BAY</t>
  </si>
  <si>
    <t>Port Elizabeth, Port of Ngqura</t>
  </si>
  <si>
    <t>Kal Bay</t>
  </si>
  <si>
    <t>Kleinbaai</t>
  </si>
  <si>
    <t>o</t>
  </si>
  <si>
    <t>Houtbaai</t>
  </si>
  <si>
    <t>PortElizabeth</t>
  </si>
  <si>
    <t>Gansbaat</t>
  </si>
  <si>
    <t>LAAI PLEK</t>
  </si>
  <si>
    <t xml:space="preserve">HarbourFrequency </t>
  </si>
  <si>
    <t>20</t>
  </si>
  <si>
    <t>10</t>
  </si>
  <si>
    <t>60</t>
  </si>
  <si>
    <t>70</t>
  </si>
  <si>
    <t>30</t>
  </si>
  <si>
    <t>80</t>
  </si>
  <si>
    <t>50</t>
  </si>
  <si>
    <t>100</t>
  </si>
  <si>
    <t>15</t>
  </si>
  <si>
    <t>25</t>
  </si>
  <si>
    <t>40</t>
  </si>
  <si>
    <t>90</t>
  </si>
  <si>
    <t>96</t>
  </si>
  <si>
    <t>55</t>
  </si>
  <si>
    <t>28</t>
  </si>
  <si>
    <t>90%</t>
  </si>
  <si>
    <t>5%</t>
  </si>
  <si>
    <t>45</t>
  </si>
  <si>
    <t>95</t>
  </si>
  <si>
    <t>65</t>
  </si>
  <si>
    <t>75</t>
  </si>
  <si>
    <t>33.3</t>
  </si>
  <si>
    <t>35</t>
  </si>
  <si>
    <t>33</t>
  </si>
  <si>
    <t>85</t>
  </si>
  <si>
    <t>98</t>
  </si>
  <si>
    <t xml:space="preserve"> 0</t>
  </si>
  <si>
    <t>92</t>
  </si>
  <si>
    <t>8</t>
  </si>
  <si>
    <t>9</t>
  </si>
  <si>
    <t>000</t>
  </si>
  <si>
    <t>22.5</t>
  </si>
  <si>
    <t>FACTORYNAME</t>
  </si>
  <si>
    <t xml:space="preserve">Balobi Processors                                                            Porthole Building, Triton Avenue, Port St. Francis, St. Francis Bay, 6312                                             </t>
  </si>
  <si>
    <t xml:space="preserve"> Aspire Community Processing and Cold Storage                                                                                6th Avenue, Sea Vista, St. Francis Bay, 6312                                                                       Porthole Building, Triton Avenue, Port St. Francis, St. Francis Bay, 6312</t>
  </si>
  <si>
    <t xml:space="preserve">Cape Columbine (in the process of finalising)                                                                            ERF29A, Gansbaai harbour                      </t>
  </si>
  <si>
    <t xml:space="preserve"> Westpoint Processors</t>
  </si>
  <si>
    <t>Balobi Processors, Porthole Building, Triton Avenue, Port St. Francis, St. Francis Bay, 6312</t>
  </si>
  <si>
    <t>Aspire Community Processing and Cold Storage, 6th Avenue, Sea Vista, St. Francis Bay, 6312</t>
  </si>
  <si>
    <t>Cape Columbine (in the process of finalising), ERF29A, Gansbaai harbour</t>
  </si>
  <si>
    <t>Aspire Community Processing and Cold Storage,   6th Avenue, Sea Vista, St. Francis Bay, 6312</t>
  </si>
  <si>
    <t>Cape Columbine (in the process of finalising),  ERF29A, Gansbaai harbour</t>
  </si>
  <si>
    <t xml:space="preserve">Balobi Processors                                                            Porthole Building, Triton Avenue, Port St. Francis, St. Francis Bay, 6312                             </t>
  </si>
  <si>
    <t xml:space="preserve">Aspire Community Processing and Cold Storage                                                                                        6th Avenue, Sea Vista, St. Francis Bay, 6312                             </t>
  </si>
  <si>
    <t xml:space="preserve">Cape Columbine (in the process of finalizing)                                                                                             ERF29A, Gansbaai Harbour, Gansbaai                             </t>
  </si>
  <si>
    <t>Balobi Processors                                                            Porthole Building, Triton Avenue, Port St. Francis, St. Francis Bay, 6312</t>
  </si>
  <si>
    <t>Aspire Community Processing and Cold Storage                                                                                6th Avenue, Sea Vista, St. Francis Bay, 6312                                                   Porthole Building, Triton Avenue, Port St. Francis, St. Francis Bay, 6312</t>
  </si>
  <si>
    <t>Cape Columbine , in the process of finalising,                                                                           ERF29A, Gansbaai harbour</t>
  </si>
  <si>
    <t xml:space="preserve">WEST POINT FISHING </t>
  </si>
  <si>
    <t xml:space="preserve">SEA HARVEST </t>
  </si>
  <si>
    <t xml:space="preserve">GANSBAAI MARINE </t>
  </si>
  <si>
    <t xml:space="preserve">Oceana </t>
  </si>
  <si>
    <t>Balobi Processors                                                                          Porthole Building, Triton Avenue, Port St. Francis, St. Francis Bay, 6312</t>
  </si>
  <si>
    <t>Aspire Community Processing and Cold Storage                                                                                6th Avenue, Sea Vista, St. Francis Bay, 6312                                                              Porthole Building, Triton Avenue, Port St. Francis, St. Francis Bay, 6312</t>
  </si>
  <si>
    <t>Cape Columbine (in the process of finalising)                                                                            ERF29A, Gansbaai harbour</t>
  </si>
  <si>
    <t>Balobi Processors     Porthole Building Triton Avenue Port St. Francsi St. Francis Bay 6312</t>
  </si>
  <si>
    <t xml:space="preserve">Aspire Community Processing and Cold Storage       </t>
  </si>
  <si>
    <t>Cape Columbine (in the process of finalising)   ERF29A, Gansbaai harbour</t>
  </si>
  <si>
    <t xml:space="preserve">Aspire Community Processing and Cold Storage                                                                                6th Avenue, Sea Vista, St. Francis Bay, 6312                             </t>
  </si>
  <si>
    <t xml:space="preserve">Cape Columbine (in the process of finalising)                                                                            ERF29A, Gansbaai harbour                             </t>
  </si>
  <si>
    <t>Balobi Processors                                                            Porthole Building, Triton Avenue, Port St. Francis, St. Francis Bay, 6312                                                  Porthole Building, Triton Avenue, Port St. Francis, St. Francis Bay, 6312</t>
  </si>
  <si>
    <t>Aspire Community Processing and Cold Storage                                                                                6th Avenue, Sea Vista, St. Francis Bay, 6312                                        Porthole Building, Triton Avenue, Port St. Francis, St. Francis Bay, 6312</t>
  </si>
  <si>
    <t xml:space="preserve"> Cape Columbine (in the process of finalising)                                                                            ERF29A, Gansbaai harbour</t>
  </si>
  <si>
    <t>Aspire Community Processing and Cold Storage                                                                                6th Avenue, Sea Vista, St. Francis Bay, 6312                                                    Porthole Building, Triton Avenue, Port St. Francis, St. Francis Bay, 6312</t>
  </si>
  <si>
    <t xml:space="preserve">Balobi Processors  Porthole Building, Triton Avenue, Port St. Francis, St. Francis Bay, 6312                             </t>
  </si>
  <si>
    <t xml:space="preserve">Aspire Community Processing and Cold Storage  6th Avenue, Sea Vista, St. Francis Bay, 6312                             </t>
  </si>
  <si>
    <t xml:space="preserve">Cape Columbine (in the process of finalizing) ERF 29A, Gansbaai Harbour, Gansbaai                             </t>
  </si>
  <si>
    <t xml:space="preserve">Aspire Community Processing and Cold Storage                                                                                6th Avenue, Sea Vista, St. Francis Bay, 6312                                                                             Porthole Building, Triton Avenue, Port St. Francis, St. Francis Bay, 6312                             </t>
  </si>
  <si>
    <t>Cape Columbine (in the process of finalising),  ERF29A, Gansbaai harbourBalobi Processors, Porthole Building, Triton Avenue, Port St. Francis, St. Francis Bay, 6312</t>
  </si>
  <si>
    <t>Aspire Community Processing and Cold Storage,  6th Avenue, Sea Vista, St. Francis Bay, 6312</t>
  </si>
  <si>
    <t>Quay Marine, Airport Industria 2</t>
  </si>
  <si>
    <t>West Point, 52 Main Road, ST Helena Bay 7390</t>
  </si>
  <si>
    <t xml:space="preserve">Pioneer Fishing, WEst Coast 1 Sandy POint Crescent, Sandy Bay Harbor, St Helena Bay </t>
  </si>
  <si>
    <t>Gansbaai Marine (Pty) Ltd, Gansbaai Harbour</t>
  </si>
  <si>
    <t>West point, 52 Main Rd, St Helena Bay, 7390</t>
  </si>
  <si>
    <t>pioneer fishing west coast, 1 sandy point crescent, St Helena Bay.</t>
  </si>
  <si>
    <t>Gansbaai Marine (Pty) Ltd</t>
  </si>
  <si>
    <t>Afro Fishing (Pty) Ltd</t>
  </si>
  <si>
    <t>Pescaluna East Coast (Pty) Ltd</t>
  </si>
  <si>
    <t>Lucky Star Ltd, Main Road, Stompneus Bay</t>
  </si>
  <si>
    <t>West Point Processors, Main Road, St.Helena Bay</t>
  </si>
  <si>
    <t>Poineer Fishing (West Coast)(Pty)Ltd, Main Road, St.Helena Bay</t>
  </si>
  <si>
    <t>Gansbaai Marine</t>
  </si>
  <si>
    <t>Afro Fishing</t>
  </si>
  <si>
    <t>Pescaluna</t>
  </si>
  <si>
    <t>Pescaluna East Coast</t>
  </si>
  <si>
    <t>Suid Oranje Visserye, 1 Sandy Point Harbour, 44 Main Str, St Helana</t>
  </si>
  <si>
    <t>Benguela Fishing (Fish will be transported)</t>
  </si>
  <si>
    <t>Oceana Ltd, Main Road Stompneusbaai</t>
  </si>
  <si>
    <t>West Point Processors, Main Road St Helenabaai</t>
  </si>
  <si>
    <t>Pioneer Fishing (West Coast) Pty Ltd</t>
  </si>
  <si>
    <t>Balobi Processors Porthole building Port St Francis</t>
  </si>
  <si>
    <t>Afro Fishing Quay 1 Port of Mossel Bay, 6500</t>
  </si>
  <si>
    <t>Gansbaai Marine Harbour Area Gans Bay, 7220</t>
  </si>
  <si>
    <t>LUCKY STAR 31 VIKING CRES STOMPNEUS 7382</t>
  </si>
  <si>
    <t>AMAWANDLE PELAGIC 2 RIVER STREET LAAIPLEK VELDRIF</t>
  </si>
  <si>
    <t>GANSBAAI MARINE (PTY) LTD, 3 HARBOUR ROAD GANSBAAI</t>
  </si>
  <si>
    <t>Oranjevis JV, Sandy Point Harbour, St Helena Bay</t>
  </si>
  <si>
    <t>West Point Processors, 52 Main Road, Laingville, St Helena Bay</t>
  </si>
  <si>
    <t>Gansbaai Marine, Harbour Area, Gansbaai</t>
  </si>
  <si>
    <t>Lucky Star, St Helena Bay, Main Road, Stompneus Bay</t>
  </si>
  <si>
    <t>Kwik Cool (Pty) Ltd: 6 Boswell Street, North End, Port Elizabeth, 6015</t>
  </si>
  <si>
    <t>WEST POINT PROCESSORS (PTY) LTD, WEST POINT MAIN ROAD, ST. HELENA BAY</t>
  </si>
  <si>
    <t>BALOBI PROCESSORS (PTY) LTD, THE PORT HOLE, PORT ST. FRANCIS, ST. FRANCIS BAY</t>
  </si>
  <si>
    <t>GANSBAAI MARINE (PTY) LTD, GANSBAAI HARBOUR</t>
  </si>
  <si>
    <t>Oranjevis, Sandy harbor, St. Helena Bay</t>
  </si>
  <si>
    <t>Lucky Star, 31 viking cres, St. Helena Bay</t>
  </si>
  <si>
    <t>Lucky Star, 2 River St, Laaiplek</t>
  </si>
  <si>
    <t>Pioneer Fishing West Coast</t>
  </si>
  <si>
    <t>WEST POINT PROCESSORS, Main road St Helena Bay,7390</t>
  </si>
  <si>
    <t>West Point Processors, 52 Main Rd, Laingville, St Helena Bay</t>
  </si>
  <si>
    <t>Gansbaai Marine, Harbour Area Gansbaai</t>
  </si>
  <si>
    <t>Kwik Cool, 6 Boswell Street, Gqeberha</t>
  </si>
  <si>
    <t>West Point Processors</t>
  </si>
  <si>
    <t>GANSBAAI MARINE, GANSBAAI</t>
  </si>
  <si>
    <t>AFRO FISHING, MOSSEL BAY</t>
  </si>
  <si>
    <t>LUCKY STAR, ST HELENA BAY</t>
  </si>
  <si>
    <t>AMAWANDLE FISHING, LAAIPLEK</t>
  </si>
  <si>
    <t xml:space="preserve">GANSBAAI HAWE, GANSBAAI </t>
  </si>
  <si>
    <t>Pioneer Fishing, St Helena Bay Fishing harbour</t>
  </si>
  <si>
    <t>Sea Harvest Processing Facility, Quay 3, Mossel Bay Harbour</t>
  </si>
  <si>
    <t>Lucky Star, 31 Viking Crescent, Stompneus Bay, 7382</t>
  </si>
  <si>
    <t>Amawandle Pelagic, 2 river St, Laaiplek, Veldrif, 7365</t>
  </si>
  <si>
    <t>Oranje Visserye</t>
  </si>
  <si>
    <t>Gans Bay marine</t>
  </si>
  <si>
    <t>Amawandle</t>
  </si>
  <si>
    <t>Lucky Star Operations</t>
  </si>
  <si>
    <t>Pioneer (West Coast)</t>
  </si>
  <si>
    <t>Lucky Star, 31 Viking Cres, Stompneus Bay, 7382</t>
  </si>
  <si>
    <t>Amawandle Pelagic, 2 River St, Laaiplek, Velddrif, 7365</t>
  </si>
  <si>
    <t>LUCKY STAR, 31 VIKING CRESCENT, STOMPNEUS BAY, 7382</t>
  </si>
  <si>
    <t>AMAWANDLE PELAGIC, 2 RIVER ST, LAAIPLEK, VELDDRIF, 7365</t>
  </si>
  <si>
    <t>LUCKY STAR, 31 VIKING CRES, STOMPNEUS BAY, 7382</t>
  </si>
  <si>
    <t>WEST POINT PROCESSORS, Main Road, St Helena Bay, 7390</t>
  </si>
  <si>
    <t>To be negotiated on successful allocation</t>
  </si>
  <si>
    <t>AFRO FISHING, QUAY 1, PORT OF MOSSEL BAY, MOSSEL BAY, 6500E PELAGIC, 2 RIVER STREET, LAAIPLEK, VELDDRIF, 7365</t>
  </si>
  <si>
    <t>AMAWANDLE PELAGIC, 2 RIVER STREET, LAAIPLEK, VELDDRIF, 7365G, QUAY 1, PORT OF MOSSEL BAY, MOSSEL BAY, 6500</t>
  </si>
  <si>
    <t>quay marine, table bay harbour</t>
  </si>
  <si>
    <t>sentinal processing factory lot32 hout bay</t>
  </si>
  <si>
    <t>i&amp;J lot 35 hawe weg, gansbaai</t>
  </si>
  <si>
    <t>i&amp; J mossel bay harbour</t>
  </si>
  <si>
    <t>Gansbaai Marine, Gansbaai</t>
  </si>
  <si>
    <t xml:space="preserve">Gansbaai Marine (Pty) Ltd. Gansbaai Harbour </t>
  </si>
  <si>
    <t>BALOBI PROCESSORS (PTY) LTD. THE PORT HOLE, PORT ST. FRANCIS, ST. FRANCIS BAY</t>
  </si>
  <si>
    <t>West Point Processors (Pty) Ltd. Westpoint Main Road, St. Helena Bay</t>
  </si>
  <si>
    <t>DYER ISLAND VISSEREYE, GANSBAAI HARBOUR</t>
  </si>
  <si>
    <t>SEAVUNA FISHING, MOSSEL BAY HARBOUR</t>
  </si>
  <si>
    <t>CROSSBERTH COLDSTORES, CT HARBOUR</t>
  </si>
  <si>
    <t>West point</t>
  </si>
  <si>
    <t>Balobi</t>
  </si>
  <si>
    <t>SENTINAL SE FOODS, SOUTH ARM ROAD, HOUTBAY HARBOUR</t>
  </si>
  <si>
    <t>I&amp;J MOSSEL BAY, LOT 32 GANSBAAI</t>
  </si>
  <si>
    <t>VIKING FISHERS, PAARDEN EILAND</t>
  </si>
  <si>
    <t>I&amp;J MOSSELBAY HARBOUR</t>
  </si>
  <si>
    <t>DYER EILAND VISSERYE (EDMS) BPK P O BOX 450, GANSBAAI, 7220</t>
  </si>
  <si>
    <t>Oceana Ltd, Main Road, Stompneusbaai</t>
  </si>
  <si>
    <t>Pioneer Fishing (West Coast) (Pty) Ltd</t>
  </si>
  <si>
    <t>EIGELAARS, VELDRIFT HARBOUR</t>
  </si>
  <si>
    <t>DYER ISLAND VISSEREYE, GANS BAAI HARBOUR</t>
  </si>
  <si>
    <t>SEAVUNA, MOSSEL BAY HARBOUR</t>
  </si>
  <si>
    <t>Sentinel Seafoods, Hout Bay</t>
  </si>
  <si>
    <t>Pescaluna Seafoods, Hout Bay</t>
  </si>
  <si>
    <t>Mentos Foods, Blackheath</t>
  </si>
  <si>
    <t>Supa Packers Fish Processors</t>
  </si>
  <si>
    <t>Sentinal Seafoods, Hout Bay</t>
  </si>
  <si>
    <t>Gansbaai Marine, Gansbaai Hawe</t>
  </si>
  <si>
    <t>Pescaluna Seafood, Hout Bay</t>
  </si>
  <si>
    <t>Supa Packers Fish Processors, Atlantis</t>
  </si>
  <si>
    <t>Lucky Star</t>
  </si>
  <si>
    <t xml:space="preserve">NOT APPLICABLE </t>
  </si>
  <si>
    <t>Pioneer West coast Sandy Point Harbour St Helena Bay</t>
  </si>
  <si>
    <t>Mossel Bay Harbour Mossel Bay</t>
  </si>
  <si>
    <t>Eyethu Fishing Old Tug Wharf Harbour Gqeberha</t>
  </si>
  <si>
    <t>WEST POINT PROCESSORS, 52 MAIN ROAD, ST HELENA BAY</t>
  </si>
  <si>
    <t>Fisherman Fresh, Baakens River, PE Harbour</t>
  </si>
  <si>
    <t>Fisherman Fresh, 36 Uitenhage Rd factory</t>
  </si>
  <si>
    <t>Fisherman Fresh, 36 Uitenhage Rd</t>
  </si>
  <si>
    <t>Algoaspace (Pty)Ltd</t>
  </si>
  <si>
    <t>Amawandle Pelagic, 2 River St, Laaiplek, Velddrif,7365</t>
  </si>
  <si>
    <t>Lucky Star, St Helena Bay</t>
  </si>
  <si>
    <t>West Point Processors, Main Road, St Helena Bay</t>
  </si>
  <si>
    <t>Visko</t>
  </si>
  <si>
    <t>Zwembesi Farm</t>
  </si>
  <si>
    <t>Luck Star, 31 Viking Cresent, Stompneus Bay</t>
  </si>
  <si>
    <t>Amawandle Pelagic, 2 River St, Laaiplek, Velddrif.</t>
  </si>
  <si>
    <t>Luck Star, 31 Viking Cresent, Stompneus Bay.</t>
  </si>
  <si>
    <t>Lucky Star, Stompneus Bay</t>
  </si>
  <si>
    <t>Amawandle, Laaiplek</t>
  </si>
  <si>
    <t>West Point, St Helena Bay</t>
  </si>
  <si>
    <t>Pioneer West Coast, St Helena Bay</t>
  </si>
  <si>
    <t>Afro Fishing, Mossel Bay</t>
  </si>
  <si>
    <t xml:space="preserve">Not applicable </t>
  </si>
  <si>
    <t xml:space="preserve">Pioneer Fishing (West Coast), </t>
  </si>
  <si>
    <t>Atlantis Seafood Products</t>
  </si>
  <si>
    <t>Eyethu</t>
  </si>
  <si>
    <t>Pioneer West Coast, Sandy Point</t>
  </si>
  <si>
    <t>Lucky Star Ltd, Main Road, Stompneus Bay, 7382</t>
  </si>
  <si>
    <t>Amawandle Pelagic (Pty) Ltd, River Street 1, Laaiplek,7365</t>
  </si>
  <si>
    <t>West Point Processors (Pty) Ltd, West Point, Main Road, St Helena Bay,7390</t>
  </si>
  <si>
    <t>Gansbaai Marine( Pty) Ltd, Gansbaai, Harbour, 7220</t>
  </si>
  <si>
    <t>Eyethu Fishing, Gqeberha Harbour</t>
  </si>
  <si>
    <t>Pioneer Fishing (West Coast)/Oranjevis, Sandy Point Harbour, St. Helena Bay</t>
  </si>
  <si>
    <t>Sentinel Seafoods, Jetty no 3 , Habrour Road, Hout Bay</t>
  </si>
  <si>
    <t>LIVE TANKS, JACOBS BAY</t>
  </si>
  <si>
    <t>Futurama, Hibiscus industrial Park, Lot 3415 National Road, Margate, 4275</t>
  </si>
  <si>
    <t>Viking Fishing, Quay 3, Mossel Bay, 6506</t>
  </si>
  <si>
    <t>Amawandle Pelagic, 2 River Street, Laaiplek, Velddrf,7365</t>
  </si>
  <si>
    <t>Lucky Star, 31 Viking Crescent,Stopneus Bay</t>
  </si>
  <si>
    <t xml:space="preserve">Lucky Star, 20 Harbour Rd, Hout Bay Harbour, 7806 </t>
  </si>
  <si>
    <t>Lucky Star, 17 Main Rd, Stompneus Bay, 7382</t>
  </si>
  <si>
    <t>Amawandle Pelagic, 2 River Street, Velddrif, 7365</t>
  </si>
  <si>
    <t xml:space="preserve">Gansbaai Marine, Gansbaai </t>
  </si>
  <si>
    <t>Oranjevis, St. Helena Bay</t>
  </si>
  <si>
    <t>Balobi Processors, Triton Ave Porthole Building, Port St Francis</t>
  </si>
  <si>
    <t>Afro Fishing (PTY) Ltd, Quay 1 Port of Mossel Bay</t>
  </si>
  <si>
    <t xml:space="preserve">West Point Processors (PTY)Ltd, 52 Main Road, Laingville, St Helena Bay </t>
  </si>
  <si>
    <t xml:space="preserve">West Point </t>
  </si>
  <si>
    <t>Afro Fishing , Quay 1 Mossel Bay</t>
  </si>
  <si>
    <t>Pioneer fishing &amp; Terresan Fishing, St Helena Bay</t>
  </si>
  <si>
    <t>Gansbaai Fishing</t>
  </si>
  <si>
    <t>Mvubu Fishing cc</t>
  </si>
  <si>
    <t>Atlantis Seafood Products (Pty) Ltd, 145 Neil Hare Road, Atlantis Industria, Atlantis, 7349</t>
  </si>
  <si>
    <t>Khanyisile Fishing (Pty) Ltd, 145 Neil Hare Road, Atlantis Industria, Atlantis, 7349</t>
  </si>
  <si>
    <t>GANSBAAI MARINE (PTY)LTD-3 HARBOUR WAY, GANSBAAIHARNBOUR</t>
  </si>
  <si>
    <t>GANSBAAI MARINE(PTY)LTD -3 HARBOUR WAY, GANSBAAI HARBOUR</t>
  </si>
  <si>
    <t>GANSBAAI MARINE (PTY)LTD  -3 HARBOUR WAY, GANSBAAI HARBOUR</t>
  </si>
  <si>
    <t>PIONEER WEST -SANDY POINT</t>
  </si>
  <si>
    <t>MVUBU FISHING/EQUICAP -1 SMALL STREET</t>
  </si>
  <si>
    <t>KWICK COOL - 6 BOSWELL STREET, PORT ELIZABETH</t>
  </si>
  <si>
    <t xml:space="preserve">BALOBI PROCESSORS-ST FRANCIS </t>
  </si>
  <si>
    <t>GANSBAAI MARINE - GANSBAAI MARINE HARBOUR</t>
  </si>
  <si>
    <t>ARGENTO TRADING (FISH TO BE TRANSPORTED)</t>
  </si>
  <si>
    <t>Pioneer Fishing(West Coast) (Pty)Ltd, St Helena Bay</t>
  </si>
  <si>
    <t>Oceana Ltd, Main Road, Stompneus bay</t>
  </si>
  <si>
    <t>Gansbaai Marine / Plot 633 Gansbaai Old Harbour</t>
  </si>
  <si>
    <t xml:space="preserve">Oceana Sea Products </t>
  </si>
  <si>
    <t>Sentinental, I&amp;J, D Angelo Fresh Fish Pty Ltd, Eerste Rivier Woman s Fish pack</t>
  </si>
  <si>
    <t>Afro Fishing, Harbour Road, Mossel Bay Harbour</t>
  </si>
  <si>
    <t>Amawandle Pelagic, 2 River Street, Laaiplek</t>
  </si>
  <si>
    <t>West Point Processors, 52 Main Road, Laingville, St Helena</t>
  </si>
  <si>
    <t>Lucky Star Ltd, Main Road , Stompneusbay</t>
  </si>
  <si>
    <t>West Point Processors (Pty) Ltd , Main Road, St Helena Bay</t>
  </si>
  <si>
    <t>Dried Ocean Products (Pty) Ltd – {Port Elizabeth Harbour, Port Elizaebth, 6000</t>
  </si>
  <si>
    <t>CCS Logistics Company Duncan Dock, Cape Town, 8000</t>
  </si>
  <si>
    <t>Komicx Products (Pty) Ltd Fish Eagle Park, 25 Fish Eagle Pl, Kommetjie, Cape Town, 7975</t>
  </si>
  <si>
    <t>Pescaluna Lot 83a, Hout Bay Harbour</t>
  </si>
  <si>
    <t>West Point Fishing</t>
  </si>
  <si>
    <t>Gaansbaai Maine</t>
  </si>
  <si>
    <t xml:space="preserve">Dried Ocean Products (Pty) Ltd – Port Elizabeth Harbour </t>
  </si>
  <si>
    <t>Gansbaai Marine (Edms) Bpk</t>
  </si>
  <si>
    <t>Gansbay Marine</t>
  </si>
  <si>
    <t>Gans Baai Marine</t>
  </si>
  <si>
    <t>Atlantis Seafoods (Pty) Ltd</t>
  </si>
  <si>
    <t>Pesscaluna East Coast (Pty) Ltd</t>
  </si>
  <si>
    <t>Gans Bay Marine</t>
  </si>
  <si>
    <t xml:space="preserve">Gans Bay Marine </t>
  </si>
  <si>
    <t>Amawandle Pelagic, 2 River St, Laaiplek, 7365</t>
  </si>
  <si>
    <t>HERMANUS FACTORY</t>
  </si>
  <si>
    <t>MOSSELBAAI FACTORY</t>
  </si>
  <si>
    <t xml:space="preserve">Orenji Visserye </t>
  </si>
  <si>
    <t>Viking Fishing Division, Quay 3 Mossel Bay Harbour</t>
  </si>
  <si>
    <t>Oceana Ltd, Main Road, Stompneus Bay</t>
  </si>
  <si>
    <t>Pioneer Fishing (West Coast) Pty Ltd, Main Road, St Helena Bay</t>
  </si>
  <si>
    <t>West Point Processors, Main Road , St Helena Bay</t>
  </si>
  <si>
    <t>Gaansbaai Marine, Gaansbaai Harbour</t>
  </si>
  <si>
    <t>Amawandle Pelagic (Pty) Ltd, 2 River Street, Laaiplek, Veldrif 7365</t>
  </si>
  <si>
    <t>West Point Processors (Pty) Ltd, 52 Main Road, Laingville, St Helena Bay</t>
  </si>
  <si>
    <t>Kaytrad</t>
  </si>
  <si>
    <t>Afro Fish Pty Ltd, Port of Mossel Bay Gansbaai Fish Processing, Gansbaai</t>
  </si>
  <si>
    <t>Pioneer Fishing (West Coast)</t>
  </si>
  <si>
    <t>Kommix Processors, Eagle way, Kommetjie</t>
  </si>
  <si>
    <t xml:space="preserve">AFRO FISHING PTY LTD, MOSSELBAY HARBOUR </t>
  </si>
  <si>
    <t xml:space="preserve">SEINER GROUP PTY LTD, NEIL HARE RD, ATLANTIS </t>
  </si>
  <si>
    <t xml:space="preserve">DYER EILAND VISSERYE, GANBAAI HARBOUR </t>
  </si>
  <si>
    <t>Sentinel / Quay Marine /Komicx / Eerste River / Y&amp;L Fishing Enterprises / Beadica 344 / Beadica 343 / I&amp;J</t>
  </si>
  <si>
    <t>Sentinel / Quay Marine /Komicx / Eerste River / Y&amp;L Fishing Enterprises / Beadica 344 / Beadica 343 / I&amp;J2</t>
  </si>
  <si>
    <t xml:space="preserve">Pioneer Fishing West Coast, St. Helena Bay Harbour </t>
  </si>
  <si>
    <t>Amawandle Pelagic, 2 River Street, Laaiplek, Veldrift, 7365</t>
  </si>
  <si>
    <t>Lucky Star, 1 Main Street, Stompneus Bay</t>
  </si>
  <si>
    <t>Houtbay Fishmeal factory</t>
  </si>
  <si>
    <t>Mosselbay Anchovy factory</t>
  </si>
  <si>
    <t>Pioneer Fishing. St. Helena Bay.</t>
  </si>
  <si>
    <t>Lucky Star, Stompneus Baai</t>
  </si>
  <si>
    <t>Pioneer Fishing (Pty) Ltd, Sandy Point Harbour, St Helena Bay, 7390</t>
  </si>
  <si>
    <t>Westpoint Processors – 52 Main Road Laingville, St Helena Bay</t>
  </si>
  <si>
    <t>Amawandle Pelagic – Velddrift Road, Velddrift</t>
  </si>
  <si>
    <t>Gansbaai Marine – 5 Mark Street, Gansbaai</t>
  </si>
  <si>
    <t>Balobi Processors &amp; Export – Triton Avenue, Porthole Building, Port St Francis, Eastern Cape</t>
  </si>
  <si>
    <t>Amawandle Pelagic Pty Ltd, River Street 1, Laaiplek 7365</t>
  </si>
  <si>
    <t>Atlantis Seafood products</t>
  </si>
  <si>
    <t>Atlantic Seafood products</t>
  </si>
  <si>
    <t>SA Fishmeal &amp; Protein Company, 2 Neil Hare Road, Atlantis Industrial Area</t>
  </si>
  <si>
    <t>West Point Processors, St Helena Bay</t>
  </si>
  <si>
    <t>EYETHU FISHING (PTY)LTD,OLD TG WHARF,GQEBERHA HARBOUR,GQEBERHA</t>
  </si>
  <si>
    <t>AFRO FISHING (PTY) lTD,QUAY 1, PORT OF MOSSEL BAY, MOSSEL BAY,6500</t>
  </si>
  <si>
    <t>PIONEER FISHING (WEST COAST)(PTY)LTD, SANDY POINT HARBOUR, ST HELENA BAY,7390</t>
  </si>
  <si>
    <t>EYETHU FISHING (PTY) LTD, OLD TUG WHARF,PE HARBOUR, PORT ELIZABETH,6000DRIED OCEAN PRODUCTS 1049 DOM PEDRO QUAY GQEBERHA HARBOUR,GQEBERHA,6000</t>
  </si>
  <si>
    <t>AFRO FISHING (PTY) LTD,QUAY 1, PORT OF MOSSEL BAY,6500</t>
  </si>
  <si>
    <t>PIONEER FISHING (WEST COAST)(PTY)LTD, SANDY POINT HARBOUR, ST HELENA BAY,73820</t>
  </si>
  <si>
    <t>Afro Fishing, Mossel Bay Harbour</t>
  </si>
  <si>
    <t>Gansbaai Marine, Gansbaai Harbour</t>
  </si>
  <si>
    <t>Suid Oranje Visserye, St Helena Bay</t>
  </si>
  <si>
    <t>EYETHU FISHING (PTY) LTD, OLD TUG WHARF, GQEBERHA HARBOUR, GQEBERHA,6000</t>
  </si>
  <si>
    <t>AFRO FISHING(PTY)LTD,QUAY1, MOSSEL BAY HARBOUR,MOSSEL BAY,6500</t>
  </si>
  <si>
    <t>EYETHU FISHING HARBOUR, TUG WHARF,PE HARBOUR</t>
  </si>
  <si>
    <t>PIONEERFISHING WEST COAST,SANDY POINT HARBOUR, ST HELENA BAY 7390</t>
  </si>
  <si>
    <t xml:space="preserve">ATLANTIS FISHING </t>
  </si>
  <si>
    <t xml:space="preserve">PESCALUNA </t>
  </si>
  <si>
    <t>AMAWANDLE PELAGIC, 2 RIVER STREET, LAAIPLEK, VELDDRIF, 7365</t>
  </si>
  <si>
    <t>GANSBAAI MARINE</t>
  </si>
  <si>
    <t>VIKING FISHING</t>
  </si>
  <si>
    <t>VIKING INSHORE</t>
  </si>
  <si>
    <t>NALITHA FISHING</t>
  </si>
  <si>
    <t>SEA HARVEST</t>
  </si>
  <si>
    <t>Ithemba Labantu Fishing, 2 Keeton Street, Port Elizabeth</t>
  </si>
  <si>
    <t>Pioneer Fishing, Sandy Point Harbour</t>
  </si>
  <si>
    <t>Lucky Star - Transported from Mossel Bay to 31 Viking Crescent, Stompneus Bay</t>
  </si>
  <si>
    <t>Amawandle Pelagic - 2 River Street, Laaiplek</t>
  </si>
  <si>
    <t>Lucky Star - 31 Viking Crescent, Stompneus Bay</t>
  </si>
  <si>
    <t>Oranjevis, St Helena Bay</t>
  </si>
  <si>
    <t>Beadica, Woodstock</t>
  </si>
  <si>
    <t>Fish4Africa, Woodstock</t>
  </si>
  <si>
    <t>WEST POINT, ST HELENA</t>
  </si>
  <si>
    <t>Pioneer fishing(West Coast) (Pty) LTD</t>
  </si>
  <si>
    <t>Afrofishing Mossel bay Harbour</t>
  </si>
  <si>
    <t>Pioneer (West Coast), St. Helena Bay</t>
  </si>
  <si>
    <t>WEST POINT</t>
  </si>
  <si>
    <t>LUCKY STAR</t>
  </si>
  <si>
    <t>GAANSBAAI MARINE</t>
  </si>
  <si>
    <t>SUID ORANJE</t>
  </si>
  <si>
    <t>AFRO FISHING</t>
  </si>
  <si>
    <t>Pioneer Fishing (West Coast) (Pty) Ltd, Main Road, St Helena Bay</t>
  </si>
  <si>
    <t xml:space="preserve">Gansbaai marine, Mark Street Gansbaai </t>
  </si>
  <si>
    <t xml:space="preserve">Amawandle Pelagic, Veldrift Road, Veldrift </t>
  </si>
  <si>
    <t>West Point processors, 52 Main Road St Helena Bay</t>
  </si>
  <si>
    <t>GANSBAAI MARINE --GANSBAAI</t>
  </si>
  <si>
    <t>PESCALUNA HOUTBAY HARBOUR</t>
  </si>
  <si>
    <t>Gaansbaai Marine, Gaansbaai</t>
  </si>
  <si>
    <t>Lucky Star, Main Road, Stompneus Bay</t>
  </si>
  <si>
    <t>Pioneer Fishing (West Coast) (Pty) ltd, Main Road, St Helena Bay</t>
  </si>
  <si>
    <t>GANSBAAI MARINE (PTY) LTD, GANSBAAI HARBOUR, GANSBAAI, WEST POINT PROCESSORS (PTY) LTD, MAIN ROAD, ST HELENA BAY</t>
  </si>
  <si>
    <t>WESTPOINT PROCESSORS, ST HELENA BAY</t>
  </si>
  <si>
    <t>PIONEER FISHING (WEST COAST), ST HELENA BAY</t>
  </si>
  <si>
    <t>Pioneer Fishing</t>
  </si>
  <si>
    <t>Ganbaai marine</t>
  </si>
  <si>
    <t>Amawandle Pelagic, 2 River Street, Laaiplek, Velddrif, 7365</t>
  </si>
  <si>
    <t xml:space="preserve"> Afro Fishing (Pty) Ltd, Bland Street, Quay No.1, Port of Mossel Bay, Mossel Bay,6506</t>
  </si>
  <si>
    <t>Rial Fishing (Pty) Ltd, 131 Albert Road, Walmer, Port Elizabeth 6070</t>
  </si>
  <si>
    <t xml:space="preserve">Pioneer Fishing </t>
  </si>
  <si>
    <t>Gansbaai marine</t>
  </si>
  <si>
    <t>Oceana, Main Road, Stompneus Bay</t>
  </si>
  <si>
    <t>Pioneer Fishing (West Coast) (Pty) Ltd, Main Road St Helena Bay</t>
  </si>
  <si>
    <t>West Poit Processors, Main Road, St Helena Bay</t>
  </si>
  <si>
    <t>Amawandle Pelagic, 2 River Street, Laaiplek, Velddrif, 7382</t>
  </si>
  <si>
    <t>Afro Fishing (Pty) Ltd, Bland Street, Quay No.1, Port of Mossel Bay, Mossel Bay, 6508</t>
  </si>
  <si>
    <t>Rial Processors, 131 Albert Road, Walmer, Port Elizabeth, 6070</t>
  </si>
  <si>
    <t>Rial Processors, 131 Albert Road, Walmer, Port Elizabeth,6070</t>
  </si>
  <si>
    <t>Eyethu Fishing, Old Tug Wharf, Gqeberha Harbour, Gqeberha</t>
  </si>
  <si>
    <t>Afro Fishing, Mossel Bay Harbour, Mossel Bay</t>
  </si>
  <si>
    <t>Pioneer West Coast / Oranjevis, Sandy Point Barbour, St Helena Bay</t>
  </si>
  <si>
    <t>Ganbaai Marine</t>
  </si>
  <si>
    <t>Pioneer Fishing (Pty) Ltd, Main Road, St Helena Bay</t>
  </si>
  <si>
    <t>Pioneer Fishing West Coast (Pty) Ltd, sandy Point Harbour , St Helena Bay</t>
  </si>
  <si>
    <t>West Point Processors, St.Helena Bay</t>
  </si>
  <si>
    <t>West Point Fishing Corporation</t>
  </si>
  <si>
    <t xml:space="preserve">Afro Fishing (Pty) Ltd, Mossel Bay Harbour  </t>
  </si>
  <si>
    <t>Seiner Group (Pty) Ltd, Neil Hare Road, Atlantis</t>
  </si>
  <si>
    <t>Dyer Eiland Visserye, Gansbaai Harbour</t>
  </si>
  <si>
    <t>AMAWANDLE PELAGIC</t>
  </si>
  <si>
    <t>EYETHU FISHING</t>
  </si>
  <si>
    <t>EYETHU</t>
  </si>
  <si>
    <t>Pioneer Fishing, 1 Sandy Point, St Helena Bay</t>
  </si>
  <si>
    <t>Oceana Group, Main Rd, Stompneusbaai</t>
  </si>
  <si>
    <t>Oceana Group, Harbour area, Elandbay,8110</t>
  </si>
  <si>
    <t>Oceana Group, 31 Strand street, Lamberts,8130</t>
  </si>
  <si>
    <t>Oceana Group, 2 Kreef Avenue, Pepperbay, Saldanha</t>
  </si>
  <si>
    <t>Oceana Group, Harbour rd, Houtbay</t>
  </si>
  <si>
    <t>West Point St Helena bay</t>
  </si>
  <si>
    <t>Pioneer Fishing St Helenabaay</t>
  </si>
  <si>
    <t>Afro Fishing Mosselbay</t>
  </si>
  <si>
    <t>Lucky Star Operations, Main Road, Stompneus Bay</t>
  </si>
  <si>
    <t>Pioneer Fishing (West Cost), Sandy Point Harbour, St Helena Bay</t>
  </si>
  <si>
    <t xml:space="preserve"> Gansbaai Marine, Gansbaai Harbour</t>
  </si>
  <si>
    <t xml:space="preserve"> Amawandle Pelagics (Pty) Ltd, 2 River Street , Laaiplek, Veldrift, 7365</t>
  </si>
  <si>
    <t xml:space="preserve"> West Point Processors (Pty) Ltd, 52 Main Road, Laingville, St Helena Bay</t>
  </si>
  <si>
    <t>Amawandle Pelagics (PTY) Ltd, 2 River Street, Laaiplek, Veldrift 7365</t>
  </si>
  <si>
    <t>West Point Processors (PTY) Ltd, 52 Main Road, Laingville, St Helena bay</t>
  </si>
  <si>
    <t xml:space="preserve">Afro Fishing (Pty) Ltd </t>
  </si>
  <si>
    <t>Suid Oranje Processors, St Helena Bay</t>
  </si>
  <si>
    <t>GANSBAAI MARINE, HARBOUR AREA</t>
  </si>
  <si>
    <t>AFRO FISHING, HARBOUR AREA</t>
  </si>
  <si>
    <t>SUID ORANJE PROCESSORS, LAINGVILLE</t>
  </si>
  <si>
    <t>Afro Fishing (Pty) Ltd, Harbour Area, Mossel Bay</t>
  </si>
  <si>
    <t>Suid Oranje, Laingsville, St Helena Bay</t>
  </si>
  <si>
    <t>Afro Fishing, Harbour Area</t>
  </si>
  <si>
    <t xml:space="preserve">Suid Oranje Processors, Laingsville </t>
  </si>
  <si>
    <t>Oceana Ltd, Main Rd, Stompneus Baai</t>
  </si>
  <si>
    <t>West Point Fishing Factory, St Helena Bay</t>
  </si>
  <si>
    <t xml:space="preserve">Pioneer Fishing West Coast Pty Ltd </t>
  </si>
  <si>
    <t>Dyer Eiland</t>
  </si>
  <si>
    <t xml:space="preserve">Seiner Group Neil Hare Rd  Atlantis Industrial </t>
  </si>
  <si>
    <t>Seiner Group Neil Hare Rd  Atlantis Industrial</t>
  </si>
  <si>
    <t xml:space="preserve">West Point Processors 52 Main Rd Laingville </t>
  </si>
  <si>
    <t>Pioneer West Coast</t>
  </si>
  <si>
    <t>Erf 113/108, Jacobsbay Island, 7395</t>
  </si>
  <si>
    <t>Oceana Group, 2 Kreef Avenue, Pepperbay, Saldanha, 7395</t>
  </si>
  <si>
    <t xml:space="preserve">Afro Fishing </t>
  </si>
  <si>
    <t xml:space="preserve">Gansbaai Marine </t>
  </si>
  <si>
    <t>Afro Fishing- Mossel bay Harbour</t>
  </si>
  <si>
    <t>Pioneer Fishing WC – Sandy Point Harbour, St Helena Bay</t>
  </si>
  <si>
    <t>Nossab Fisheries kerklaan 35 velddrif</t>
  </si>
  <si>
    <t>Pioneer Fishing (Pty) Ltd</t>
  </si>
  <si>
    <t>Ithemba Labantu Fishing (Pty) Ltd</t>
  </si>
  <si>
    <t>AMAWANDLE,  Laaiplek, Velddrift</t>
  </si>
  <si>
    <t xml:space="preserve">PESCALUNA, HOUT BAY </t>
  </si>
  <si>
    <t xml:space="preserve">DYER EILAND VISSERYE, GANSBAAI HARBOUR </t>
  </si>
  <si>
    <t xml:space="preserve">ATLANTIS SEAFOOD PRODUCTS, 145 NEIL HARE RD, ATLANTIS </t>
  </si>
  <si>
    <t xml:space="preserve">KAYTRAD COMMODITIES, HOUT BAY HARBOUR </t>
  </si>
  <si>
    <t>Shamode Trading and Investments, 10 Electron Street, Blackheath</t>
  </si>
  <si>
    <t>Amawandle Pelagic</t>
  </si>
  <si>
    <t>LUCK STAR, 31 VIKING CRECENT , STOMPNUES BAY,7382</t>
  </si>
  <si>
    <t>AMAWANDLE PELAGIC,2 RIVER STREET, LAAIPLEK, VELDDRIFT, 7365</t>
  </si>
  <si>
    <t xml:space="preserve">West Point Processors </t>
  </si>
  <si>
    <t>Gaansbaai Marine Gaansbaai</t>
  </si>
  <si>
    <t>Suid Oranje St Helena Bay</t>
  </si>
  <si>
    <t>Afro Fishing (PTY) Ltd Mossel Bay</t>
  </si>
  <si>
    <t>Argento t/a Troyann Foods</t>
  </si>
  <si>
    <t>Oceana Brands, Stompneus Bay</t>
  </si>
  <si>
    <t>UKUQALA TRADING CC, ST FRANCIS BAY</t>
  </si>
  <si>
    <t>GANSBAAI MARINE-gansbaai harbvour</t>
  </si>
  <si>
    <t>compass fishing-mossel bay</t>
  </si>
  <si>
    <t>pescaluna  houtbay harbour</t>
  </si>
  <si>
    <t>ST HELENA BAY FISHING</t>
  </si>
  <si>
    <t>SEA HARVEST FACTORY</t>
  </si>
  <si>
    <t>Pioneer Fishing St.Helenabay Harbour</t>
  </si>
  <si>
    <t>West Point Processors &amp; Lucky Star</t>
  </si>
  <si>
    <t>COMPASS FISHING</t>
  </si>
  <si>
    <t xml:space="preserve">COMPASS FISHING </t>
  </si>
  <si>
    <t>Atlas Sea Food Products 145 Neil Hare Rd, Atlantis Industria</t>
  </si>
  <si>
    <t>Eyethu Fishing Tug Wharft Street, PE Central, Gqeberha 6000</t>
  </si>
  <si>
    <t xml:space="preserve">Oceana Group Ltd, </t>
  </si>
  <si>
    <t>Oceana Group Ltd</t>
  </si>
  <si>
    <t>Westpoint Processors, Main Rs Stompneus Bay</t>
  </si>
  <si>
    <t>West Point Processors Main Rd Stompneus Bay</t>
  </si>
  <si>
    <t>Cleaning, Processing and freezing of fish is done onboard the vessel as it has the capacity and capability for all these functions.</t>
  </si>
  <si>
    <t>Crossberth Cold Stores -0A Mediteranean St, Foreshore, Cape Town, 8001.</t>
  </si>
  <si>
    <t>West Point Fishing, Slippers Bay</t>
  </si>
  <si>
    <t>Pioneer Fishing (West Coast), Sandy Point Harbour</t>
  </si>
  <si>
    <t>Balobi Processors; Triton Avenue; Port St Francis</t>
  </si>
  <si>
    <t>AFRO FISHINGPTY LTD</t>
  </si>
  <si>
    <t>LETAP</t>
  </si>
  <si>
    <t>SEAHARVEST</t>
  </si>
  <si>
    <t>Pioneer Fishing (PTY) LTD, Sandy Point Harbour</t>
  </si>
  <si>
    <t>Amawandle Pelagic, Laaiplek</t>
  </si>
  <si>
    <t>West Point Processors, Slippersbaai</t>
  </si>
  <si>
    <t>oceana Group, 2 Kreef Avenue, Pepperbay, Saldanha, 7395</t>
  </si>
  <si>
    <t>Saldanha Bay Canning</t>
  </si>
  <si>
    <t>Oceana Factory</t>
  </si>
  <si>
    <t>Kaytrad Commodities Cold Store, Atlantic Skipper Road, Hout Bay</t>
  </si>
  <si>
    <t>KAYTRAD COLD STORE</t>
  </si>
  <si>
    <t>31 Harbour Road, Hout Bay, Cape Town</t>
  </si>
  <si>
    <t xml:space="preserve">Lucky Star, 31 Viking Cres, Stompneus Bay, 7382 </t>
  </si>
  <si>
    <t>Neptune road, Port of Ngqura, Gqeberha, 6100</t>
  </si>
  <si>
    <t xml:space="preserve">St Helena Bay Fishing </t>
  </si>
  <si>
    <t xml:space="preserve">Aamawandle Fishing </t>
  </si>
  <si>
    <t>Gansbaai Marine PTY (LTD)</t>
  </si>
  <si>
    <t>GANSBAAI MARINE (PTY)LTD</t>
  </si>
  <si>
    <t>TROYANN FOODS</t>
  </si>
  <si>
    <t>Amawandle Pelagic, 2 River St, Laaiplek,  Velddrif, 7365</t>
  </si>
  <si>
    <t>Lucky Star, 31 Viking Crescent, Stompneus Bay,  738</t>
  </si>
  <si>
    <t>QUAY 1, BLAND STREET, MOSSEL BAY, 7394</t>
  </si>
  <si>
    <t>Oranjevis</t>
  </si>
  <si>
    <t>Seafreeze</t>
  </si>
  <si>
    <t>Seafreeze, Hout Bay</t>
  </si>
  <si>
    <t>LUCKY STAR,31 VIKING CRESCENT STOMPNEUS BAY,</t>
  </si>
  <si>
    <t>AMAWANDLE PELAGIC LAAIPLEK</t>
  </si>
  <si>
    <t>LUCKY STAR STOPNEUS BAY</t>
  </si>
  <si>
    <t>84</t>
  </si>
  <si>
    <t>13</t>
  </si>
  <si>
    <t>18</t>
  </si>
  <si>
    <t>36</t>
  </si>
  <si>
    <t>59</t>
  </si>
  <si>
    <t>897</t>
  </si>
  <si>
    <t>16</t>
  </si>
  <si>
    <t>Harbour Score</t>
  </si>
  <si>
    <t>Assigned Harbour</t>
  </si>
  <si>
    <t>Hermanus</t>
  </si>
  <si>
    <t>Jacobs Bay</t>
  </si>
  <si>
    <t>Not given</t>
  </si>
  <si>
    <t>Sandy Point</t>
  </si>
  <si>
    <t>Veldrift</t>
  </si>
  <si>
    <t>Harbour Sum</t>
  </si>
  <si>
    <t>Recalc %s</t>
  </si>
  <si>
    <t>Check Sum</t>
  </si>
  <si>
    <t>Scoring</t>
  </si>
  <si>
    <t>Score SUM</t>
  </si>
  <si>
    <t>Minimum</t>
  </si>
  <si>
    <t>Maximum</t>
  </si>
  <si>
    <t>FINAL SCORE</t>
  </si>
  <si>
    <t>ID</t>
  </si>
  <si>
    <t>APP #</t>
  </si>
  <si>
    <t xml:space="preserve">Factory Frequency </t>
  </si>
  <si>
    <t xml:space="preserve">Harbour Frequency </t>
  </si>
  <si>
    <t>Harbour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</si>
</sst>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7">
    <xf numFmtId="0" fontId="0" fillId="0" borderId="0" xfId="0"/>
    <xf numFmtId="0" fontId="1" fillId="2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1" fillId="2" borderId="0" xfId="1" applyProtection="1"/>
    <xf numFmtId="2" fontId="0" fillId="0" borderId="0" xfId="0" applyNumberFormat="1" applyProtection="1"/>
    <xf numFmtId="1" fontId="0" fillId="0" borderId="0" xfId="0" applyNumberFormat="1" applyProtection="1"/>
  </cellXfs>
  <cellStyles count="2">
    <cellStyle name="headerStyle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23"/>
  <sheetViews>
    <sheetView zoomScaleNormal="100" workbookViewId="0">
      <pane ySplit="1" topLeftCell="A2" activePane="bottomLeft" state="frozen"/>
      <selection pane="bottomLeft" activeCell="M30" sqref="M30"/>
    </sheetView>
  </sheetViews>
  <sheetFormatPr defaultRowHeight="14.5" x14ac:dyDescent="0.35"/>
  <cols>
    <col min="1" max="1" width="18.453125" style="3" hidden="1" customWidth="1"/>
    <col min="2" max="2" width="10.90625" style="3" customWidth="1"/>
    <col min="3" max="3" width="10.36328125" style="3" customWidth="1"/>
    <col min="4" max="4" width="10.08984375" style="3" customWidth="1"/>
    <col min="5" max="5" width="0" style="3" hidden="1" customWidth="1"/>
    <col min="6" max="6" width="9.90625" style="3" customWidth="1"/>
    <col min="7" max="7" width="10.36328125" style="3" hidden="1" customWidth="1"/>
    <col min="8" max="8" width="11.08984375" style="3" customWidth="1"/>
    <col min="9" max="16384" width="8.7265625" style="3"/>
  </cols>
  <sheetData>
    <row r="1" spans="1:8" s="2" customFormat="1" ht="48" customHeight="1" x14ac:dyDescent="0.35">
      <c r="A1" s="1" t="s">
        <v>0</v>
      </c>
      <c r="B1" s="1" t="s">
        <v>1058</v>
      </c>
      <c r="C1" s="1" t="s">
        <v>347</v>
      </c>
      <c r="D1" s="1" t="s">
        <v>351</v>
      </c>
      <c r="E1" s="1" t="s">
        <v>359</v>
      </c>
      <c r="F1" s="1" t="s">
        <v>557</v>
      </c>
      <c r="G1" s="1" t="s">
        <v>590</v>
      </c>
      <c r="H1" s="1" t="s">
        <v>1059</v>
      </c>
    </row>
    <row r="2" spans="1:8" x14ac:dyDescent="0.35">
      <c r="A2" s="3" t="s">
        <v>1</v>
      </c>
      <c r="B2" s="3" t="str">
        <f>REPLACE(A2,6,3,"XXX")</f>
        <v>SPA21XXX</v>
      </c>
      <c r="C2" s="3" t="s">
        <v>348</v>
      </c>
      <c r="D2" s="3" t="s">
        <v>352</v>
      </c>
      <c r="E2" s="3" t="s">
        <v>360</v>
      </c>
      <c r="F2" s="3" t="s">
        <v>558</v>
      </c>
      <c r="G2" s="3" t="s">
        <v>591</v>
      </c>
      <c r="H2" s="3" t="s">
        <v>353</v>
      </c>
    </row>
    <row r="3" spans="1:8" x14ac:dyDescent="0.35">
      <c r="A3" s="3" t="s">
        <v>1</v>
      </c>
      <c r="B3" s="3" t="str">
        <f t="shared" ref="B3:B66" si="0">REPLACE(A3,6,3,"XXX")</f>
        <v>SPA21XXX</v>
      </c>
      <c r="C3" s="3" t="s">
        <v>348</v>
      </c>
      <c r="D3" s="3" t="s">
        <v>353</v>
      </c>
      <c r="E3" s="3" t="s">
        <v>361</v>
      </c>
      <c r="F3" s="3" t="s">
        <v>559</v>
      </c>
      <c r="G3" s="3" t="s">
        <v>592</v>
      </c>
      <c r="H3" s="3" t="s">
        <v>353</v>
      </c>
    </row>
    <row r="4" spans="1:8" x14ac:dyDescent="0.35">
      <c r="A4" s="3" t="s">
        <v>1</v>
      </c>
      <c r="B4" s="3" t="str">
        <f t="shared" si="0"/>
        <v>SPA21XXX</v>
      </c>
      <c r="C4" s="3" t="s">
        <v>348</v>
      </c>
      <c r="D4" s="3" t="s">
        <v>354</v>
      </c>
      <c r="E4" s="3" t="s">
        <v>362</v>
      </c>
      <c r="F4" s="3" t="s">
        <v>560</v>
      </c>
      <c r="G4" s="3" t="s">
        <v>593</v>
      </c>
      <c r="H4" s="3" t="s">
        <v>354</v>
      </c>
    </row>
    <row r="5" spans="1:8" x14ac:dyDescent="0.35">
      <c r="A5" s="3" t="s">
        <v>1</v>
      </c>
      <c r="B5" s="3" t="str">
        <f t="shared" si="0"/>
        <v>SPA21XXX</v>
      </c>
      <c r="C5" s="3" t="s">
        <v>348</v>
      </c>
      <c r="D5" s="3" t="s">
        <v>355</v>
      </c>
      <c r="E5" s="3" t="s">
        <v>363</v>
      </c>
      <c r="F5" s="3" t="s">
        <v>559</v>
      </c>
      <c r="G5" s="3" t="s">
        <v>594</v>
      </c>
      <c r="H5" s="3" t="s">
        <v>353</v>
      </c>
    </row>
    <row r="6" spans="1:8" x14ac:dyDescent="0.35">
      <c r="A6" s="3" t="s">
        <v>1</v>
      </c>
      <c r="B6" s="3" t="str">
        <f t="shared" si="0"/>
        <v>SPA21XXX</v>
      </c>
      <c r="C6" s="3" t="s">
        <v>348</v>
      </c>
      <c r="D6" s="3" t="s">
        <v>356</v>
      </c>
      <c r="E6" s="3" t="s">
        <v>364</v>
      </c>
      <c r="F6" s="3" t="s">
        <v>377</v>
      </c>
      <c r="G6" s="3" t="s">
        <v>377</v>
      </c>
      <c r="H6" s="3" t="s">
        <v>377</v>
      </c>
    </row>
    <row r="7" spans="1:8" x14ac:dyDescent="0.35">
      <c r="A7" s="3" t="s">
        <v>1</v>
      </c>
      <c r="B7" s="3" t="str">
        <f t="shared" si="0"/>
        <v>SPA21XXX</v>
      </c>
      <c r="C7" s="3" t="s">
        <v>348</v>
      </c>
      <c r="D7" s="3" t="s">
        <v>357</v>
      </c>
      <c r="E7" s="3" t="s">
        <v>364</v>
      </c>
      <c r="F7" s="3" t="s">
        <v>377</v>
      </c>
      <c r="G7" s="3" t="s">
        <v>377</v>
      </c>
      <c r="H7" s="3" t="s">
        <v>377</v>
      </c>
    </row>
    <row r="8" spans="1:8" x14ac:dyDescent="0.35">
      <c r="A8" s="3" t="s">
        <v>1</v>
      </c>
      <c r="B8" s="3" t="str">
        <f t="shared" si="0"/>
        <v>SPA21XXX</v>
      </c>
      <c r="C8" s="3" t="s">
        <v>348</v>
      </c>
      <c r="D8" s="3" t="s">
        <v>358</v>
      </c>
      <c r="E8" s="3" t="s">
        <v>364</v>
      </c>
      <c r="F8" s="3" t="s">
        <v>377</v>
      </c>
      <c r="G8" s="3" t="s">
        <v>377</v>
      </c>
      <c r="H8" s="3" t="s">
        <v>377</v>
      </c>
    </row>
    <row r="9" spans="1:8" x14ac:dyDescent="0.35">
      <c r="A9" s="3" t="s">
        <v>2</v>
      </c>
      <c r="B9" s="3" t="str">
        <f t="shared" si="0"/>
        <v>SPA21XXX</v>
      </c>
      <c r="C9" s="3" t="s">
        <v>349</v>
      </c>
      <c r="D9" s="3" t="s">
        <v>352</v>
      </c>
      <c r="E9" s="3" t="s">
        <v>365</v>
      </c>
      <c r="F9" s="3" t="s">
        <v>558</v>
      </c>
      <c r="G9" s="3" t="s">
        <v>595</v>
      </c>
      <c r="H9" s="3" t="s">
        <v>353</v>
      </c>
    </row>
    <row r="10" spans="1:8" x14ac:dyDescent="0.35">
      <c r="A10" s="3" t="s">
        <v>2</v>
      </c>
      <c r="B10" s="3" t="str">
        <f t="shared" si="0"/>
        <v>SPA21XXX</v>
      </c>
      <c r="C10" s="3" t="s">
        <v>349</v>
      </c>
      <c r="D10" s="3" t="s">
        <v>353</v>
      </c>
      <c r="E10" s="3" t="s">
        <v>366</v>
      </c>
      <c r="F10" s="3" t="s">
        <v>559</v>
      </c>
      <c r="G10" s="3" t="s">
        <v>596</v>
      </c>
      <c r="H10" s="3" t="s">
        <v>352</v>
      </c>
    </row>
    <row r="11" spans="1:8" x14ac:dyDescent="0.35">
      <c r="A11" s="3" t="s">
        <v>2</v>
      </c>
      <c r="B11" s="3" t="str">
        <f t="shared" si="0"/>
        <v>SPA21XXX</v>
      </c>
      <c r="C11" s="3" t="s">
        <v>349</v>
      </c>
      <c r="D11" s="3" t="s">
        <v>354</v>
      </c>
      <c r="E11" s="3" t="s">
        <v>367</v>
      </c>
      <c r="F11" s="3" t="s">
        <v>561</v>
      </c>
      <c r="G11" s="3" t="s">
        <v>597</v>
      </c>
      <c r="H11" s="3" t="s">
        <v>354</v>
      </c>
    </row>
    <row r="12" spans="1:8" x14ac:dyDescent="0.35">
      <c r="A12" s="3" t="s">
        <v>2</v>
      </c>
      <c r="B12" s="3" t="str">
        <f t="shared" si="0"/>
        <v>SPA21XXX</v>
      </c>
      <c r="C12" s="3" t="s">
        <v>349</v>
      </c>
      <c r="D12" s="3" t="s">
        <v>355</v>
      </c>
      <c r="H12" s="3" t="s">
        <v>377</v>
      </c>
    </row>
    <row r="13" spans="1:8" x14ac:dyDescent="0.35">
      <c r="A13" s="3" t="s">
        <v>2</v>
      </c>
      <c r="B13" s="3" t="str">
        <f t="shared" si="0"/>
        <v>SPA21XXX</v>
      </c>
      <c r="C13" s="3" t="s">
        <v>349</v>
      </c>
      <c r="D13" s="3" t="s">
        <v>356</v>
      </c>
      <c r="E13" s="3" t="s">
        <v>364</v>
      </c>
      <c r="F13" s="3" t="s">
        <v>377</v>
      </c>
      <c r="G13" s="3" t="s">
        <v>364</v>
      </c>
      <c r="H13" s="3" t="s">
        <v>377</v>
      </c>
    </row>
    <row r="14" spans="1:8" x14ac:dyDescent="0.35">
      <c r="A14" s="3" t="s">
        <v>2</v>
      </c>
      <c r="B14" s="3" t="str">
        <f t="shared" si="0"/>
        <v>SPA21XXX</v>
      </c>
      <c r="C14" s="3" t="s">
        <v>349</v>
      </c>
      <c r="D14" s="3" t="s">
        <v>357</v>
      </c>
      <c r="E14" s="3" t="s">
        <v>364</v>
      </c>
      <c r="F14" s="3" t="s">
        <v>377</v>
      </c>
      <c r="G14" s="3" t="s">
        <v>364</v>
      </c>
      <c r="H14" s="3" t="s">
        <v>377</v>
      </c>
    </row>
    <row r="15" spans="1:8" x14ac:dyDescent="0.35">
      <c r="A15" s="3" t="s">
        <v>2</v>
      </c>
      <c r="B15" s="3" t="str">
        <f t="shared" si="0"/>
        <v>SPA21XXX</v>
      </c>
      <c r="C15" s="3" t="s">
        <v>349</v>
      </c>
      <c r="D15" s="3" t="s">
        <v>358</v>
      </c>
      <c r="E15" s="3" t="s">
        <v>364</v>
      </c>
      <c r="F15" s="3" t="s">
        <v>377</v>
      </c>
      <c r="G15" s="3" t="s">
        <v>364</v>
      </c>
      <c r="H15" s="3" t="s">
        <v>377</v>
      </c>
    </row>
    <row r="16" spans="1:8" x14ac:dyDescent="0.35">
      <c r="A16" s="3" t="s">
        <v>3</v>
      </c>
      <c r="B16" s="3" t="str">
        <f t="shared" si="0"/>
        <v>SPA21XXX</v>
      </c>
      <c r="C16" s="3" t="s">
        <v>349</v>
      </c>
      <c r="D16" s="3" t="s">
        <v>352</v>
      </c>
      <c r="E16" s="3" t="s">
        <v>365</v>
      </c>
      <c r="F16" s="3" t="s">
        <v>558</v>
      </c>
      <c r="G16" s="3" t="s">
        <v>595</v>
      </c>
      <c r="H16" s="3" t="s">
        <v>353</v>
      </c>
    </row>
    <row r="17" spans="1:8" x14ac:dyDescent="0.35">
      <c r="A17" s="3" t="s">
        <v>3</v>
      </c>
      <c r="B17" s="3" t="str">
        <f t="shared" si="0"/>
        <v>SPA21XXX</v>
      </c>
      <c r="C17" s="3" t="s">
        <v>349</v>
      </c>
      <c r="D17" s="3" t="s">
        <v>353</v>
      </c>
      <c r="E17" s="3" t="s">
        <v>366</v>
      </c>
      <c r="F17" s="3" t="s">
        <v>559</v>
      </c>
      <c r="G17" s="3" t="s">
        <v>598</v>
      </c>
      <c r="H17" s="3" t="s">
        <v>352</v>
      </c>
    </row>
    <row r="18" spans="1:8" x14ac:dyDescent="0.35">
      <c r="A18" s="3" t="s">
        <v>3</v>
      </c>
      <c r="B18" s="3" t="str">
        <f t="shared" si="0"/>
        <v>SPA21XXX</v>
      </c>
      <c r="C18" s="3" t="s">
        <v>349</v>
      </c>
      <c r="D18" s="3" t="s">
        <v>354</v>
      </c>
      <c r="E18" s="3" t="s">
        <v>367</v>
      </c>
      <c r="F18" s="3" t="s">
        <v>561</v>
      </c>
      <c r="G18" s="3" t="s">
        <v>599</v>
      </c>
      <c r="H18" s="3" t="s">
        <v>354</v>
      </c>
    </row>
    <row r="19" spans="1:8" x14ac:dyDescent="0.35">
      <c r="A19" s="3" t="s">
        <v>3</v>
      </c>
      <c r="B19" s="3" t="str">
        <f t="shared" si="0"/>
        <v>SPA21XXX</v>
      </c>
      <c r="C19" s="3" t="s">
        <v>349</v>
      </c>
      <c r="D19" s="3" t="s">
        <v>355</v>
      </c>
      <c r="E19" s="3" t="s">
        <v>364</v>
      </c>
      <c r="F19" s="3" t="s">
        <v>377</v>
      </c>
      <c r="G19" s="3" t="s">
        <v>364</v>
      </c>
      <c r="H19" s="3" t="s">
        <v>377</v>
      </c>
    </row>
    <row r="20" spans="1:8" x14ac:dyDescent="0.35">
      <c r="A20" s="3" t="s">
        <v>3</v>
      </c>
      <c r="B20" s="3" t="str">
        <f t="shared" si="0"/>
        <v>SPA21XXX</v>
      </c>
      <c r="C20" s="3" t="s">
        <v>349</v>
      </c>
      <c r="D20" s="3" t="s">
        <v>356</v>
      </c>
      <c r="E20" s="3" t="s">
        <v>364</v>
      </c>
      <c r="F20" s="3" t="s">
        <v>377</v>
      </c>
      <c r="G20" s="3" t="s">
        <v>364</v>
      </c>
      <c r="H20" s="3" t="s">
        <v>377</v>
      </c>
    </row>
    <row r="21" spans="1:8" x14ac:dyDescent="0.35">
      <c r="A21" s="3" t="s">
        <v>3</v>
      </c>
      <c r="B21" s="3" t="str">
        <f t="shared" si="0"/>
        <v>SPA21XXX</v>
      </c>
      <c r="C21" s="3" t="s">
        <v>349</v>
      </c>
      <c r="D21" s="3" t="s">
        <v>357</v>
      </c>
      <c r="E21" s="3" t="s">
        <v>364</v>
      </c>
      <c r="F21" s="3" t="s">
        <v>377</v>
      </c>
      <c r="G21" s="3" t="s">
        <v>364</v>
      </c>
      <c r="H21" s="3" t="s">
        <v>377</v>
      </c>
    </row>
    <row r="22" spans="1:8" x14ac:dyDescent="0.35">
      <c r="A22" s="3" t="s">
        <v>3</v>
      </c>
      <c r="B22" s="3" t="str">
        <f t="shared" si="0"/>
        <v>SPA21XXX</v>
      </c>
      <c r="C22" s="3" t="s">
        <v>349</v>
      </c>
      <c r="D22" s="3" t="s">
        <v>358</v>
      </c>
      <c r="E22" s="3" t="s">
        <v>364</v>
      </c>
      <c r="F22" s="3" t="s">
        <v>377</v>
      </c>
      <c r="G22" s="3" t="s">
        <v>364</v>
      </c>
      <c r="H22" s="3" t="s">
        <v>377</v>
      </c>
    </row>
    <row r="23" spans="1:8" x14ac:dyDescent="0.35">
      <c r="A23" s="3" t="s">
        <v>4</v>
      </c>
      <c r="B23" s="3" t="str">
        <f t="shared" si="0"/>
        <v>SPA21XXX</v>
      </c>
      <c r="C23" s="3" t="s">
        <v>349</v>
      </c>
      <c r="D23" s="3" t="s">
        <v>352</v>
      </c>
      <c r="E23" s="3" t="s">
        <v>360</v>
      </c>
      <c r="F23" s="3" t="s">
        <v>558</v>
      </c>
      <c r="G23" s="3" t="s">
        <v>600</v>
      </c>
      <c r="H23" s="3" t="s">
        <v>353</v>
      </c>
    </row>
    <row r="24" spans="1:8" x14ac:dyDescent="0.35">
      <c r="A24" s="3" t="s">
        <v>4</v>
      </c>
      <c r="B24" s="3" t="str">
        <f t="shared" si="0"/>
        <v>SPA21XXX</v>
      </c>
      <c r="C24" s="3" t="s">
        <v>349</v>
      </c>
      <c r="D24" s="3" t="s">
        <v>353</v>
      </c>
      <c r="E24" s="3" t="s">
        <v>368</v>
      </c>
      <c r="F24" s="3" t="s">
        <v>559</v>
      </c>
      <c r="G24" s="3" t="s">
        <v>601</v>
      </c>
      <c r="H24" s="3" t="s">
        <v>352</v>
      </c>
    </row>
    <row r="25" spans="1:8" x14ac:dyDescent="0.35">
      <c r="A25" s="3" t="s">
        <v>4</v>
      </c>
      <c r="B25" s="3" t="str">
        <f t="shared" si="0"/>
        <v>SPA21XXX</v>
      </c>
      <c r="C25" s="3" t="s">
        <v>349</v>
      </c>
      <c r="D25" s="3" t="s">
        <v>354</v>
      </c>
      <c r="E25" s="3" t="s">
        <v>362</v>
      </c>
      <c r="F25" s="3" t="s">
        <v>561</v>
      </c>
      <c r="G25" s="3" t="s">
        <v>602</v>
      </c>
      <c r="H25" s="3" t="s">
        <v>354</v>
      </c>
    </row>
    <row r="26" spans="1:8" x14ac:dyDescent="0.35">
      <c r="A26" s="3" t="s">
        <v>4</v>
      </c>
      <c r="B26" s="3" t="str">
        <f t="shared" si="0"/>
        <v>SPA21XXX</v>
      </c>
      <c r="C26" s="3" t="s">
        <v>349</v>
      </c>
      <c r="D26" s="3" t="s">
        <v>355</v>
      </c>
      <c r="E26" s="3" t="s">
        <v>369</v>
      </c>
    </row>
    <row r="27" spans="1:8" x14ac:dyDescent="0.35">
      <c r="A27" s="3" t="s">
        <v>4</v>
      </c>
      <c r="B27" s="3" t="str">
        <f t="shared" si="0"/>
        <v>SPA21XXX</v>
      </c>
      <c r="C27" s="3" t="s">
        <v>349</v>
      </c>
      <c r="D27" s="3" t="s">
        <v>356</v>
      </c>
      <c r="E27" s="3" t="s">
        <v>364</v>
      </c>
      <c r="F27" s="3" t="s">
        <v>377</v>
      </c>
      <c r="G27" s="3" t="s">
        <v>364</v>
      </c>
      <c r="H27" s="3" t="s">
        <v>377</v>
      </c>
    </row>
    <row r="28" spans="1:8" x14ac:dyDescent="0.35">
      <c r="A28" s="3" t="s">
        <v>4</v>
      </c>
      <c r="B28" s="3" t="str">
        <f t="shared" si="0"/>
        <v>SPA21XXX</v>
      </c>
      <c r="C28" s="3" t="s">
        <v>349</v>
      </c>
      <c r="D28" s="3" t="s">
        <v>357</v>
      </c>
      <c r="E28" s="3" t="s">
        <v>364</v>
      </c>
      <c r="F28" s="3" t="s">
        <v>377</v>
      </c>
      <c r="G28" s="3" t="s">
        <v>364</v>
      </c>
      <c r="H28" s="3" t="s">
        <v>377</v>
      </c>
    </row>
    <row r="29" spans="1:8" x14ac:dyDescent="0.35">
      <c r="A29" s="3" t="s">
        <v>4</v>
      </c>
      <c r="B29" s="3" t="str">
        <f t="shared" si="0"/>
        <v>SPA21XXX</v>
      </c>
      <c r="C29" s="3" t="s">
        <v>349</v>
      </c>
      <c r="D29" s="3" t="s">
        <v>358</v>
      </c>
      <c r="E29" s="3" t="s">
        <v>364</v>
      </c>
      <c r="F29" s="3" t="s">
        <v>377</v>
      </c>
      <c r="G29" s="3" t="s">
        <v>364</v>
      </c>
      <c r="H29" s="3" t="s">
        <v>377</v>
      </c>
    </row>
    <row r="30" spans="1:8" x14ac:dyDescent="0.35">
      <c r="A30" s="3" t="s">
        <v>5</v>
      </c>
      <c r="B30" s="3" t="str">
        <f t="shared" si="0"/>
        <v>SPA21XXX</v>
      </c>
      <c r="C30" s="3" t="s">
        <v>349</v>
      </c>
      <c r="D30" s="3" t="s">
        <v>352</v>
      </c>
      <c r="E30" s="3" t="s">
        <v>365</v>
      </c>
      <c r="F30" s="3" t="s">
        <v>562</v>
      </c>
      <c r="G30" s="3" t="s">
        <v>603</v>
      </c>
      <c r="H30" s="3" t="s">
        <v>353</v>
      </c>
    </row>
    <row r="31" spans="1:8" x14ac:dyDescent="0.35">
      <c r="A31" s="3" t="s">
        <v>5</v>
      </c>
      <c r="B31" s="3" t="str">
        <f t="shared" si="0"/>
        <v>SPA21XXX</v>
      </c>
      <c r="C31" s="3" t="s">
        <v>349</v>
      </c>
      <c r="D31" s="3" t="s">
        <v>353</v>
      </c>
      <c r="E31" s="3" t="s">
        <v>366</v>
      </c>
      <c r="F31" s="3" t="s">
        <v>558</v>
      </c>
      <c r="G31" s="3" t="s">
        <v>604</v>
      </c>
      <c r="H31" s="3" t="s">
        <v>352</v>
      </c>
    </row>
    <row r="32" spans="1:8" x14ac:dyDescent="0.35">
      <c r="A32" s="3" t="s">
        <v>5</v>
      </c>
      <c r="B32" s="3" t="str">
        <f t="shared" si="0"/>
        <v>SPA21XXX</v>
      </c>
      <c r="C32" s="3" t="s">
        <v>349</v>
      </c>
      <c r="D32" s="3" t="s">
        <v>354</v>
      </c>
      <c r="E32" s="3" t="s">
        <v>370</v>
      </c>
      <c r="F32" s="3" t="s">
        <v>561</v>
      </c>
      <c r="G32" s="3" t="s">
        <v>605</v>
      </c>
      <c r="H32" s="3" t="s">
        <v>354</v>
      </c>
    </row>
    <row r="33" spans="1:8" x14ac:dyDescent="0.35">
      <c r="A33" s="3" t="s">
        <v>5</v>
      </c>
      <c r="B33" s="3" t="str">
        <f t="shared" si="0"/>
        <v>SPA21XXX</v>
      </c>
      <c r="C33" s="3" t="s">
        <v>349</v>
      </c>
      <c r="D33" s="3" t="s">
        <v>355</v>
      </c>
      <c r="E33" s="3" t="s">
        <v>364</v>
      </c>
      <c r="F33" s="3" t="s">
        <v>377</v>
      </c>
      <c r="G33" s="3" t="s">
        <v>364</v>
      </c>
      <c r="H33" s="3" t="s">
        <v>377</v>
      </c>
    </row>
    <row r="34" spans="1:8" x14ac:dyDescent="0.35">
      <c r="A34" s="3" t="s">
        <v>5</v>
      </c>
      <c r="B34" s="3" t="str">
        <f t="shared" si="0"/>
        <v>SPA21XXX</v>
      </c>
      <c r="C34" s="3" t="s">
        <v>349</v>
      </c>
      <c r="D34" s="3" t="s">
        <v>356</v>
      </c>
      <c r="E34" s="3" t="s">
        <v>364</v>
      </c>
      <c r="F34" s="3" t="s">
        <v>377</v>
      </c>
      <c r="G34" s="3" t="s">
        <v>364</v>
      </c>
      <c r="H34" s="3" t="s">
        <v>377</v>
      </c>
    </row>
    <row r="35" spans="1:8" x14ac:dyDescent="0.35">
      <c r="A35" s="3" t="s">
        <v>5</v>
      </c>
      <c r="B35" s="3" t="str">
        <f t="shared" si="0"/>
        <v>SPA21XXX</v>
      </c>
      <c r="C35" s="3" t="s">
        <v>349</v>
      </c>
      <c r="D35" s="3" t="s">
        <v>357</v>
      </c>
      <c r="E35" s="3" t="s">
        <v>364</v>
      </c>
      <c r="F35" s="3" t="s">
        <v>377</v>
      </c>
      <c r="G35" s="3" t="s">
        <v>364</v>
      </c>
      <c r="H35" s="3" t="s">
        <v>377</v>
      </c>
    </row>
    <row r="36" spans="1:8" x14ac:dyDescent="0.35">
      <c r="A36" s="3" t="s">
        <v>5</v>
      </c>
      <c r="B36" s="3" t="str">
        <f t="shared" si="0"/>
        <v>SPA21XXX</v>
      </c>
      <c r="C36" s="3" t="s">
        <v>349</v>
      </c>
      <c r="D36" s="3" t="s">
        <v>358</v>
      </c>
      <c r="E36" s="3" t="s">
        <v>364</v>
      </c>
      <c r="F36" s="3" t="s">
        <v>377</v>
      </c>
      <c r="G36" s="3" t="s">
        <v>364</v>
      </c>
      <c r="H36" s="3" t="s">
        <v>377</v>
      </c>
    </row>
    <row r="37" spans="1:8" x14ac:dyDescent="0.35">
      <c r="A37" s="3" t="s">
        <v>6</v>
      </c>
      <c r="B37" s="3" t="str">
        <f t="shared" si="0"/>
        <v>SPA21XXX</v>
      </c>
      <c r="C37" s="3" t="s">
        <v>350</v>
      </c>
      <c r="D37" s="3" t="s">
        <v>352</v>
      </c>
      <c r="E37" s="3" t="s">
        <v>371</v>
      </c>
      <c r="F37" s="3" t="s">
        <v>560</v>
      </c>
      <c r="G37" s="3" t="s">
        <v>606</v>
      </c>
      <c r="H37" s="3" t="s">
        <v>354</v>
      </c>
    </row>
    <row r="38" spans="1:8" x14ac:dyDescent="0.35">
      <c r="A38" s="3" t="s">
        <v>6</v>
      </c>
      <c r="B38" s="3" t="str">
        <f t="shared" si="0"/>
        <v>SPA21XXX</v>
      </c>
      <c r="C38" s="3" t="s">
        <v>350</v>
      </c>
      <c r="D38" s="3" t="s">
        <v>353</v>
      </c>
      <c r="E38" s="3" t="s">
        <v>372</v>
      </c>
      <c r="F38" s="3" t="s">
        <v>558</v>
      </c>
      <c r="G38" s="3" t="s">
        <v>607</v>
      </c>
      <c r="H38" s="3" t="s">
        <v>353</v>
      </c>
    </row>
    <row r="39" spans="1:8" x14ac:dyDescent="0.35">
      <c r="A39" s="3" t="s">
        <v>6</v>
      </c>
      <c r="B39" s="3" t="str">
        <f t="shared" si="0"/>
        <v>SPA21XXX</v>
      </c>
      <c r="C39" s="3" t="s">
        <v>350</v>
      </c>
      <c r="D39" s="3" t="s">
        <v>354</v>
      </c>
      <c r="E39" s="3" t="s">
        <v>373</v>
      </c>
      <c r="F39" s="3" t="s">
        <v>558</v>
      </c>
      <c r="G39" s="3" t="s">
        <v>608</v>
      </c>
      <c r="H39" s="3" t="s">
        <v>352</v>
      </c>
    </row>
    <row r="40" spans="1:8" x14ac:dyDescent="0.35">
      <c r="A40" s="3" t="s">
        <v>6</v>
      </c>
      <c r="B40" s="3" t="str">
        <f t="shared" si="0"/>
        <v>SPA21XXX</v>
      </c>
      <c r="C40" s="3" t="s">
        <v>350</v>
      </c>
      <c r="D40" s="3" t="s">
        <v>355</v>
      </c>
    </row>
    <row r="41" spans="1:8" x14ac:dyDescent="0.35">
      <c r="A41" s="3" t="s">
        <v>6</v>
      </c>
      <c r="B41" s="3" t="str">
        <f t="shared" si="0"/>
        <v>SPA21XXX</v>
      </c>
      <c r="C41" s="3" t="s">
        <v>350</v>
      </c>
      <c r="D41" s="3" t="s">
        <v>356</v>
      </c>
    </row>
    <row r="42" spans="1:8" x14ac:dyDescent="0.35">
      <c r="A42" s="3" t="s">
        <v>6</v>
      </c>
      <c r="B42" s="3" t="str">
        <f t="shared" si="0"/>
        <v>SPA21XXX</v>
      </c>
      <c r="C42" s="3" t="s">
        <v>350</v>
      </c>
      <c r="D42" s="3" t="s">
        <v>357</v>
      </c>
    </row>
    <row r="43" spans="1:8" x14ac:dyDescent="0.35">
      <c r="A43" s="3" t="s">
        <v>6</v>
      </c>
      <c r="B43" s="3" t="str">
        <f t="shared" si="0"/>
        <v>SPA21XXX</v>
      </c>
      <c r="C43" s="3" t="s">
        <v>350</v>
      </c>
      <c r="D43" s="3" t="s">
        <v>358</v>
      </c>
    </row>
    <row r="44" spans="1:8" x14ac:dyDescent="0.35">
      <c r="A44" s="3" t="s">
        <v>7</v>
      </c>
      <c r="B44" s="3" t="str">
        <f t="shared" si="0"/>
        <v>SPA21XXX</v>
      </c>
      <c r="C44" s="3" t="s">
        <v>349</v>
      </c>
      <c r="D44" s="3" t="s">
        <v>352</v>
      </c>
      <c r="E44" s="3" t="s">
        <v>365</v>
      </c>
      <c r="F44" s="3" t="s">
        <v>558</v>
      </c>
      <c r="G44" s="3" t="s">
        <v>595</v>
      </c>
      <c r="H44" s="3" t="s">
        <v>353</v>
      </c>
    </row>
    <row r="45" spans="1:8" x14ac:dyDescent="0.35">
      <c r="A45" s="3" t="s">
        <v>7</v>
      </c>
      <c r="B45" s="3" t="str">
        <f t="shared" si="0"/>
        <v>SPA21XXX</v>
      </c>
      <c r="C45" s="3" t="s">
        <v>349</v>
      </c>
      <c r="D45" s="3" t="s">
        <v>353</v>
      </c>
      <c r="E45" s="3" t="s">
        <v>366</v>
      </c>
      <c r="F45" s="3" t="s">
        <v>559</v>
      </c>
      <c r="G45" s="3" t="s">
        <v>596</v>
      </c>
      <c r="H45" s="3" t="s">
        <v>352</v>
      </c>
    </row>
    <row r="46" spans="1:8" x14ac:dyDescent="0.35">
      <c r="A46" s="3" t="s">
        <v>7</v>
      </c>
      <c r="B46" s="3" t="str">
        <f t="shared" si="0"/>
        <v>SPA21XXX</v>
      </c>
      <c r="C46" s="3" t="s">
        <v>349</v>
      </c>
      <c r="D46" s="3" t="s">
        <v>354</v>
      </c>
      <c r="E46" s="3" t="s">
        <v>367</v>
      </c>
      <c r="F46" s="3" t="s">
        <v>561</v>
      </c>
      <c r="G46" s="3" t="s">
        <v>597</v>
      </c>
      <c r="H46" s="3" t="s">
        <v>354</v>
      </c>
    </row>
    <row r="47" spans="1:8" x14ac:dyDescent="0.35">
      <c r="A47" s="3" t="s">
        <v>7</v>
      </c>
      <c r="B47" s="3" t="str">
        <f t="shared" si="0"/>
        <v>SPA21XXX</v>
      </c>
      <c r="C47" s="3" t="s">
        <v>349</v>
      </c>
      <c r="D47" s="3" t="s">
        <v>355</v>
      </c>
      <c r="H47" s="3" t="s">
        <v>352</v>
      </c>
    </row>
    <row r="48" spans="1:8" x14ac:dyDescent="0.35">
      <c r="A48" s="3" t="s">
        <v>7</v>
      </c>
      <c r="B48" s="3" t="str">
        <f t="shared" si="0"/>
        <v>SPA21XXX</v>
      </c>
      <c r="C48" s="3" t="s">
        <v>349</v>
      </c>
      <c r="D48" s="3" t="s">
        <v>356</v>
      </c>
      <c r="E48" s="3" t="s">
        <v>364</v>
      </c>
      <c r="F48" s="3" t="s">
        <v>377</v>
      </c>
      <c r="G48" s="3" t="s">
        <v>377</v>
      </c>
      <c r="H48" s="3" t="s">
        <v>377</v>
      </c>
    </row>
    <row r="49" spans="1:8" x14ac:dyDescent="0.35">
      <c r="A49" s="3" t="s">
        <v>7</v>
      </c>
      <c r="B49" s="3" t="str">
        <f t="shared" si="0"/>
        <v>SPA21XXX</v>
      </c>
      <c r="C49" s="3" t="s">
        <v>349</v>
      </c>
      <c r="D49" s="3" t="s">
        <v>357</v>
      </c>
      <c r="E49" s="3" t="s">
        <v>364</v>
      </c>
      <c r="F49" s="3" t="s">
        <v>377</v>
      </c>
      <c r="G49" s="3" t="s">
        <v>377</v>
      </c>
      <c r="H49" s="3" t="s">
        <v>377</v>
      </c>
    </row>
    <row r="50" spans="1:8" x14ac:dyDescent="0.35">
      <c r="A50" s="3" t="s">
        <v>7</v>
      </c>
      <c r="B50" s="3" t="str">
        <f t="shared" si="0"/>
        <v>SPA21XXX</v>
      </c>
      <c r="C50" s="3" t="s">
        <v>349</v>
      </c>
      <c r="D50" s="3" t="s">
        <v>358</v>
      </c>
      <c r="E50" s="3" t="s">
        <v>364</v>
      </c>
      <c r="F50" s="3" t="s">
        <v>377</v>
      </c>
      <c r="G50" s="3" t="s">
        <v>377</v>
      </c>
      <c r="H50" s="3" t="s">
        <v>377</v>
      </c>
    </row>
    <row r="51" spans="1:8" x14ac:dyDescent="0.35">
      <c r="A51" s="3" t="s">
        <v>8</v>
      </c>
      <c r="B51" s="3" t="str">
        <f t="shared" si="0"/>
        <v>SPA21XXX</v>
      </c>
      <c r="C51" s="3" t="s">
        <v>349</v>
      </c>
      <c r="D51" s="3" t="s">
        <v>352</v>
      </c>
      <c r="E51" s="3" t="s">
        <v>374</v>
      </c>
      <c r="F51" s="3" t="s">
        <v>563</v>
      </c>
      <c r="G51" s="3" t="s">
        <v>433</v>
      </c>
      <c r="H51" s="3" t="s">
        <v>354</v>
      </c>
    </row>
    <row r="52" spans="1:8" x14ac:dyDescent="0.35">
      <c r="A52" s="3" t="s">
        <v>8</v>
      </c>
      <c r="B52" s="3" t="str">
        <f t="shared" si="0"/>
        <v>SPA21XXX</v>
      </c>
      <c r="C52" s="3" t="s">
        <v>349</v>
      </c>
      <c r="D52" s="3" t="s">
        <v>353</v>
      </c>
      <c r="E52" s="3" t="s">
        <v>375</v>
      </c>
      <c r="F52" s="3" t="s">
        <v>558</v>
      </c>
      <c r="G52" s="3" t="s">
        <v>609</v>
      </c>
      <c r="H52" s="3" t="s">
        <v>352</v>
      </c>
    </row>
    <row r="53" spans="1:8" x14ac:dyDescent="0.35">
      <c r="A53" s="3" t="s">
        <v>8</v>
      </c>
      <c r="B53" s="3" t="str">
        <f t="shared" si="0"/>
        <v>SPA21XXX</v>
      </c>
      <c r="C53" s="3" t="s">
        <v>349</v>
      </c>
      <c r="D53" s="3" t="s">
        <v>354</v>
      </c>
    </row>
    <row r="54" spans="1:8" x14ac:dyDescent="0.35">
      <c r="A54" s="3" t="s">
        <v>8</v>
      </c>
      <c r="B54" s="3" t="str">
        <f t="shared" si="0"/>
        <v>SPA21XXX</v>
      </c>
      <c r="C54" s="3" t="s">
        <v>349</v>
      </c>
      <c r="D54" s="3" t="s">
        <v>355</v>
      </c>
    </row>
    <row r="55" spans="1:8" x14ac:dyDescent="0.35">
      <c r="A55" s="3" t="s">
        <v>8</v>
      </c>
      <c r="B55" s="3" t="str">
        <f t="shared" si="0"/>
        <v>SPA21XXX</v>
      </c>
      <c r="C55" s="3" t="s">
        <v>349</v>
      </c>
      <c r="D55" s="3" t="s">
        <v>356</v>
      </c>
    </row>
    <row r="56" spans="1:8" x14ac:dyDescent="0.35">
      <c r="A56" s="3" t="s">
        <v>8</v>
      </c>
      <c r="B56" s="3" t="str">
        <f t="shared" si="0"/>
        <v>SPA21XXX</v>
      </c>
      <c r="C56" s="3" t="s">
        <v>349</v>
      </c>
      <c r="D56" s="3" t="s">
        <v>357</v>
      </c>
    </row>
    <row r="57" spans="1:8" x14ac:dyDescent="0.35">
      <c r="A57" s="3" t="s">
        <v>8</v>
      </c>
      <c r="B57" s="3" t="str">
        <f t="shared" si="0"/>
        <v>SPA21XXX</v>
      </c>
      <c r="C57" s="3" t="s">
        <v>349</v>
      </c>
      <c r="D57" s="3" t="s">
        <v>358</v>
      </c>
    </row>
    <row r="58" spans="1:8" x14ac:dyDescent="0.35">
      <c r="A58" s="3" t="s">
        <v>9</v>
      </c>
      <c r="B58" s="3" t="str">
        <f t="shared" si="0"/>
        <v>SPA21XXX</v>
      </c>
      <c r="C58" s="3" t="s">
        <v>349</v>
      </c>
      <c r="D58" s="3" t="s">
        <v>352</v>
      </c>
      <c r="E58" s="3" t="s">
        <v>365</v>
      </c>
      <c r="F58" s="3" t="s">
        <v>558</v>
      </c>
      <c r="G58" s="3" t="s">
        <v>610</v>
      </c>
      <c r="H58" s="3" t="s">
        <v>353</v>
      </c>
    </row>
    <row r="59" spans="1:8" x14ac:dyDescent="0.35">
      <c r="A59" s="3" t="s">
        <v>9</v>
      </c>
      <c r="B59" s="3" t="str">
        <f t="shared" si="0"/>
        <v>SPA21XXX</v>
      </c>
      <c r="C59" s="3" t="s">
        <v>349</v>
      </c>
      <c r="D59" s="3" t="s">
        <v>353</v>
      </c>
      <c r="E59" s="3" t="s">
        <v>366</v>
      </c>
      <c r="F59" s="3" t="s">
        <v>559</v>
      </c>
      <c r="G59" s="3" t="s">
        <v>611</v>
      </c>
      <c r="H59" s="3" t="s">
        <v>352</v>
      </c>
    </row>
    <row r="60" spans="1:8" x14ac:dyDescent="0.35">
      <c r="A60" s="3" t="s">
        <v>9</v>
      </c>
      <c r="B60" s="3" t="str">
        <f t="shared" si="0"/>
        <v>SPA21XXX</v>
      </c>
      <c r="C60" s="3" t="s">
        <v>349</v>
      </c>
      <c r="D60" s="3" t="s">
        <v>354</v>
      </c>
      <c r="E60" s="3" t="s">
        <v>367</v>
      </c>
      <c r="F60" s="3" t="s">
        <v>561</v>
      </c>
      <c r="G60" s="3" t="s">
        <v>612</v>
      </c>
      <c r="H60" s="3" t="s">
        <v>354</v>
      </c>
    </row>
    <row r="61" spans="1:8" x14ac:dyDescent="0.35">
      <c r="A61" s="3" t="s">
        <v>9</v>
      </c>
      <c r="B61" s="3" t="str">
        <f t="shared" si="0"/>
        <v>SPA21XXX</v>
      </c>
      <c r="C61" s="3" t="s">
        <v>349</v>
      </c>
      <c r="D61" s="3" t="s">
        <v>355</v>
      </c>
      <c r="H61" s="3" t="s">
        <v>352</v>
      </c>
    </row>
    <row r="62" spans="1:8" x14ac:dyDescent="0.35">
      <c r="A62" s="3" t="s">
        <v>9</v>
      </c>
      <c r="B62" s="3" t="str">
        <f t="shared" si="0"/>
        <v>SPA21XXX</v>
      </c>
      <c r="C62" s="3" t="s">
        <v>349</v>
      </c>
      <c r="D62" s="3" t="s">
        <v>356</v>
      </c>
      <c r="E62" s="3" t="s">
        <v>364</v>
      </c>
      <c r="F62" s="3" t="s">
        <v>377</v>
      </c>
      <c r="G62" s="3" t="s">
        <v>364</v>
      </c>
      <c r="H62" s="3" t="s">
        <v>377</v>
      </c>
    </row>
    <row r="63" spans="1:8" x14ac:dyDescent="0.35">
      <c r="A63" s="3" t="s">
        <v>9</v>
      </c>
      <c r="B63" s="3" t="str">
        <f t="shared" si="0"/>
        <v>SPA21XXX</v>
      </c>
      <c r="C63" s="3" t="s">
        <v>349</v>
      </c>
      <c r="D63" s="3" t="s">
        <v>357</v>
      </c>
      <c r="E63" s="3" t="s">
        <v>364</v>
      </c>
      <c r="F63" s="3" t="s">
        <v>377</v>
      </c>
      <c r="G63" s="3" t="s">
        <v>364</v>
      </c>
      <c r="H63" s="3" t="s">
        <v>377</v>
      </c>
    </row>
    <row r="64" spans="1:8" x14ac:dyDescent="0.35">
      <c r="A64" s="3" t="s">
        <v>9</v>
      </c>
      <c r="B64" s="3" t="str">
        <f t="shared" si="0"/>
        <v>SPA21XXX</v>
      </c>
      <c r="C64" s="3" t="s">
        <v>349</v>
      </c>
      <c r="D64" s="3" t="s">
        <v>358</v>
      </c>
      <c r="E64" s="3" t="s">
        <v>364</v>
      </c>
      <c r="F64" s="3" t="s">
        <v>377</v>
      </c>
      <c r="G64" s="3" t="s">
        <v>364</v>
      </c>
      <c r="H64" s="3" t="s">
        <v>377</v>
      </c>
    </row>
    <row r="65" spans="1:8" x14ac:dyDescent="0.35">
      <c r="A65" s="3" t="s">
        <v>10</v>
      </c>
      <c r="B65" s="3" t="str">
        <f t="shared" si="0"/>
        <v>SPA21XXX</v>
      </c>
      <c r="C65" s="3" t="s">
        <v>349</v>
      </c>
      <c r="D65" s="3" t="s">
        <v>352</v>
      </c>
      <c r="E65" s="3" t="s">
        <v>376</v>
      </c>
      <c r="F65" s="3" t="s">
        <v>558</v>
      </c>
      <c r="G65" s="3" t="s">
        <v>613</v>
      </c>
      <c r="H65" s="3" t="s">
        <v>353</v>
      </c>
    </row>
    <row r="66" spans="1:8" x14ac:dyDescent="0.35">
      <c r="A66" s="3" t="s">
        <v>10</v>
      </c>
      <c r="B66" s="3" t="str">
        <f t="shared" si="0"/>
        <v>SPA21XXX</v>
      </c>
      <c r="C66" s="3" t="s">
        <v>349</v>
      </c>
      <c r="D66" s="3" t="s">
        <v>353</v>
      </c>
      <c r="E66" s="3" t="s">
        <v>366</v>
      </c>
      <c r="F66" s="3" t="s">
        <v>559</v>
      </c>
      <c r="G66" s="3" t="s">
        <v>614</v>
      </c>
      <c r="H66" s="3" t="s">
        <v>352</v>
      </c>
    </row>
    <row r="67" spans="1:8" x14ac:dyDescent="0.35">
      <c r="A67" s="3" t="s">
        <v>10</v>
      </c>
      <c r="B67" s="3" t="str">
        <f t="shared" ref="B67:B130" si="1">REPLACE(A67,6,3,"XXX")</f>
        <v>SPA21XXX</v>
      </c>
      <c r="C67" s="3" t="s">
        <v>349</v>
      </c>
      <c r="D67" s="3" t="s">
        <v>354</v>
      </c>
      <c r="E67" s="3" t="s">
        <v>367</v>
      </c>
      <c r="F67" s="3" t="s">
        <v>561</v>
      </c>
      <c r="G67" s="3" t="s">
        <v>615</v>
      </c>
      <c r="H67" s="3" t="s">
        <v>354</v>
      </c>
    </row>
    <row r="68" spans="1:8" x14ac:dyDescent="0.35">
      <c r="A68" s="3" t="s">
        <v>10</v>
      </c>
      <c r="B68" s="3" t="str">
        <f t="shared" si="1"/>
        <v>SPA21XXX</v>
      </c>
      <c r="C68" s="3" t="s">
        <v>349</v>
      </c>
      <c r="D68" s="3" t="s">
        <v>355</v>
      </c>
      <c r="E68" s="3" t="s">
        <v>377</v>
      </c>
      <c r="F68" s="3" t="s">
        <v>377</v>
      </c>
      <c r="G68" s="3" t="s">
        <v>377</v>
      </c>
      <c r="H68" s="3" t="s">
        <v>377</v>
      </c>
    </row>
    <row r="69" spans="1:8" x14ac:dyDescent="0.35">
      <c r="A69" s="3" t="s">
        <v>10</v>
      </c>
      <c r="B69" s="3" t="str">
        <f t="shared" si="1"/>
        <v>SPA21XXX</v>
      </c>
      <c r="C69" s="3" t="s">
        <v>349</v>
      </c>
      <c r="D69" s="3" t="s">
        <v>356</v>
      </c>
      <c r="E69" s="3" t="s">
        <v>377</v>
      </c>
      <c r="F69" s="3" t="s">
        <v>377</v>
      </c>
      <c r="G69" s="3" t="s">
        <v>377</v>
      </c>
      <c r="H69" s="3" t="s">
        <v>377</v>
      </c>
    </row>
    <row r="70" spans="1:8" x14ac:dyDescent="0.35">
      <c r="A70" s="3" t="s">
        <v>10</v>
      </c>
      <c r="B70" s="3" t="str">
        <f t="shared" si="1"/>
        <v>SPA21XXX</v>
      </c>
      <c r="C70" s="3" t="s">
        <v>349</v>
      </c>
      <c r="D70" s="3" t="s">
        <v>357</v>
      </c>
      <c r="E70" s="3" t="s">
        <v>377</v>
      </c>
      <c r="F70" s="3" t="s">
        <v>377</v>
      </c>
      <c r="G70" s="3" t="s">
        <v>377</v>
      </c>
      <c r="H70" s="3" t="s">
        <v>377</v>
      </c>
    </row>
    <row r="71" spans="1:8" x14ac:dyDescent="0.35">
      <c r="A71" s="3" t="s">
        <v>10</v>
      </c>
      <c r="B71" s="3" t="str">
        <f t="shared" si="1"/>
        <v>SPA21XXX</v>
      </c>
      <c r="C71" s="3" t="s">
        <v>349</v>
      </c>
      <c r="D71" s="3" t="s">
        <v>358</v>
      </c>
      <c r="E71" s="3" t="s">
        <v>377</v>
      </c>
      <c r="F71" s="3" t="s">
        <v>377</v>
      </c>
      <c r="G71" s="3" t="s">
        <v>377</v>
      </c>
      <c r="H71" s="3" t="s">
        <v>377</v>
      </c>
    </row>
    <row r="72" spans="1:8" x14ac:dyDescent="0.35">
      <c r="A72" s="3" t="s">
        <v>11</v>
      </c>
      <c r="B72" s="3" t="str">
        <f t="shared" si="1"/>
        <v>SPA21XXX</v>
      </c>
      <c r="C72" s="3" t="s">
        <v>349</v>
      </c>
      <c r="D72" s="3" t="s">
        <v>352</v>
      </c>
      <c r="E72" s="3" t="s">
        <v>378</v>
      </c>
      <c r="F72" s="3" t="s">
        <v>558</v>
      </c>
      <c r="G72" s="3" t="s">
        <v>600</v>
      </c>
      <c r="H72" s="3" t="s">
        <v>353</v>
      </c>
    </row>
    <row r="73" spans="1:8" x14ac:dyDescent="0.35">
      <c r="A73" s="3" t="s">
        <v>11</v>
      </c>
      <c r="B73" s="3" t="str">
        <f t="shared" si="1"/>
        <v>SPA21XXX</v>
      </c>
      <c r="C73" s="3" t="s">
        <v>349</v>
      </c>
      <c r="D73" s="3" t="s">
        <v>353</v>
      </c>
      <c r="E73" s="3" t="s">
        <v>361</v>
      </c>
      <c r="F73" s="3" t="s">
        <v>559</v>
      </c>
      <c r="G73" s="3" t="s">
        <v>616</v>
      </c>
      <c r="H73" s="3" t="s">
        <v>352</v>
      </c>
    </row>
    <row r="74" spans="1:8" x14ac:dyDescent="0.35">
      <c r="A74" s="3" t="s">
        <v>11</v>
      </c>
      <c r="B74" s="3" t="str">
        <f t="shared" si="1"/>
        <v>SPA21XXX</v>
      </c>
      <c r="C74" s="3" t="s">
        <v>349</v>
      </c>
      <c r="D74" s="3" t="s">
        <v>354</v>
      </c>
      <c r="E74" s="3" t="s">
        <v>362</v>
      </c>
      <c r="F74" s="3" t="s">
        <v>561</v>
      </c>
      <c r="G74" s="3" t="s">
        <v>617</v>
      </c>
      <c r="H74" s="3" t="s">
        <v>354</v>
      </c>
    </row>
    <row r="75" spans="1:8" x14ac:dyDescent="0.35">
      <c r="A75" s="3" t="s">
        <v>11</v>
      </c>
      <c r="B75" s="3" t="str">
        <f t="shared" si="1"/>
        <v>SPA21XXX</v>
      </c>
      <c r="C75" s="3" t="s">
        <v>349</v>
      </c>
      <c r="D75" s="3" t="s">
        <v>355</v>
      </c>
      <c r="E75" s="3" t="s">
        <v>379</v>
      </c>
      <c r="H75" s="3" t="s">
        <v>377</v>
      </c>
    </row>
    <row r="76" spans="1:8" x14ac:dyDescent="0.35">
      <c r="A76" s="3" t="s">
        <v>11</v>
      </c>
      <c r="B76" s="3" t="str">
        <f t="shared" si="1"/>
        <v>SPA21XXX</v>
      </c>
      <c r="C76" s="3" t="s">
        <v>349</v>
      </c>
      <c r="D76" s="3" t="s">
        <v>356</v>
      </c>
      <c r="E76" s="3" t="s">
        <v>364</v>
      </c>
      <c r="F76" s="3" t="s">
        <v>377</v>
      </c>
      <c r="G76" s="3" t="s">
        <v>364</v>
      </c>
      <c r="H76" s="3" t="s">
        <v>377</v>
      </c>
    </row>
    <row r="77" spans="1:8" x14ac:dyDescent="0.35">
      <c r="A77" s="3" t="s">
        <v>11</v>
      </c>
      <c r="B77" s="3" t="str">
        <f t="shared" si="1"/>
        <v>SPA21XXX</v>
      </c>
      <c r="C77" s="3" t="s">
        <v>349</v>
      </c>
      <c r="D77" s="3" t="s">
        <v>357</v>
      </c>
      <c r="E77" s="3" t="s">
        <v>364</v>
      </c>
      <c r="F77" s="3" t="s">
        <v>377</v>
      </c>
      <c r="G77" s="3" t="s">
        <v>364</v>
      </c>
      <c r="H77" s="3" t="s">
        <v>377</v>
      </c>
    </row>
    <row r="78" spans="1:8" x14ac:dyDescent="0.35">
      <c r="A78" s="3" t="s">
        <v>11</v>
      </c>
      <c r="B78" s="3" t="str">
        <f t="shared" si="1"/>
        <v>SPA21XXX</v>
      </c>
      <c r="C78" s="3" t="s">
        <v>349</v>
      </c>
      <c r="D78" s="3" t="s">
        <v>358</v>
      </c>
      <c r="E78" s="3" t="s">
        <v>364</v>
      </c>
      <c r="F78" s="3" t="s">
        <v>377</v>
      </c>
      <c r="G78" s="3" t="s">
        <v>364</v>
      </c>
      <c r="H78" s="3" t="s">
        <v>377</v>
      </c>
    </row>
    <row r="79" spans="1:8" x14ac:dyDescent="0.35">
      <c r="A79" s="3" t="s">
        <v>12</v>
      </c>
      <c r="B79" s="3" t="str">
        <f t="shared" si="1"/>
        <v>SPA21XXX</v>
      </c>
      <c r="C79" s="3" t="s">
        <v>349</v>
      </c>
      <c r="D79" s="3" t="s">
        <v>352</v>
      </c>
      <c r="E79" s="3" t="s">
        <v>365</v>
      </c>
      <c r="F79" s="3" t="s">
        <v>558</v>
      </c>
      <c r="G79" s="3" t="s">
        <v>595</v>
      </c>
      <c r="H79" s="3" t="s">
        <v>353</v>
      </c>
    </row>
    <row r="80" spans="1:8" x14ac:dyDescent="0.35">
      <c r="A80" s="3" t="s">
        <v>12</v>
      </c>
      <c r="B80" s="3" t="str">
        <f t="shared" si="1"/>
        <v>SPA21XXX</v>
      </c>
      <c r="C80" s="3" t="s">
        <v>349</v>
      </c>
      <c r="D80" s="3" t="s">
        <v>353</v>
      </c>
      <c r="E80" s="3" t="s">
        <v>366</v>
      </c>
      <c r="F80" s="3" t="s">
        <v>559</v>
      </c>
      <c r="G80" s="3" t="s">
        <v>596</v>
      </c>
      <c r="H80" s="3" t="s">
        <v>352</v>
      </c>
    </row>
    <row r="81" spans="1:8" x14ac:dyDescent="0.35">
      <c r="A81" s="3" t="s">
        <v>12</v>
      </c>
      <c r="B81" s="3" t="str">
        <f t="shared" si="1"/>
        <v>SPA21XXX</v>
      </c>
      <c r="C81" s="3" t="s">
        <v>349</v>
      </c>
      <c r="D81" s="3" t="s">
        <v>354</v>
      </c>
      <c r="E81" s="3" t="s">
        <v>367</v>
      </c>
      <c r="F81" s="3" t="s">
        <v>561</v>
      </c>
      <c r="G81" s="3" t="s">
        <v>612</v>
      </c>
      <c r="H81" s="3" t="s">
        <v>354</v>
      </c>
    </row>
    <row r="82" spans="1:8" x14ac:dyDescent="0.35">
      <c r="A82" s="3" t="s">
        <v>12</v>
      </c>
      <c r="B82" s="3" t="str">
        <f t="shared" si="1"/>
        <v>SPA21XXX</v>
      </c>
      <c r="C82" s="3" t="s">
        <v>349</v>
      </c>
      <c r="D82" s="3" t="s">
        <v>355</v>
      </c>
      <c r="H82" s="3" t="s">
        <v>352</v>
      </c>
    </row>
    <row r="83" spans="1:8" x14ac:dyDescent="0.35">
      <c r="A83" s="3" t="s">
        <v>12</v>
      </c>
      <c r="B83" s="3" t="str">
        <f t="shared" si="1"/>
        <v>SPA21XXX</v>
      </c>
      <c r="C83" s="3" t="s">
        <v>349</v>
      </c>
      <c r="D83" s="3" t="s">
        <v>356</v>
      </c>
      <c r="E83" s="3" t="s">
        <v>364</v>
      </c>
      <c r="F83" s="3" t="s">
        <v>377</v>
      </c>
      <c r="G83" s="3" t="s">
        <v>364</v>
      </c>
      <c r="H83" s="3" t="s">
        <v>377</v>
      </c>
    </row>
    <row r="84" spans="1:8" x14ac:dyDescent="0.35">
      <c r="A84" s="3" t="s">
        <v>12</v>
      </c>
      <c r="B84" s="3" t="str">
        <f t="shared" si="1"/>
        <v>SPA21XXX</v>
      </c>
      <c r="C84" s="3" t="s">
        <v>349</v>
      </c>
      <c r="D84" s="3" t="s">
        <v>357</v>
      </c>
      <c r="E84" s="3" t="s">
        <v>364</v>
      </c>
      <c r="F84" s="3" t="s">
        <v>377</v>
      </c>
      <c r="G84" s="3" t="s">
        <v>364</v>
      </c>
      <c r="H84" s="3" t="s">
        <v>377</v>
      </c>
    </row>
    <row r="85" spans="1:8" x14ac:dyDescent="0.35">
      <c r="A85" s="3" t="s">
        <v>12</v>
      </c>
      <c r="B85" s="3" t="str">
        <f t="shared" si="1"/>
        <v>SPA21XXX</v>
      </c>
      <c r="C85" s="3" t="s">
        <v>349</v>
      </c>
      <c r="D85" s="3" t="s">
        <v>358</v>
      </c>
      <c r="E85" s="3" t="s">
        <v>364</v>
      </c>
      <c r="F85" s="3" t="s">
        <v>377</v>
      </c>
      <c r="G85" s="3" t="s">
        <v>364</v>
      </c>
      <c r="H85" s="3" t="s">
        <v>377</v>
      </c>
    </row>
    <row r="86" spans="1:8" x14ac:dyDescent="0.35">
      <c r="A86" s="3" t="s">
        <v>13</v>
      </c>
      <c r="B86" s="3" t="str">
        <f t="shared" si="1"/>
        <v>SPA21XXX</v>
      </c>
      <c r="C86" s="3" t="s">
        <v>350</v>
      </c>
      <c r="D86" s="3" t="s">
        <v>352</v>
      </c>
      <c r="E86" s="3" t="s">
        <v>365</v>
      </c>
      <c r="F86" s="3" t="s">
        <v>558</v>
      </c>
      <c r="G86" s="3" t="s">
        <v>618</v>
      </c>
      <c r="H86" s="3" t="s">
        <v>353</v>
      </c>
    </row>
    <row r="87" spans="1:8" x14ac:dyDescent="0.35">
      <c r="A87" s="3" t="s">
        <v>13</v>
      </c>
      <c r="B87" s="3" t="str">
        <f t="shared" si="1"/>
        <v>SPA21XXX</v>
      </c>
      <c r="C87" s="3" t="s">
        <v>350</v>
      </c>
      <c r="D87" s="3" t="s">
        <v>353</v>
      </c>
      <c r="E87" s="3" t="s">
        <v>366</v>
      </c>
      <c r="F87" s="3" t="s">
        <v>559</v>
      </c>
      <c r="G87" s="3" t="s">
        <v>619</v>
      </c>
      <c r="H87" s="3" t="s">
        <v>352</v>
      </c>
    </row>
    <row r="88" spans="1:8" x14ac:dyDescent="0.35">
      <c r="A88" s="3" t="s">
        <v>13</v>
      </c>
      <c r="B88" s="3" t="str">
        <f t="shared" si="1"/>
        <v>SPA21XXX</v>
      </c>
      <c r="C88" s="3" t="s">
        <v>350</v>
      </c>
      <c r="D88" s="3" t="s">
        <v>354</v>
      </c>
      <c r="E88" s="3" t="s">
        <v>367</v>
      </c>
      <c r="F88" s="3" t="s">
        <v>561</v>
      </c>
      <c r="G88" s="3" t="s">
        <v>620</v>
      </c>
      <c r="H88" s="3" t="s">
        <v>354</v>
      </c>
    </row>
    <row r="89" spans="1:8" x14ac:dyDescent="0.35">
      <c r="A89" s="3" t="s">
        <v>13</v>
      </c>
      <c r="B89" s="3" t="str">
        <f t="shared" si="1"/>
        <v>SPA21XXX</v>
      </c>
      <c r="C89" s="3" t="s">
        <v>350</v>
      </c>
      <c r="D89" s="3" t="s">
        <v>355</v>
      </c>
    </row>
    <row r="90" spans="1:8" x14ac:dyDescent="0.35">
      <c r="A90" s="3" t="s">
        <v>13</v>
      </c>
      <c r="B90" s="3" t="str">
        <f t="shared" si="1"/>
        <v>SPA21XXX</v>
      </c>
      <c r="C90" s="3" t="s">
        <v>350</v>
      </c>
      <c r="D90" s="3" t="s">
        <v>356</v>
      </c>
      <c r="E90" s="3" t="s">
        <v>377</v>
      </c>
      <c r="F90" s="3" t="s">
        <v>377</v>
      </c>
      <c r="G90" s="3" t="s">
        <v>377</v>
      </c>
      <c r="H90" s="3" t="s">
        <v>377</v>
      </c>
    </row>
    <row r="91" spans="1:8" x14ac:dyDescent="0.35">
      <c r="A91" s="3" t="s">
        <v>13</v>
      </c>
      <c r="B91" s="3" t="str">
        <f t="shared" si="1"/>
        <v>SPA21XXX</v>
      </c>
      <c r="C91" s="3" t="s">
        <v>350</v>
      </c>
      <c r="D91" s="3" t="s">
        <v>357</v>
      </c>
      <c r="E91" s="3" t="s">
        <v>377</v>
      </c>
      <c r="F91" s="3" t="s">
        <v>377</v>
      </c>
      <c r="G91" s="3" t="s">
        <v>377</v>
      </c>
      <c r="H91" s="3" t="s">
        <v>377</v>
      </c>
    </row>
    <row r="92" spans="1:8" x14ac:dyDescent="0.35">
      <c r="A92" s="3" t="s">
        <v>13</v>
      </c>
      <c r="B92" s="3" t="str">
        <f t="shared" si="1"/>
        <v>SPA21XXX</v>
      </c>
      <c r="C92" s="3" t="s">
        <v>350</v>
      </c>
      <c r="D92" s="3" t="s">
        <v>358</v>
      </c>
      <c r="E92" s="3" t="s">
        <v>377</v>
      </c>
      <c r="F92" s="3" t="s">
        <v>377</v>
      </c>
      <c r="G92" s="3" t="s">
        <v>377</v>
      </c>
      <c r="H92" s="3" t="s">
        <v>377</v>
      </c>
    </row>
    <row r="93" spans="1:8" x14ac:dyDescent="0.35">
      <c r="A93" s="3" t="s">
        <v>14</v>
      </c>
      <c r="B93" s="3" t="str">
        <f t="shared" si="1"/>
        <v>SPA21XXX</v>
      </c>
      <c r="C93" s="3" t="s">
        <v>350</v>
      </c>
      <c r="D93" s="3" t="s">
        <v>352</v>
      </c>
      <c r="E93" s="3" t="s">
        <v>365</v>
      </c>
      <c r="F93" s="3" t="s">
        <v>558</v>
      </c>
      <c r="G93" s="3" t="s">
        <v>603</v>
      </c>
      <c r="H93" s="3" t="s">
        <v>353</v>
      </c>
    </row>
    <row r="94" spans="1:8" x14ac:dyDescent="0.35">
      <c r="A94" s="3" t="s">
        <v>14</v>
      </c>
      <c r="B94" s="3" t="str">
        <f t="shared" si="1"/>
        <v>SPA21XXX</v>
      </c>
      <c r="C94" s="3" t="s">
        <v>350</v>
      </c>
      <c r="D94" s="3" t="s">
        <v>353</v>
      </c>
      <c r="E94" s="3" t="s">
        <v>366</v>
      </c>
      <c r="F94" s="3" t="s">
        <v>559</v>
      </c>
      <c r="G94" s="3" t="s">
        <v>621</v>
      </c>
      <c r="H94" s="3" t="s">
        <v>352</v>
      </c>
    </row>
    <row r="95" spans="1:8" x14ac:dyDescent="0.35">
      <c r="A95" s="3" t="s">
        <v>14</v>
      </c>
      <c r="B95" s="3" t="str">
        <f t="shared" si="1"/>
        <v>SPA21XXX</v>
      </c>
      <c r="C95" s="3" t="s">
        <v>350</v>
      </c>
      <c r="D95" s="3" t="s">
        <v>354</v>
      </c>
      <c r="E95" s="3" t="s">
        <v>367</v>
      </c>
      <c r="F95" s="3" t="s">
        <v>561</v>
      </c>
      <c r="G95" s="3" t="s">
        <v>612</v>
      </c>
      <c r="H95" s="3" t="s">
        <v>354</v>
      </c>
    </row>
    <row r="96" spans="1:8" x14ac:dyDescent="0.35">
      <c r="A96" s="3" t="s">
        <v>14</v>
      </c>
      <c r="B96" s="3" t="str">
        <f t="shared" si="1"/>
        <v>SPA21XXX</v>
      </c>
      <c r="C96" s="3" t="s">
        <v>350</v>
      </c>
      <c r="D96" s="3" t="s">
        <v>355</v>
      </c>
    </row>
    <row r="97" spans="1:8" x14ac:dyDescent="0.35">
      <c r="A97" s="3" t="s">
        <v>14</v>
      </c>
      <c r="B97" s="3" t="str">
        <f t="shared" si="1"/>
        <v>SPA21XXX</v>
      </c>
      <c r="C97" s="3" t="s">
        <v>350</v>
      </c>
      <c r="D97" s="3" t="s">
        <v>356</v>
      </c>
    </row>
    <row r="98" spans="1:8" x14ac:dyDescent="0.35">
      <c r="A98" s="3" t="s">
        <v>14</v>
      </c>
      <c r="B98" s="3" t="str">
        <f t="shared" si="1"/>
        <v>SPA21XXX</v>
      </c>
      <c r="C98" s="3" t="s">
        <v>350</v>
      </c>
      <c r="D98" s="3" t="s">
        <v>357</v>
      </c>
    </row>
    <row r="99" spans="1:8" x14ac:dyDescent="0.35">
      <c r="A99" s="3" t="s">
        <v>14</v>
      </c>
      <c r="B99" s="3" t="str">
        <f t="shared" si="1"/>
        <v>SPA21XXX</v>
      </c>
      <c r="C99" s="3" t="s">
        <v>350</v>
      </c>
      <c r="D99" s="3" t="s">
        <v>358</v>
      </c>
    </row>
    <row r="100" spans="1:8" x14ac:dyDescent="0.35">
      <c r="A100" s="3" t="s">
        <v>15</v>
      </c>
      <c r="B100" s="3" t="str">
        <f t="shared" si="1"/>
        <v>SPA21XXX</v>
      </c>
      <c r="C100" s="3" t="s">
        <v>349</v>
      </c>
      <c r="D100" s="3" t="s">
        <v>352</v>
      </c>
      <c r="E100" s="3" t="s">
        <v>365</v>
      </c>
      <c r="F100" s="3" t="s">
        <v>558</v>
      </c>
      <c r="G100" s="3" t="s">
        <v>595</v>
      </c>
      <c r="H100" s="3" t="s">
        <v>353</v>
      </c>
    </row>
    <row r="101" spans="1:8" x14ac:dyDescent="0.35">
      <c r="A101" s="3" t="s">
        <v>15</v>
      </c>
      <c r="B101" s="3" t="str">
        <f t="shared" si="1"/>
        <v>SPA21XXX</v>
      </c>
      <c r="C101" s="3" t="s">
        <v>349</v>
      </c>
      <c r="D101" s="3" t="s">
        <v>353</v>
      </c>
      <c r="E101" s="3" t="s">
        <v>366</v>
      </c>
      <c r="F101" s="3" t="s">
        <v>559</v>
      </c>
      <c r="G101" s="3" t="s">
        <v>596</v>
      </c>
      <c r="H101" s="3" t="s">
        <v>352</v>
      </c>
    </row>
    <row r="102" spans="1:8" x14ac:dyDescent="0.35">
      <c r="A102" s="3" t="s">
        <v>15</v>
      </c>
      <c r="B102" s="3" t="str">
        <f t="shared" si="1"/>
        <v>SPA21XXX</v>
      </c>
      <c r="C102" s="3" t="s">
        <v>349</v>
      </c>
      <c r="D102" s="3" t="s">
        <v>354</v>
      </c>
      <c r="E102" s="3" t="s">
        <v>367</v>
      </c>
      <c r="F102" s="3" t="s">
        <v>561</v>
      </c>
      <c r="G102" s="3" t="s">
        <v>597</v>
      </c>
      <c r="H102" s="3" t="s">
        <v>354</v>
      </c>
    </row>
    <row r="103" spans="1:8" x14ac:dyDescent="0.35">
      <c r="A103" s="3" t="s">
        <v>15</v>
      </c>
      <c r="B103" s="3" t="str">
        <f t="shared" si="1"/>
        <v>SPA21XXX</v>
      </c>
      <c r="C103" s="3" t="s">
        <v>349</v>
      </c>
      <c r="D103" s="3" t="s">
        <v>355</v>
      </c>
      <c r="E103" s="3" t="s">
        <v>364</v>
      </c>
      <c r="H103" s="3" t="s">
        <v>352</v>
      </c>
    </row>
    <row r="104" spans="1:8" x14ac:dyDescent="0.35">
      <c r="A104" s="3" t="s">
        <v>15</v>
      </c>
      <c r="B104" s="3" t="str">
        <f t="shared" si="1"/>
        <v>SPA21XXX</v>
      </c>
      <c r="C104" s="3" t="s">
        <v>349</v>
      </c>
      <c r="D104" s="3" t="s">
        <v>356</v>
      </c>
      <c r="E104" s="3" t="s">
        <v>377</v>
      </c>
      <c r="F104" s="3" t="s">
        <v>377</v>
      </c>
      <c r="G104" s="3" t="s">
        <v>377</v>
      </c>
      <c r="H104" s="3" t="s">
        <v>377</v>
      </c>
    </row>
    <row r="105" spans="1:8" x14ac:dyDescent="0.35">
      <c r="A105" s="3" t="s">
        <v>15</v>
      </c>
      <c r="B105" s="3" t="str">
        <f t="shared" si="1"/>
        <v>SPA21XXX</v>
      </c>
      <c r="C105" s="3" t="s">
        <v>349</v>
      </c>
      <c r="D105" s="3" t="s">
        <v>357</v>
      </c>
      <c r="E105" s="3" t="s">
        <v>377</v>
      </c>
      <c r="F105" s="3" t="s">
        <v>377</v>
      </c>
      <c r="G105" s="3" t="s">
        <v>377</v>
      </c>
      <c r="H105" s="3" t="s">
        <v>377</v>
      </c>
    </row>
    <row r="106" spans="1:8" x14ac:dyDescent="0.35">
      <c r="A106" s="3" t="s">
        <v>15</v>
      </c>
      <c r="B106" s="3" t="str">
        <f t="shared" si="1"/>
        <v>SPA21XXX</v>
      </c>
      <c r="C106" s="3" t="s">
        <v>349</v>
      </c>
      <c r="D106" s="3" t="s">
        <v>358</v>
      </c>
      <c r="E106" s="3" t="s">
        <v>377</v>
      </c>
      <c r="F106" s="3" t="s">
        <v>377</v>
      </c>
      <c r="G106" s="3" t="s">
        <v>377</v>
      </c>
      <c r="H106" s="3" t="s">
        <v>377</v>
      </c>
    </row>
    <row r="107" spans="1:8" x14ac:dyDescent="0.35">
      <c r="A107" s="3" t="s">
        <v>16</v>
      </c>
      <c r="B107" s="3" t="str">
        <f t="shared" si="1"/>
        <v>SPA21XXX</v>
      </c>
      <c r="C107" s="3" t="s">
        <v>350</v>
      </c>
      <c r="D107" s="3" t="s">
        <v>352</v>
      </c>
      <c r="E107" s="3" t="s">
        <v>367</v>
      </c>
      <c r="F107" s="3" t="s">
        <v>561</v>
      </c>
      <c r="G107" s="3" t="s">
        <v>597</v>
      </c>
      <c r="H107" s="3" t="s">
        <v>354</v>
      </c>
    </row>
    <row r="108" spans="1:8" x14ac:dyDescent="0.35">
      <c r="A108" s="3" t="s">
        <v>16</v>
      </c>
      <c r="B108" s="3" t="str">
        <f t="shared" si="1"/>
        <v>SPA21XXX</v>
      </c>
      <c r="C108" s="3" t="s">
        <v>350</v>
      </c>
      <c r="D108" s="3" t="s">
        <v>353</v>
      </c>
      <c r="E108" s="3" t="s">
        <v>366</v>
      </c>
      <c r="F108" s="3" t="s">
        <v>559</v>
      </c>
      <c r="G108" s="3" t="s">
        <v>595</v>
      </c>
      <c r="H108" s="3" t="s">
        <v>353</v>
      </c>
    </row>
    <row r="109" spans="1:8" x14ac:dyDescent="0.35">
      <c r="A109" s="3" t="s">
        <v>16</v>
      </c>
      <c r="B109" s="3" t="str">
        <f t="shared" si="1"/>
        <v>SPA21XXX</v>
      </c>
      <c r="C109" s="3" t="s">
        <v>350</v>
      </c>
      <c r="D109" s="3" t="s">
        <v>354</v>
      </c>
      <c r="E109" s="3" t="s">
        <v>380</v>
      </c>
      <c r="F109" s="3" t="s">
        <v>558</v>
      </c>
      <c r="G109" s="3" t="s">
        <v>596</v>
      </c>
      <c r="H109" s="3" t="s">
        <v>352</v>
      </c>
    </row>
    <row r="110" spans="1:8" x14ac:dyDescent="0.35">
      <c r="A110" s="3" t="s">
        <v>16</v>
      </c>
      <c r="B110" s="3" t="str">
        <f t="shared" si="1"/>
        <v>SPA21XXX</v>
      </c>
      <c r="C110" s="3" t="s">
        <v>350</v>
      </c>
      <c r="D110" s="3" t="s">
        <v>355</v>
      </c>
      <c r="E110" s="3" t="s">
        <v>364</v>
      </c>
      <c r="F110" s="3" t="s">
        <v>377</v>
      </c>
      <c r="G110" s="3" t="s">
        <v>364</v>
      </c>
      <c r="H110" s="3" t="s">
        <v>377</v>
      </c>
    </row>
    <row r="111" spans="1:8" x14ac:dyDescent="0.35">
      <c r="A111" s="3" t="s">
        <v>16</v>
      </c>
      <c r="B111" s="3" t="str">
        <f t="shared" si="1"/>
        <v>SPA21XXX</v>
      </c>
      <c r="C111" s="3" t="s">
        <v>350</v>
      </c>
      <c r="D111" s="3" t="s">
        <v>356</v>
      </c>
      <c r="E111" s="3" t="s">
        <v>364</v>
      </c>
      <c r="F111" s="3" t="s">
        <v>377</v>
      </c>
      <c r="G111" s="3" t="s">
        <v>364</v>
      </c>
      <c r="H111" s="3" t="s">
        <v>377</v>
      </c>
    </row>
    <row r="112" spans="1:8" x14ac:dyDescent="0.35">
      <c r="A112" s="3" t="s">
        <v>16</v>
      </c>
      <c r="B112" s="3" t="str">
        <f t="shared" si="1"/>
        <v>SPA21XXX</v>
      </c>
      <c r="C112" s="3" t="s">
        <v>350</v>
      </c>
      <c r="D112" s="3" t="s">
        <v>357</v>
      </c>
      <c r="E112" s="3" t="s">
        <v>364</v>
      </c>
      <c r="F112" s="3" t="s">
        <v>377</v>
      </c>
      <c r="G112" s="3" t="s">
        <v>364</v>
      </c>
      <c r="H112" s="3" t="s">
        <v>377</v>
      </c>
    </row>
    <row r="113" spans="1:8" x14ac:dyDescent="0.35">
      <c r="A113" s="3" t="s">
        <v>16</v>
      </c>
      <c r="B113" s="3" t="str">
        <f t="shared" si="1"/>
        <v>SPA21XXX</v>
      </c>
      <c r="C113" s="3" t="s">
        <v>350</v>
      </c>
      <c r="D113" s="3" t="s">
        <v>358</v>
      </c>
      <c r="E113" s="3" t="s">
        <v>364</v>
      </c>
      <c r="F113" s="3" t="s">
        <v>377</v>
      </c>
      <c r="G113" s="3" t="s">
        <v>364</v>
      </c>
      <c r="H113" s="3" t="s">
        <v>377</v>
      </c>
    </row>
    <row r="114" spans="1:8" x14ac:dyDescent="0.35">
      <c r="A114" s="3" t="s">
        <v>17</v>
      </c>
      <c r="B114" s="3" t="str">
        <f t="shared" si="1"/>
        <v>SPA21XXX</v>
      </c>
      <c r="C114" s="3" t="s">
        <v>350</v>
      </c>
      <c r="D114" s="3" t="s">
        <v>352</v>
      </c>
      <c r="E114" s="3" t="s">
        <v>381</v>
      </c>
      <c r="F114" s="3" t="s">
        <v>564</v>
      </c>
      <c r="G114" s="3" t="s">
        <v>622</v>
      </c>
      <c r="H114" s="3" t="s">
        <v>354</v>
      </c>
    </row>
    <row r="115" spans="1:8" x14ac:dyDescent="0.35">
      <c r="A115" s="3" t="s">
        <v>17</v>
      </c>
      <c r="B115" s="3" t="str">
        <f t="shared" si="1"/>
        <v>SPA21XXX</v>
      </c>
      <c r="C115" s="3" t="s">
        <v>350</v>
      </c>
      <c r="D115" s="3" t="s">
        <v>353</v>
      </c>
      <c r="E115" s="3" t="s">
        <v>382</v>
      </c>
      <c r="F115" s="3" t="s">
        <v>559</v>
      </c>
      <c r="G115" s="3" t="s">
        <v>623</v>
      </c>
      <c r="H115" s="3" t="s">
        <v>352</v>
      </c>
    </row>
    <row r="116" spans="1:8" x14ac:dyDescent="0.35">
      <c r="A116" s="3" t="s">
        <v>17</v>
      </c>
      <c r="B116" s="3" t="str">
        <f t="shared" si="1"/>
        <v>SPA21XXX</v>
      </c>
      <c r="C116" s="3" t="s">
        <v>350</v>
      </c>
      <c r="D116" s="3" t="s">
        <v>354</v>
      </c>
      <c r="E116" s="3" t="s">
        <v>362</v>
      </c>
      <c r="F116" s="3" t="s">
        <v>562</v>
      </c>
      <c r="G116" s="3" t="s">
        <v>624</v>
      </c>
      <c r="H116" s="3" t="s">
        <v>353</v>
      </c>
    </row>
    <row r="117" spans="1:8" x14ac:dyDescent="0.35">
      <c r="A117" s="3" t="s">
        <v>17</v>
      </c>
      <c r="B117" s="3" t="str">
        <f t="shared" si="1"/>
        <v>SPA21XXX</v>
      </c>
      <c r="C117" s="3" t="s">
        <v>350</v>
      </c>
      <c r="D117" s="3" t="s">
        <v>355</v>
      </c>
      <c r="E117" s="3" t="s">
        <v>383</v>
      </c>
      <c r="F117" s="3" t="s">
        <v>559</v>
      </c>
      <c r="G117" s="3" t="s">
        <v>622</v>
      </c>
      <c r="H117" s="3" t="s">
        <v>354</v>
      </c>
    </row>
    <row r="118" spans="1:8" x14ac:dyDescent="0.35">
      <c r="A118" s="3" t="s">
        <v>17</v>
      </c>
      <c r="B118" s="3" t="str">
        <f t="shared" si="1"/>
        <v>SPA21XXX</v>
      </c>
      <c r="C118" s="3" t="s">
        <v>350</v>
      </c>
      <c r="D118" s="3" t="s">
        <v>356</v>
      </c>
      <c r="E118" s="3" t="s">
        <v>377</v>
      </c>
      <c r="F118" s="3" t="s">
        <v>377</v>
      </c>
      <c r="G118" s="3" t="s">
        <v>377</v>
      </c>
      <c r="H118" s="3" t="s">
        <v>377</v>
      </c>
    </row>
    <row r="119" spans="1:8" x14ac:dyDescent="0.35">
      <c r="A119" s="3" t="s">
        <v>17</v>
      </c>
      <c r="B119" s="3" t="str">
        <f t="shared" si="1"/>
        <v>SPA21XXX</v>
      </c>
      <c r="C119" s="3" t="s">
        <v>350</v>
      </c>
      <c r="D119" s="3" t="s">
        <v>357</v>
      </c>
      <c r="E119" s="3" t="s">
        <v>377</v>
      </c>
      <c r="F119" s="3" t="s">
        <v>377</v>
      </c>
      <c r="G119" s="3" t="s">
        <v>377</v>
      </c>
      <c r="H119" s="3" t="s">
        <v>377</v>
      </c>
    </row>
    <row r="120" spans="1:8" x14ac:dyDescent="0.35">
      <c r="A120" s="3" t="s">
        <v>17</v>
      </c>
      <c r="B120" s="3" t="str">
        <f t="shared" si="1"/>
        <v>SPA21XXX</v>
      </c>
      <c r="C120" s="3" t="s">
        <v>350</v>
      </c>
      <c r="D120" s="3" t="s">
        <v>358</v>
      </c>
      <c r="E120" s="3" t="s">
        <v>377</v>
      </c>
      <c r="F120" s="3" t="s">
        <v>377</v>
      </c>
      <c r="G120" s="3" t="s">
        <v>377</v>
      </c>
      <c r="H120" s="3" t="s">
        <v>377</v>
      </c>
    </row>
    <row r="121" spans="1:8" x14ac:dyDescent="0.35">
      <c r="A121" s="3" t="s">
        <v>18</v>
      </c>
      <c r="B121" s="3" t="str">
        <f t="shared" si="1"/>
        <v>SPA21XXX</v>
      </c>
      <c r="C121" s="3" t="s">
        <v>350</v>
      </c>
      <c r="D121" s="3" t="s">
        <v>352</v>
      </c>
      <c r="E121" s="3" t="s">
        <v>360</v>
      </c>
      <c r="F121" s="3" t="s">
        <v>558</v>
      </c>
      <c r="G121" s="3" t="s">
        <v>600</v>
      </c>
      <c r="H121" s="3" t="s">
        <v>353</v>
      </c>
    </row>
    <row r="122" spans="1:8" x14ac:dyDescent="0.35">
      <c r="A122" s="3" t="s">
        <v>18</v>
      </c>
      <c r="B122" s="3" t="str">
        <f t="shared" si="1"/>
        <v>SPA21XXX</v>
      </c>
      <c r="C122" s="3" t="s">
        <v>350</v>
      </c>
      <c r="D122" s="3" t="s">
        <v>354</v>
      </c>
      <c r="E122" s="3" t="s">
        <v>362</v>
      </c>
      <c r="F122" s="3" t="s">
        <v>561</v>
      </c>
      <c r="G122" s="3" t="s">
        <v>617</v>
      </c>
      <c r="H122" s="3" t="s">
        <v>354</v>
      </c>
    </row>
    <row r="123" spans="1:8" x14ac:dyDescent="0.35">
      <c r="A123" s="3" t="s">
        <v>18</v>
      </c>
      <c r="B123" s="3" t="str">
        <f t="shared" si="1"/>
        <v>SPA21XXX</v>
      </c>
      <c r="C123" s="3" t="s">
        <v>350</v>
      </c>
      <c r="D123" s="3" t="s">
        <v>355</v>
      </c>
      <c r="E123" s="3" t="s">
        <v>384</v>
      </c>
      <c r="H123" s="3" t="s">
        <v>352</v>
      </c>
    </row>
    <row r="124" spans="1:8" x14ac:dyDescent="0.35">
      <c r="A124" s="3" t="s">
        <v>18</v>
      </c>
      <c r="B124" s="3" t="str">
        <f t="shared" si="1"/>
        <v>SPA21XXX</v>
      </c>
      <c r="C124" s="3" t="s">
        <v>350</v>
      </c>
      <c r="D124" s="3" t="s">
        <v>356</v>
      </c>
      <c r="E124" s="3" t="s">
        <v>364</v>
      </c>
      <c r="F124" s="3" t="s">
        <v>377</v>
      </c>
      <c r="G124" s="3" t="s">
        <v>364</v>
      </c>
      <c r="H124" s="3" t="s">
        <v>377</v>
      </c>
    </row>
    <row r="125" spans="1:8" x14ac:dyDescent="0.35">
      <c r="A125" s="3" t="s">
        <v>18</v>
      </c>
      <c r="B125" s="3" t="str">
        <f t="shared" si="1"/>
        <v>SPA21XXX</v>
      </c>
      <c r="C125" s="3" t="s">
        <v>350</v>
      </c>
      <c r="D125" s="3" t="s">
        <v>357</v>
      </c>
      <c r="E125" s="3" t="s">
        <v>364</v>
      </c>
      <c r="F125" s="3" t="s">
        <v>377</v>
      </c>
      <c r="G125" s="3" t="s">
        <v>364</v>
      </c>
      <c r="H125" s="3" t="s">
        <v>377</v>
      </c>
    </row>
    <row r="126" spans="1:8" x14ac:dyDescent="0.35">
      <c r="A126" s="3" t="s">
        <v>18</v>
      </c>
      <c r="B126" s="3" t="str">
        <f t="shared" si="1"/>
        <v>SPA21XXX</v>
      </c>
      <c r="C126" s="3" t="s">
        <v>350</v>
      </c>
      <c r="D126" s="3" t="s">
        <v>358</v>
      </c>
      <c r="E126" s="3" t="s">
        <v>364</v>
      </c>
      <c r="F126" s="3" t="s">
        <v>377</v>
      </c>
      <c r="G126" s="3" t="s">
        <v>364</v>
      </c>
      <c r="H126" s="3" t="s">
        <v>377</v>
      </c>
    </row>
    <row r="127" spans="1:8" x14ac:dyDescent="0.35">
      <c r="A127" s="3" t="s">
        <v>18</v>
      </c>
      <c r="B127" s="3" t="str">
        <f t="shared" si="1"/>
        <v>SPA21XXX</v>
      </c>
      <c r="C127" s="3" t="s">
        <v>350</v>
      </c>
      <c r="D127" s="3" t="s">
        <v>353</v>
      </c>
      <c r="E127" s="3" t="s">
        <v>361</v>
      </c>
      <c r="F127" s="3" t="s">
        <v>559</v>
      </c>
      <c r="G127" s="3" t="s">
        <v>625</v>
      </c>
      <c r="H127" s="3" t="s">
        <v>352</v>
      </c>
    </row>
    <row r="128" spans="1:8" x14ac:dyDescent="0.35">
      <c r="A128" s="3" t="s">
        <v>19</v>
      </c>
      <c r="B128" s="3" t="str">
        <f t="shared" si="1"/>
        <v>SPA21XXX</v>
      </c>
      <c r="C128" s="3" t="s">
        <v>350</v>
      </c>
      <c r="D128" s="3" t="s">
        <v>352</v>
      </c>
      <c r="E128" s="3" t="s">
        <v>367</v>
      </c>
      <c r="F128" s="3" t="s">
        <v>561</v>
      </c>
      <c r="G128" s="3" t="s">
        <v>626</v>
      </c>
      <c r="H128" s="3" t="s">
        <v>354</v>
      </c>
    </row>
    <row r="129" spans="1:8" x14ac:dyDescent="0.35">
      <c r="A129" s="3" t="s">
        <v>19</v>
      </c>
      <c r="B129" s="3" t="str">
        <f t="shared" si="1"/>
        <v>SPA21XXX</v>
      </c>
      <c r="C129" s="3" t="s">
        <v>350</v>
      </c>
      <c r="D129" s="3" t="s">
        <v>353</v>
      </c>
      <c r="E129" s="3" t="s">
        <v>365</v>
      </c>
      <c r="F129" s="3" t="s">
        <v>558</v>
      </c>
      <c r="G129" s="3" t="s">
        <v>595</v>
      </c>
      <c r="H129" s="3" t="s">
        <v>353</v>
      </c>
    </row>
    <row r="130" spans="1:8" x14ac:dyDescent="0.35">
      <c r="A130" s="3" t="s">
        <v>19</v>
      </c>
      <c r="B130" s="3" t="str">
        <f t="shared" si="1"/>
        <v>SPA21XXX</v>
      </c>
      <c r="C130" s="3" t="s">
        <v>350</v>
      </c>
      <c r="D130" s="3" t="s">
        <v>354</v>
      </c>
      <c r="E130" s="3" t="s">
        <v>366</v>
      </c>
      <c r="F130" s="3" t="s">
        <v>559</v>
      </c>
      <c r="G130" s="3" t="s">
        <v>627</v>
      </c>
      <c r="H130" s="3" t="s">
        <v>352</v>
      </c>
    </row>
    <row r="131" spans="1:8" x14ac:dyDescent="0.35">
      <c r="A131" s="3" t="s">
        <v>19</v>
      </c>
      <c r="B131" s="3" t="str">
        <f t="shared" ref="B131:B194" si="2">REPLACE(A131,6,3,"XXX")</f>
        <v>SPA21XXX</v>
      </c>
      <c r="C131" s="3" t="s">
        <v>350</v>
      </c>
      <c r="D131" s="3" t="s">
        <v>355</v>
      </c>
      <c r="E131" s="3" t="s">
        <v>364</v>
      </c>
      <c r="F131" s="3" t="s">
        <v>377</v>
      </c>
      <c r="G131" s="3" t="s">
        <v>364</v>
      </c>
      <c r="H131" s="3" t="s">
        <v>377</v>
      </c>
    </row>
    <row r="132" spans="1:8" x14ac:dyDescent="0.35">
      <c r="A132" s="3" t="s">
        <v>19</v>
      </c>
      <c r="B132" s="3" t="str">
        <f t="shared" si="2"/>
        <v>SPA21XXX</v>
      </c>
      <c r="C132" s="3" t="s">
        <v>350</v>
      </c>
      <c r="D132" s="3" t="s">
        <v>356</v>
      </c>
      <c r="E132" s="3" t="s">
        <v>364</v>
      </c>
      <c r="F132" s="3" t="s">
        <v>377</v>
      </c>
      <c r="G132" s="3" t="s">
        <v>364</v>
      </c>
      <c r="H132" s="3" t="s">
        <v>377</v>
      </c>
    </row>
    <row r="133" spans="1:8" x14ac:dyDescent="0.35">
      <c r="A133" s="3" t="s">
        <v>19</v>
      </c>
      <c r="B133" s="3" t="str">
        <f t="shared" si="2"/>
        <v>SPA21XXX</v>
      </c>
      <c r="C133" s="3" t="s">
        <v>350</v>
      </c>
      <c r="D133" s="3" t="s">
        <v>357</v>
      </c>
      <c r="E133" s="3" t="s">
        <v>364</v>
      </c>
      <c r="F133" s="3" t="s">
        <v>377</v>
      </c>
      <c r="G133" s="3" t="s">
        <v>364</v>
      </c>
      <c r="H133" s="3" t="s">
        <v>377</v>
      </c>
    </row>
    <row r="134" spans="1:8" x14ac:dyDescent="0.35">
      <c r="A134" s="3" t="s">
        <v>19</v>
      </c>
      <c r="B134" s="3" t="str">
        <f t="shared" si="2"/>
        <v>SPA21XXX</v>
      </c>
      <c r="C134" s="3" t="s">
        <v>350</v>
      </c>
      <c r="D134" s="3" t="s">
        <v>358</v>
      </c>
      <c r="E134" s="3" t="s">
        <v>364</v>
      </c>
      <c r="F134" s="3" t="s">
        <v>377</v>
      </c>
      <c r="G134" s="3" t="s">
        <v>364</v>
      </c>
      <c r="H134" s="3" t="s">
        <v>377</v>
      </c>
    </row>
    <row r="135" spans="1:8" x14ac:dyDescent="0.35">
      <c r="A135" s="3" t="s">
        <v>20</v>
      </c>
      <c r="B135" s="3" t="str">
        <f t="shared" si="2"/>
        <v>SPA21XXX</v>
      </c>
      <c r="C135" s="3" t="s">
        <v>348</v>
      </c>
      <c r="D135" s="3" t="s">
        <v>352</v>
      </c>
      <c r="E135" s="3" t="s">
        <v>367</v>
      </c>
      <c r="F135" s="3" t="s">
        <v>565</v>
      </c>
      <c r="G135" s="3" t="s">
        <v>628</v>
      </c>
      <c r="H135" s="3" t="s">
        <v>565</v>
      </c>
    </row>
    <row r="136" spans="1:8" x14ac:dyDescent="0.35">
      <c r="A136" s="3" t="s">
        <v>20</v>
      </c>
      <c r="B136" s="3" t="str">
        <f t="shared" si="2"/>
        <v>SPA21XXX</v>
      </c>
      <c r="C136" s="3" t="s">
        <v>348</v>
      </c>
      <c r="D136" s="3" t="s">
        <v>353</v>
      </c>
      <c r="E136" s="3" t="s">
        <v>367</v>
      </c>
      <c r="F136" s="3" t="s">
        <v>565</v>
      </c>
      <c r="G136" s="3" t="s">
        <v>628</v>
      </c>
      <c r="H136" s="3" t="s">
        <v>565</v>
      </c>
    </row>
    <row r="137" spans="1:8" x14ac:dyDescent="0.35">
      <c r="A137" s="3" t="s">
        <v>20</v>
      </c>
      <c r="B137" s="3" t="str">
        <f t="shared" si="2"/>
        <v>SPA21XXX</v>
      </c>
      <c r="C137" s="3" t="s">
        <v>348</v>
      </c>
      <c r="D137" s="3" t="s">
        <v>354</v>
      </c>
      <c r="E137" s="3" t="s">
        <v>367</v>
      </c>
      <c r="F137" s="3" t="s">
        <v>565</v>
      </c>
      <c r="G137" s="3" t="s">
        <v>628</v>
      </c>
      <c r="H137" s="3" t="s">
        <v>565</v>
      </c>
    </row>
    <row r="138" spans="1:8" x14ac:dyDescent="0.35">
      <c r="A138" s="3" t="s">
        <v>20</v>
      </c>
      <c r="B138" s="3" t="str">
        <f t="shared" si="2"/>
        <v>SPA21XXX</v>
      </c>
      <c r="C138" s="3" t="s">
        <v>348</v>
      </c>
      <c r="D138" s="3" t="s">
        <v>355</v>
      </c>
    </row>
    <row r="139" spans="1:8" x14ac:dyDescent="0.35">
      <c r="A139" s="3" t="s">
        <v>20</v>
      </c>
      <c r="B139" s="3" t="str">
        <f t="shared" si="2"/>
        <v>SPA21XXX</v>
      </c>
      <c r="C139" s="3" t="s">
        <v>348</v>
      </c>
      <c r="D139" s="3" t="s">
        <v>356</v>
      </c>
    </row>
    <row r="140" spans="1:8" x14ac:dyDescent="0.35">
      <c r="A140" s="3" t="s">
        <v>20</v>
      </c>
      <c r="B140" s="3" t="str">
        <f t="shared" si="2"/>
        <v>SPA21XXX</v>
      </c>
      <c r="C140" s="3" t="s">
        <v>348</v>
      </c>
      <c r="D140" s="3" t="s">
        <v>357</v>
      </c>
    </row>
    <row r="141" spans="1:8" x14ac:dyDescent="0.35">
      <c r="A141" s="3" t="s">
        <v>20</v>
      </c>
      <c r="B141" s="3" t="str">
        <f t="shared" si="2"/>
        <v>SPA21XXX</v>
      </c>
      <c r="C141" s="3" t="s">
        <v>348</v>
      </c>
      <c r="D141" s="3" t="s">
        <v>358</v>
      </c>
    </row>
    <row r="142" spans="1:8" x14ac:dyDescent="0.35">
      <c r="A142" s="3" t="s">
        <v>21</v>
      </c>
      <c r="B142" s="3" t="str">
        <f t="shared" si="2"/>
        <v>SPA21XXX</v>
      </c>
      <c r="C142" s="3" t="s">
        <v>350</v>
      </c>
      <c r="D142" s="3" t="s">
        <v>352</v>
      </c>
      <c r="E142" s="3" t="s">
        <v>385</v>
      </c>
      <c r="F142" s="3" t="s">
        <v>565</v>
      </c>
      <c r="G142" s="3" t="s">
        <v>629</v>
      </c>
      <c r="H142" s="3" t="s">
        <v>565</v>
      </c>
    </row>
    <row r="143" spans="1:8" x14ac:dyDescent="0.35">
      <c r="A143" s="3" t="s">
        <v>21</v>
      </c>
      <c r="B143" s="3" t="str">
        <f t="shared" si="2"/>
        <v>SPA21XXX</v>
      </c>
      <c r="C143" s="3" t="s">
        <v>350</v>
      </c>
      <c r="D143" s="3" t="s">
        <v>353</v>
      </c>
      <c r="E143" s="3" t="s">
        <v>385</v>
      </c>
      <c r="F143" s="3" t="s">
        <v>565</v>
      </c>
      <c r="G143" s="3" t="s">
        <v>630</v>
      </c>
      <c r="H143" s="3" t="s">
        <v>565</v>
      </c>
    </row>
    <row r="144" spans="1:8" x14ac:dyDescent="0.35">
      <c r="A144" s="3" t="s">
        <v>21</v>
      </c>
      <c r="B144" s="3" t="str">
        <f t="shared" si="2"/>
        <v>SPA21XXX</v>
      </c>
      <c r="C144" s="3" t="s">
        <v>350</v>
      </c>
      <c r="D144" s="3" t="s">
        <v>354</v>
      </c>
    </row>
    <row r="145" spans="1:8" x14ac:dyDescent="0.35">
      <c r="A145" s="3" t="s">
        <v>21</v>
      </c>
      <c r="B145" s="3" t="str">
        <f t="shared" si="2"/>
        <v>SPA21XXX</v>
      </c>
      <c r="C145" s="3" t="s">
        <v>350</v>
      </c>
      <c r="D145" s="3" t="s">
        <v>355</v>
      </c>
    </row>
    <row r="146" spans="1:8" x14ac:dyDescent="0.35">
      <c r="A146" s="3" t="s">
        <v>21</v>
      </c>
      <c r="B146" s="3" t="str">
        <f t="shared" si="2"/>
        <v>SPA21XXX</v>
      </c>
      <c r="C146" s="3" t="s">
        <v>350</v>
      </c>
      <c r="D146" s="3" t="s">
        <v>356</v>
      </c>
    </row>
    <row r="147" spans="1:8" x14ac:dyDescent="0.35">
      <c r="A147" s="3" t="s">
        <v>21</v>
      </c>
      <c r="B147" s="3" t="str">
        <f t="shared" si="2"/>
        <v>SPA21XXX</v>
      </c>
      <c r="C147" s="3" t="s">
        <v>350</v>
      </c>
      <c r="D147" s="3" t="s">
        <v>357</v>
      </c>
    </row>
    <row r="148" spans="1:8" x14ac:dyDescent="0.35">
      <c r="A148" s="3" t="s">
        <v>21</v>
      </c>
      <c r="B148" s="3" t="str">
        <f t="shared" si="2"/>
        <v>SPA21XXX</v>
      </c>
      <c r="C148" s="3" t="s">
        <v>350</v>
      </c>
      <c r="D148" s="3" t="s">
        <v>358</v>
      </c>
    </row>
    <row r="149" spans="1:8" x14ac:dyDescent="0.35">
      <c r="A149" s="3" t="s">
        <v>22</v>
      </c>
      <c r="B149" s="3" t="str">
        <f t="shared" si="2"/>
        <v>SPA21XXX</v>
      </c>
      <c r="C149" s="3" t="s">
        <v>348</v>
      </c>
      <c r="D149" s="3" t="s">
        <v>352</v>
      </c>
      <c r="E149" s="3" t="s">
        <v>386</v>
      </c>
      <c r="F149" s="3" t="s">
        <v>565</v>
      </c>
      <c r="G149" s="3" t="s">
        <v>631</v>
      </c>
      <c r="H149" s="3" t="s">
        <v>354</v>
      </c>
    </row>
    <row r="150" spans="1:8" x14ac:dyDescent="0.35">
      <c r="A150" s="3" t="s">
        <v>22</v>
      </c>
      <c r="B150" s="3" t="str">
        <f t="shared" si="2"/>
        <v>SPA21XXX</v>
      </c>
      <c r="C150" s="3" t="s">
        <v>348</v>
      </c>
      <c r="D150" s="3" t="s">
        <v>353</v>
      </c>
    </row>
    <row r="151" spans="1:8" x14ac:dyDescent="0.35">
      <c r="A151" s="3" t="s">
        <v>22</v>
      </c>
      <c r="B151" s="3" t="str">
        <f t="shared" si="2"/>
        <v>SPA21XXX</v>
      </c>
      <c r="C151" s="3" t="s">
        <v>348</v>
      </c>
      <c r="D151" s="3" t="s">
        <v>354</v>
      </c>
    </row>
    <row r="152" spans="1:8" x14ac:dyDescent="0.35">
      <c r="A152" s="3" t="s">
        <v>22</v>
      </c>
      <c r="B152" s="3" t="str">
        <f t="shared" si="2"/>
        <v>SPA21XXX</v>
      </c>
      <c r="C152" s="3" t="s">
        <v>348</v>
      </c>
      <c r="D152" s="3" t="s">
        <v>355</v>
      </c>
    </row>
    <row r="153" spans="1:8" x14ac:dyDescent="0.35">
      <c r="A153" s="3" t="s">
        <v>22</v>
      </c>
      <c r="B153" s="3" t="str">
        <f t="shared" si="2"/>
        <v>SPA21XXX</v>
      </c>
      <c r="C153" s="3" t="s">
        <v>348</v>
      </c>
      <c r="D153" s="3" t="s">
        <v>356</v>
      </c>
    </row>
    <row r="154" spans="1:8" x14ac:dyDescent="0.35">
      <c r="A154" s="3" t="s">
        <v>22</v>
      </c>
      <c r="B154" s="3" t="str">
        <f t="shared" si="2"/>
        <v>SPA21XXX</v>
      </c>
      <c r="C154" s="3" t="s">
        <v>348</v>
      </c>
      <c r="D154" s="3" t="s">
        <v>357</v>
      </c>
    </row>
    <row r="155" spans="1:8" x14ac:dyDescent="0.35">
      <c r="A155" s="3" t="s">
        <v>22</v>
      </c>
      <c r="B155" s="3" t="str">
        <f t="shared" si="2"/>
        <v>SPA21XXX</v>
      </c>
      <c r="C155" s="3" t="s">
        <v>348</v>
      </c>
      <c r="D155" s="3" t="s">
        <v>358</v>
      </c>
    </row>
    <row r="156" spans="1:8" x14ac:dyDescent="0.35">
      <c r="A156" s="3" t="s">
        <v>23</v>
      </c>
      <c r="B156" s="3" t="str">
        <f t="shared" si="2"/>
        <v>SPA21XXX</v>
      </c>
      <c r="C156" s="3" t="s">
        <v>350</v>
      </c>
      <c r="D156" s="3" t="s">
        <v>352</v>
      </c>
      <c r="E156" s="3" t="s">
        <v>387</v>
      </c>
      <c r="F156" s="3" t="s">
        <v>565</v>
      </c>
      <c r="G156" s="3" t="s">
        <v>632</v>
      </c>
      <c r="H156" s="3" t="s">
        <v>565</v>
      </c>
    </row>
    <row r="157" spans="1:8" x14ac:dyDescent="0.35">
      <c r="A157" s="3" t="s">
        <v>23</v>
      </c>
      <c r="B157" s="3" t="str">
        <f t="shared" si="2"/>
        <v>SPA21XXX</v>
      </c>
      <c r="C157" s="3" t="s">
        <v>350</v>
      </c>
      <c r="D157" s="3" t="s">
        <v>353</v>
      </c>
      <c r="E157" s="3" t="s">
        <v>388</v>
      </c>
      <c r="F157" s="3" t="s">
        <v>565</v>
      </c>
      <c r="G157" s="3" t="s">
        <v>633</v>
      </c>
      <c r="H157" s="3" t="s">
        <v>565</v>
      </c>
    </row>
    <row r="158" spans="1:8" x14ac:dyDescent="0.35">
      <c r="A158" s="3" t="s">
        <v>23</v>
      </c>
      <c r="B158" s="3" t="str">
        <f t="shared" si="2"/>
        <v>SPA21XXX</v>
      </c>
      <c r="C158" s="3" t="s">
        <v>350</v>
      </c>
      <c r="D158" s="3" t="s">
        <v>354</v>
      </c>
      <c r="E158" s="3" t="s">
        <v>389</v>
      </c>
      <c r="F158" s="3" t="s">
        <v>377</v>
      </c>
      <c r="G158" s="3" t="s">
        <v>389</v>
      </c>
      <c r="H158" s="3" t="s">
        <v>377</v>
      </c>
    </row>
    <row r="159" spans="1:8" x14ac:dyDescent="0.35">
      <c r="A159" s="3" t="s">
        <v>23</v>
      </c>
      <c r="B159" s="3" t="str">
        <f t="shared" si="2"/>
        <v>SPA21XXX</v>
      </c>
      <c r="C159" s="3" t="s">
        <v>350</v>
      </c>
      <c r="D159" s="3" t="s">
        <v>355</v>
      </c>
      <c r="E159" s="3" t="s">
        <v>389</v>
      </c>
      <c r="F159" s="3" t="s">
        <v>377</v>
      </c>
      <c r="G159" s="3" t="s">
        <v>389</v>
      </c>
      <c r="H159" s="3" t="s">
        <v>377</v>
      </c>
    </row>
    <row r="160" spans="1:8" x14ac:dyDescent="0.35">
      <c r="A160" s="3" t="s">
        <v>23</v>
      </c>
      <c r="B160" s="3" t="str">
        <f t="shared" si="2"/>
        <v>SPA21XXX</v>
      </c>
      <c r="C160" s="3" t="s">
        <v>350</v>
      </c>
      <c r="D160" s="3" t="s">
        <v>356</v>
      </c>
      <c r="E160" s="3" t="s">
        <v>389</v>
      </c>
      <c r="F160" s="3" t="s">
        <v>377</v>
      </c>
      <c r="G160" s="3" t="s">
        <v>389</v>
      </c>
      <c r="H160" s="3" t="s">
        <v>377</v>
      </c>
    </row>
    <row r="161" spans="1:8" x14ac:dyDescent="0.35">
      <c r="A161" s="3" t="s">
        <v>23</v>
      </c>
      <c r="B161" s="3" t="str">
        <f t="shared" si="2"/>
        <v>SPA21XXX</v>
      </c>
      <c r="C161" s="3" t="s">
        <v>350</v>
      </c>
      <c r="D161" s="3" t="s">
        <v>357</v>
      </c>
      <c r="E161" s="3" t="s">
        <v>389</v>
      </c>
      <c r="F161" s="3" t="s">
        <v>377</v>
      </c>
      <c r="G161" s="3" t="s">
        <v>389</v>
      </c>
      <c r="H161" s="3" t="s">
        <v>377</v>
      </c>
    </row>
    <row r="162" spans="1:8" x14ac:dyDescent="0.35">
      <c r="A162" s="3" t="s">
        <v>23</v>
      </c>
      <c r="B162" s="3" t="str">
        <f t="shared" si="2"/>
        <v>SPA21XXX</v>
      </c>
      <c r="C162" s="3" t="s">
        <v>350</v>
      </c>
      <c r="D162" s="3" t="s">
        <v>358</v>
      </c>
      <c r="E162" s="3" t="s">
        <v>389</v>
      </c>
      <c r="F162" s="3" t="s">
        <v>377</v>
      </c>
      <c r="G162" s="3" t="s">
        <v>389</v>
      </c>
      <c r="H162" s="3" t="s">
        <v>377</v>
      </c>
    </row>
    <row r="163" spans="1:8" x14ac:dyDescent="0.35">
      <c r="A163" s="3" t="s">
        <v>24</v>
      </c>
      <c r="B163" s="3" t="str">
        <f t="shared" si="2"/>
        <v>SPA21XXX</v>
      </c>
      <c r="C163" s="3" t="s">
        <v>348</v>
      </c>
      <c r="D163" s="3" t="s">
        <v>352</v>
      </c>
      <c r="E163" s="3" t="s">
        <v>386</v>
      </c>
      <c r="F163" s="3" t="s">
        <v>561</v>
      </c>
      <c r="G163" s="3" t="s">
        <v>634</v>
      </c>
      <c r="H163" s="3" t="s">
        <v>561</v>
      </c>
    </row>
    <row r="164" spans="1:8" x14ac:dyDescent="0.35">
      <c r="A164" s="3" t="s">
        <v>24</v>
      </c>
      <c r="B164" s="3" t="str">
        <f t="shared" si="2"/>
        <v>SPA21XXX</v>
      </c>
      <c r="C164" s="3" t="s">
        <v>348</v>
      </c>
      <c r="D164" s="3" t="s">
        <v>353</v>
      </c>
      <c r="E164" s="3" t="s">
        <v>390</v>
      </c>
      <c r="F164" s="3" t="s">
        <v>566</v>
      </c>
      <c r="G164" s="3" t="s">
        <v>635</v>
      </c>
      <c r="H164" s="3" t="s">
        <v>566</v>
      </c>
    </row>
    <row r="165" spans="1:8" x14ac:dyDescent="0.35">
      <c r="A165" s="3" t="s">
        <v>24</v>
      </c>
      <c r="B165" s="3" t="str">
        <f t="shared" si="2"/>
        <v>SPA21XXX</v>
      </c>
      <c r="C165" s="3" t="s">
        <v>348</v>
      </c>
      <c r="D165" s="3" t="s">
        <v>354</v>
      </c>
      <c r="E165" s="3" t="s">
        <v>391</v>
      </c>
      <c r="F165" s="3" t="s">
        <v>566</v>
      </c>
      <c r="G165" s="3" t="s">
        <v>636</v>
      </c>
      <c r="H165" s="3" t="s">
        <v>566</v>
      </c>
    </row>
    <row r="166" spans="1:8" x14ac:dyDescent="0.35">
      <c r="A166" s="3" t="s">
        <v>24</v>
      </c>
      <c r="B166" s="3" t="str">
        <f t="shared" si="2"/>
        <v>SPA21XXX</v>
      </c>
      <c r="C166" s="3" t="s">
        <v>348</v>
      </c>
      <c r="D166" s="3" t="s">
        <v>355</v>
      </c>
      <c r="E166" s="3" t="s">
        <v>377</v>
      </c>
      <c r="F166" s="3" t="s">
        <v>377</v>
      </c>
      <c r="G166" s="3" t="s">
        <v>377</v>
      </c>
      <c r="H166" s="3" t="s">
        <v>377</v>
      </c>
    </row>
    <row r="167" spans="1:8" x14ac:dyDescent="0.35">
      <c r="A167" s="3" t="s">
        <v>24</v>
      </c>
      <c r="B167" s="3" t="str">
        <f t="shared" si="2"/>
        <v>SPA21XXX</v>
      </c>
      <c r="C167" s="3" t="s">
        <v>348</v>
      </c>
      <c r="D167" s="3" t="s">
        <v>356</v>
      </c>
      <c r="E167" s="3" t="s">
        <v>377</v>
      </c>
      <c r="F167" s="3" t="s">
        <v>377</v>
      </c>
      <c r="G167" s="3" t="s">
        <v>377</v>
      </c>
      <c r="H167" s="3" t="s">
        <v>377</v>
      </c>
    </row>
    <row r="168" spans="1:8" x14ac:dyDescent="0.35">
      <c r="A168" s="3" t="s">
        <v>24</v>
      </c>
      <c r="B168" s="3" t="str">
        <f t="shared" si="2"/>
        <v>SPA21XXX</v>
      </c>
      <c r="C168" s="3" t="s">
        <v>348</v>
      </c>
      <c r="D168" s="3" t="s">
        <v>357</v>
      </c>
      <c r="E168" s="3" t="s">
        <v>377</v>
      </c>
      <c r="F168" s="3" t="s">
        <v>377</v>
      </c>
      <c r="G168" s="3" t="s">
        <v>377</v>
      </c>
      <c r="H168" s="3" t="s">
        <v>377</v>
      </c>
    </row>
    <row r="169" spans="1:8" x14ac:dyDescent="0.35">
      <c r="A169" s="3" t="s">
        <v>24</v>
      </c>
      <c r="B169" s="3" t="str">
        <f t="shared" si="2"/>
        <v>SPA21XXX</v>
      </c>
      <c r="C169" s="3" t="s">
        <v>348</v>
      </c>
      <c r="D169" s="3" t="s">
        <v>358</v>
      </c>
      <c r="E169" s="3" t="s">
        <v>377</v>
      </c>
      <c r="F169" s="3" t="s">
        <v>377</v>
      </c>
      <c r="G169" s="3" t="s">
        <v>377</v>
      </c>
      <c r="H169" s="3" t="s">
        <v>377</v>
      </c>
    </row>
    <row r="170" spans="1:8" x14ac:dyDescent="0.35">
      <c r="A170" s="3" t="s">
        <v>25</v>
      </c>
      <c r="B170" s="3" t="str">
        <f t="shared" si="2"/>
        <v>SPA21XXX</v>
      </c>
      <c r="C170" s="3" t="s">
        <v>348</v>
      </c>
      <c r="D170" s="3" t="s">
        <v>352</v>
      </c>
      <c r="E170" s="3" t="s">
        <v>392</v>
      </c>
      <c r="F170" s="3" t="s">
        <v>356</v>
      </c>
      <c r="G170" s="3" t="s">
        <v>637</v>
      </c>
      <c r="H170" s="3" t="s">
        <v>357</v>
      </c>
    </row>
    <row r="171" spans="1:8" x14ac:dyDescent="0.35">
      <c r="A171" s="3" t="s">
        <v>25</v>
      </c>
      <c r="B171" s="3" t="str">
        <f t="shared" si="2"/>
        <v>SPA21XXX</v>
      </c>
      <c r="C171" s="3" t="s">
        <v>348</v>
      </c>
      <c r="D171" s="3" t="s">
        <v>353</v>
      </c>
      <c r="E171" s="3" t="s">
        <v>392</v>
      </c>
      <c r="F171" s="3" t="s">
        <v>567</v>
      </c>
      <c r="G171" s="3" t="s">
        <v>638</v>
      </c>
      <c r="H171" s="3" t="s">
        <v>562</v>
      </c>
    </row>
    <row r="172" spans="1:8" x14ac:dyDescent="0.35">
      <c r="A172" s="3" t="s">
        <v>25</v>
      </c>
      <c r="B172" s="3" t="str">
        <f t="shared" si="2"/>
        <v>SPA21XXX</v>
      </c>
      <c r="C172" s="3" t="s">
        <v>348</v>
      </c>
      <c r="D172" s="3" t="s">
        <v>354</v>
      </c>
      <c r="E172" s="3" t="s">
        <v>392</v>
      </c>
      <c r="F172" s="3" t="s">
        <v>561</v>
      </c>
      <c r="G172" s="3" t="s">
        <v>639</v>
      </c>
      <c r="H172" s="3" t="s">
        <v>1035</v>
      </c>
    </row>
    <row r="173" spans="1:8" x14ac:dyDescent="0.35">
      <c r="A173" s="3" t="s">
        <v>25</v>
      </c>
      <c r="B173" s="3" t="str">
        <f t="shared" si="2"/>
        <v>SPA21XXX</v>
      </c>
      <c r="C173" s="3" t="s">
        <v>348</v>
      </c>
      <c r="D173" s="3" t="s">
        <v>355</v>
      </c>
      <c r="E173" s="3" t="s">
        <v>393</v>
      </c>
      <c r="F173" s="3" t="s">
        <v>377</v>
      </c>
      <c r="G173" s="3" t="s">
        <v>393</v>
      </c>
      <c r="H173" s="3" t="s">
        <v>377</v>
      </c>
    </row>
    <row r="174" spans="1:8" x14ac:dyDescent="0.35">
      <c r="A174" s="3" t="s">
        <v>25</v>
      </c>
      <c r="B174" s="3" t="str">
        <f t="shared" si="2"/>
        <v>SPA21XXX</v>
      </c>
      <c r="C174" s="3" t="s">
        <v>348</v>
      </c>
      <c r="D174" s="3" t="s">
        <v>356</v>
      </c>
      <c r="E174" s="3" t="s">
        <v>393</v>
      </c>
      <c r="F174" s="3" t="s">
        <v>377</v>
      </c>
      <c r="G174" s="3" t="s">
        <v>393</v>
      </c>
      <c r="H174" s="3" t="s">
        <v>377</v>
      </c>
    </row>
    <row r="175" spans="1:8" x14ac:dyDescent="0.35">
      <c r="A175" s="3" t="s">
        <v>25</v>
      </c>
      <c r="B175" s="3" t="str">
        <f t="shared" si="2"/>
        <v>SPA21XXX</v>
      </c>
      <c r="C175" s="3" t="s">
        <v>348</v>
      </c>
      <c r="D175" s="3" t="s">
        <v>357</v>
      </c>
      <c r="E175" s="3" t="s">
        <v>393</v>
      </c>
      <c r="F175" s="3" t="s">
        <v>377</v>
      </c>
      <c r="G175" s="3" t="s">
        <v>393</v>
      </c>
      <c r="H175" s="3" t="s">
        <v>377</v>
      </c>
    </row>
    <row r="176" spans="1:8" x14ac:dyDescent="0.35">
      <c r="A176" s="3" t="s">
        <v>25</v>
      </c>
      <c r="B176" s="3" t="str">
        <f t="shared" si="2"/>
        <v>SPA21XXX</v>
      </c>
      <c r="C176" s="3" t="s">
        <v>348</v>
      </c>
      <c r="D176" s="3" t="s">
        <v>358</v>
      </c>
      <c r="E176" s="3" t="s">
        <v>393</v>
      </c>
      <c r="F176" s="3" t="s">
        <v>377</v>
      </c>
      <c r="G176" s="3" t="s">
        <v>393</v>
      </c>
      <c r="H176" s="3" t="s">
        <v>377</v>
      </c>
    </row>
    <row r="177" spans="1:8" x14ac:dyDescent="0.35">
      <c r="A177" s="3" t="s">
        <v>26</v>
      </c>
      <c r="B177" s="3" t="str">
        <f t="shared" si="2"/>
        <v>SPA21XXX</v>
      </c>
      <c r="C177" s="3" t="s">
        <v>348</v>
      </c>
      <c r="D177" s="3" t="s">
        <v>352</v>
      </c>
      <c r="E177" s="3" t="s">
        <v>367</v>
      </c>
      <c r="F177" s="3" t="s">
        <v>568</v>
      </c>
      <c r="G177" s="3" t="s">
        <v>640</v>
      </c>
      <c r="H177" s="3" t="s">
        <v>568</v>
      </c>
    </row>
    <row r="178" spans="1:8" x14ac:dyDescent="0.35">
      <c r="A178" s="3" t="s">
        <v>26</v>
      </c>
      <c r="B178" s="3" t="str">
        <f t="shared" si="2"/>
        <v>SPA21XXX</v>
      </c>
      <c r="C178" s="3" t="s">
        <v>348</v>
      </c>
      <c r="D178" s="3" t="s">
        <v>353</v>
      </c>
      <c r="E178" s="3" t="s">
        <v>366</v>
      </c>
      <c r="F178" s="3" t="s">
        <v>568</v>
      </c>
      <c r="G178" s="3" t="s">
        <v>641</v>
      </c>
      <c r="H178" s="3" t="s">
        <v>568</v>
      </c>
    </row>
    <row r="179" spans="1:8" x14ac:dyDescent="0.35">
      <c r="A179" s="3" t="s">
        <v>26</v>
      </c>
      <c r="B179" s="3" t="str">
        <f t="shared" si="2"/>
        <v>SPA21XXX</v>
      </c>
      <c r="C179" s="3" t="s">
        <v>348</v>
      </c>
      <c r="D179" s="3" t="s">
        <v>354</v>
      </c>
      <c r="E179" s="3" t="s">
        <v>394</v>
      </c>
      <c r="F179" s="3" t="s">
        <v>558</v>
      </c>
      <c r="G179" s="3" t="s">
        <v>642</v>
      </c>
      <c r="H179" s="3" t="s">
        <v>558</v>
      </c>
    </row>
    <row r="180" spans="1:8" x14ac:dyDescent="0.35">
      <c r="A180" s="3" t="s">
        <v>26</v>
      </c>
      <c r="B180" s="3" t="str">
        <f t="shared" si="2"/>
        <v>SPA21XXX</v>
      </c>
      <c r="C180" s="3" t="s">
        <v>348</v>
      </c>
      <c r="D180" s="3" t="s">
        <v>355</v>
      </c>
      <c r="E180" s="3" t="s">
        <v>377</v>
      </c>
      <c r="F180" s="3" t="s">
        <v>377</v>
      </c>
      <c r="G180" s="3" t="s">
        <v>377</v>
      </c>
      <c r="H180" s="3" t="s">
        <v>377</v>
      </c>
    </row>
    <row r="181" spans="1:8" x14ac:dyDescent="0.35">
      <c r="A181" s="3" t="s">
        <v>26</v>
      </c>
      <c r="B181" s="3" t="str">
        <f t="shared" si="2"/>
        <v>SPA21XXX</v>
      </c>
      <c r="C181" s="3" t="s">
        <v>348</v>
      </c>
      <c r="D181" s="3" t="s">
        <v>356</v>
      </c>
      <c r="E181" s="3" t="s">
        <v>377</v>
      </c>
      <c r="F181" s="3" t="s">
        <v>377</v>
      </c>
      <c r="G181" s="3" t="s">
        <v>377</v>
      </c>
      <c r="H181" s="3" t="s">
        <v>377</v>
      </c>
    </row>
    <row r="182" spans="1:8" x14ac:dyDescent="0.35">
      <c r="A182" s="3" t="s">
        <v>26</v>
      </c>
      <c r="B182" s="3" t="str">
        <f t="shared" si="2"/>
        <v>SPA21XXX</v>
      </c>
      <c r="C182" s="3" t="s">
        <v>348</v>
      </c>
      <c r="D182" s="3" t="s">
        <v>357</v>
      </c>
      <c r="E182" s="3" t="s">
        <v>377</v>
      </c>
      <c r="F182" s="3" t="s">
        <v>377</v>
      </c>
      <c r="G182" s="3" t="s">
        <v>377</v>
      </c>
      <c r="H182" s="3" t="s">
        <v>377</v>
      </c>
    </row>
    <row r="183" spans="1:8" x14ac:dyDescent="0.35">
      <c r="A183" s="3" t="s">
        <v>26</v>
      </c>
      <c r="B183" s="3" t="str">
        <f t="shared" si="2"/>
        <v>SPA21XXX</v>
      </c>
      <c r="C183" s="3" t="s">
        <v>348</v>
      </c>
      <c r="D183" s="3" t="s">
        <v>358</v>
      </c>
      <c r="E183" s="3" t="s">
        <v>377</v>
      </c>
      <c r="F183" s="3" t="s">
        <v>377</v>
      </c>
      <c r="G183" s="3" t="s">
        <v>377</v>
      </c>
      <c r="H183" s="3" t="s">
        <v>377</v>
      </c>
    </row>
    <row r="184" spans="1:8" x14ac:dyDescent="0.35">
      <c r="A184" s="3" t="s">
        <v>27</v>
      </c>
      <c r="B184" s="3" t="str">
        <f t="shared" si="2"/>
        <v>SPA21XXX</v>
      </c>
      <c r="C184" s="3" t="s">
        <v>349</v>
      </c>
      <c r="D184" s="3" t="s">
        <v>352</v>
      </c>
      <c r="E184" s="3" t="s">
        <v>386</v>
      </c>
      <c r="F184" s="3" t="s">
        <v>568</v>
      </c>
      <c r="G184" s="3" t="s">
        <v>640</v>
      </c>
      <c r="H184" s="3" t="s">
        <v>568</v>
      </c>
    </row>
    <row r="185" spans="1:8" x14ac:dyDescent="0.35">
      <c r="A185" s="3" t="s">
        <v>27</v>
      </c>
      <c r="B185" s="3" t="str">
        <f t="shared" si="2"/>
        <v>SPA21XXX</v>
      </c>
      <c r="C185" s="3" t="s">
        <v>349</v>
      </c>
      <c r="D185" s="3" t="s">
        <v>353</v>
      </c>
      <c r="E185" s="3" t="s">
        <v>390</v>
      </c>
      <c r="F185" s="3" t="s">
        <v>568</v>
      </c>
      <c r="G185" s="3" t="s">
        <v>641</v>
      </c>
      <c r="H185" s="3" t="s">
        <v>568</v>
      </c>
    </row>
    <row r="186" spans="1:8" x14ac:dyDescent="0.35">
      <c r="A186" s="3" t="s">
        <v>27</v>
      </c>
      <c r="B186" s="3" t="str">
        <f t="shared" si="2"/>
        <v>SPA21XXX</v>
      </c>
      <c r="C186" s="3" t="s">
        <v>349</v>
      </c>
      <c r="D186" s="3" t="s">
        <v>354</v>
      </c>
      <c r="E186" s="3" t="s">
        <v>391</v>
      </c>
      <c r="F186" s="3" t="s">
        <v>558</v>
      </c>
      <c r="G186" s="3" t="s">
        <v>643</v>
      </c>
      <c r="H186" s="3" t="s">
        <v>558</v>
      </c>
    </row>
    <row r="187" spans="1:8" x14ac:dyDescent="0.35">
      <c r="A187" s="3" t="s">
        <v>27</v>
      </c>
      <c r="B187" s="3" t="str">
        <f t="shared" si="2"/>
        <v>SPA21XXX</v>
      </c>
      <c r="C187" s="3" t="s">
        <v>349</v>
      </c>
      <c r="D187" s="3" t="s">
        <v>355</v>
      </c>
      <c r="E187" s="3" t="s">
        <v>395</v>
      </c>
      <c r="F187" s="3" t="s">
        <v>377</v>
      </c>
      <c r="G187" s="3" t="s">
        <v>395</v>
      </c>
      <c r="H187" s="3" t="s">
        <v>377</v>
      </c>
    </row>
    <row r="188" spans="1:8" x14ac:dyDescent="0.35">
      <c r="A188" s="3" t="s">
        <v>27</v>
      </c>
      <c r="B188" s="3" t="str">
        <f t="shared" si="2"/>
        <v>SPA21XXX</v>
      </c>
      <c r="C188" s="3" t="s">
        <v>349</v>
      </c>
      <c r="D188" s="3" t="s">
        <v>356</v>
      </c>
      <c r="E188" s="3" t="s">
        <v>395</v>
      </c>
      <c r="F188" s="3" t="s">
        <v>377</v>
      </c>
      <c r="G188" s="3" t="s">
        <v>395</v>
      </c>
      <c r="H188" s="3" t="s">
        <v>377</v>
      </c>
    </row>
    <row r="189" spans="1:8" x14ac:dyDescent="0.35">
      <c r="A189" s="3" t="s">
        <v>27</v>
      </c>
      <c r="B189" s="3" t="str">
        <f t="shared" si="2"/>
        <v>SPA21XXX</v>
      </c>
      <c r="C189" s="3" t="s">
        <v>349</v>
      </c>
      <c r="D189" s="3" t="s">
        <v>357</v>
      </c>
      <c r="E189" s="3" t="s">
        <v>395</v>
      </c>
      <c r="F189" s="3" t="s">
        <v>377</v>
      </c>
      <c r="G189" s="3" t="s">
        <v>395</v>
      </c>
      <c r="H189" s="3" t="s">
        <v>377</v>
      </c>
    </row>
    <row r="190" spans="1:8" x14ac:dyDescent="0.35">
      <c r="A190" s="3" t="s">
        <v>27</v>
      </c>
      <c r="B190" s="3" t="str">
        <f t="shared" si="2"/>
        <v>SPA21XXX</v>
      </c>
      <c r="C190" s="3" t="s">
        <v>349</v>
      </c>
      <c r="D190" s="3" t="s">
        <v>358</v>
      </c>
      <c r="E190" s="3" t="s">
        <v>395</v>
      </c>
      <c r="F190" s="3" t="s">
        <v>377</v>
      </c>
      <c r="G190" s="3" t="s">
        <v>395</v>
      </c>
      <c r="H190" s="3" t="s">
        <v>377</v>
      </c>
    </row>
    <row r="191" spans="1:8" x14ac:dyDescent="0.35">
      <c r="A191" s="3" t="s">
        <v>28</v>
      </c>
      <c r="B191" s="3" t="str">
        <f t="shared" si="2"/>
        <v>SPA21XXX</v>
      </c>
      <c r="C191" s="3" t="s">
        <v>350</v>
      </c>
      <c r="D191" s="3" t="s">
        <v>352</v>
      </c>
      <c r="E191" s="3" t="s">
        <v>388</v>
      </c>
      <c r="F191" s="3" t="s">
        <v>565</v>
      </c>
      <c r="G191" s="3" t="s">
        <v>644</v>
      </c>
      <c r="H191" s="3" t="s">
        <v>565</v>
      </c>
    </row>
    <row r="192" spans="1:8" x14ac:dyDescent="0.35">
      <c r="A192" s="3" t="s">
        <v>28</v>
      </c>
      <c r="B192" s="3" t="str">
        <f t="shared" si="2"/>
        <v>SPA21XXX</v>
      </c>
      <c r="C192" s="3" t="s">
        <v>350</v>
      </c>
      <c r="D192" s="3" t="s">
        <v>353</v>
      </c>
    </row>
    <row r="193" spans="1:8" x14ac:dyDescent="0.35">
      <c r="A193" s="3" t="s">
        <v>28</v>
      </c>
      <c r="B193" s="3" t="str">
        <f t="shared" si="2"/>
        <v>SPA21XXX</v>
      </c>
      <c r="C193" s="3" t="s">
        <v>350</v>
      </c>
      <c r="D193" s="3" t="s">
        <v>354</v>
      </c>
    </row>
    <row r="194" spans="1:8" x14ac:dyDescent="0.35">
      <c r="A194" s="3" t="s">
        <v>28</v>
      </c>
      <c r="B194" s="3" t="str">
        <f t="shared" si="2"/>
        <v>SPA21XXX</v>
      </c>
      <c r="C194" s="3" t="s">
        <v>350</v>
      </c>
      <c r="D194" s="3" t="s">
        <v>355</v>
      </c>
    </row>
    <row r="195" spans="1:8" x14ac:dyDescent="0.35">
      <c r="A195" s="3" t="s">
        <v>28</v>
      </c>
      <c r="B195" s="3" t="str">
        <f t="shared" ref="B195:B258" si="3">REPLACE(A195,6,3,"XXX")</f>
        <v>SPA21XXX</v>
      </c>
      <c r="C195" s="3" t="s">
        <v>350</v>
      </c>
      <c r="D195" s="3" t="s">
        <v>356</v>
      </c>
    </row>
    <row r="196" spans="1:8" x14ac:dyDescent="0.35">
      <c r="A196" s="3" t="s">
        <v>28</v>
      </c>
      <c r="B196" s="3" t="str">
        <f t="shared" si="3"/>
        <v>SPA21XXX</v>
      </c>
      <c r="C196" s="3" t="s">
        <v>350</v>
      </c>
      <c r="D196" s="3" t="s">
        <v>357</v>
      </c>
    </row>
    <row r="197" spans="1:8" x14ac:dyDescent="0.35">
      <c r="A197" s="3" t="s">
        <v>28</v>
      </c>
      <c r="B197" s="3" t="str">
        <f t="shared" si="3"/>
        <v>SPA21XXX</v>
      </c>
      <c r="C197" s="3" t="s">
        <v>350</v>
      </c>
      <c r="D197" s="3" t="s">
        <v>358</v>
      </c>
    </row>
    <row r="198" spans="1:8" x14ac:dyDescent="0.35">
      <c r="A198" s="3" t="s">
        <v>29</v>
      </c>
      <c r="B198" s="3" t="str">
        <f t="shared" si="3"/>
        <v>SPA21XXX</v>
      </c>
      <c r="C198" s="3" t="s">
        <v>350</v>
      </c>
      <c r="D198" s="3" t="s">
        <v>352</v>
      </c>
      <c r="E198" s="3" t="s">
        <v>396</v>
      </c>
      <c r="F198" s="3" t="s">
        <v>558</v>
      </c>
      <c r="G198" s="3" t="s">
        <v>645</v>
      </c>
      <c r="H198" s="3" t="s">
        <v>558</v>
      </c>
    </row>
    <row r="199" spans="1:8" x14ac:dyDescent="0.35">
      <c r="A199" s="3" t="s">
        <v>29</v>
      </c>
      <c r="B199" s="3" t="str">
        <f t="shared" si="3"/>
        <v>SPA21XXX</v>
      </c>
      <c r="C199" s="3" t="s">
        <v>350</v>
      </c>
      <c r="D199" s="3" t="s">
        <v>353</v>
      </c>
      <c r="E199" s="3" t="s">
        <v>397</v>
      </c>
      <c r="F199" s="3" t="s">
        <v>563</v>
      </c>
      <c r="G199" s="3" t="s">
        <v>645</v>
      </c>
      <c r="H199" s="3" t="s">
        <v>563</v>
      </c>
    </row>
    <row r="200" spans="1:8" x14ac:dyDescent="0.35">
      <c r="A200" s="3" t="s">
        <v>29</v>
      </c>
      <c r="B200" s="3" t="str">
        <f t="shared" si="3"/>
        <v>SPA21XXX</v>
      </c>
      <c r="C200" s="3" t="s">
        <v>350</v>
      </c>
      <c r="D200" s="3" t="s">
        <v>354</v>
      </c>
      <c r="E200" s="3" t="s">
        <v>377</v>
      </c>
      <c r="F200" s="3" t="s">
        <v>377</v>
      </c>
      <c r="G200" s="3" t="s">
        <v>377</v>
      </c>
      <c r="H200" s="3" t="s">
        <v>377</v>
      </c>
    </row>
    <row r="201" spans="1:8" x14ac:dyDescent="0.35">
      <c r="A201" s="3" t="s">
        <v>29</v>
      </c>
      <c r="B201" s="3" t="str">
        <f t="shared" si="3"/>
        <v>SPA21XXX</v>
      </c>
      <c r="C201" s="3" t="s">
        <v>350</v>
      </c>
      <c r="D201" s="3" t="s">
        <v>355</v>
      </c>
      <c r="E201" s="3" t="s">
        <v>377</v>
      </c>
      <c r="F201" s="3" t="s">
        <v>377</v>
      </c>
      <c r="G201" s="3" t="s">
        <v>377</v>
      </c>
      <c r="H201" s="3" t="s">
        <v>377</v>
      </c>
    </row>
    <row r="202" spans="1:8" x14ac:dyDescent="0.35">
      <c r="A202" s="3" t="s">
        <v>29</v>
      </c>
      <c r="B202" s="3" t="str">
        <f t="shared" si="3"/>
        <v>SPA21XXX</v>
      </c>
      <c r="C202" s="3" t="s">
        <v>350</v>
      </c>
      <c r="D202" s="3" t="s">
        <v>356</v>
      </c>
      <c r="E202" s="3" t="s">
        <v>377</v>
      </c>
      <c r="F202" s="3" t="s">
        <v>377</v>
      </c>
      <c r="G202" s="3" t="s">
        <v>377</v>
      </c>
      <c r="H202" s="3" t="s">
        <v>377</v>
      </c>
    </row>
    <row r="203" spans="1:8" x14ac:dyDescent="0.35">
      <c r="A203" s="3" t="s">
        <v>29</v>
      </c>
      <c r="B203" s="3" t="str">
        <f t="shared" si="3"/>
        <v>SPA21XXX</v>
      </c>
      <c r="C203" s="3" t="s">
        <v>350</v>
      </c>
      <c r="D203" s="3" t="s">
        <v>357</v>
      </c>
      <c r="E203" s="3" t="s">
        <v>377</v>
      </c>
      <c r="F203" s="3" t="s">
        <v>377</v>
      </c>
      <c r="G203" s="3" t="s">
        <v>377</v>
      </c>
      <c r="H203" s="3" t="s">
        <v>377</v>
      </c>
    </row>
    <row r="204" spans="1:8" x14ac:dyDescent="0.35">
      <c r="A204" s="3" t="s">
        <v>29</v>
      </c>
      <c r="B204" s="3" t="str">
        <f t="shared" si="3"/>
        <v>SPA21XXX</v>
      </c>
      <c r="C204" s="3" t="s">
        <v>350</v>
      </c>
      <c r="D204" s="3" t="s">
        <v>358</v>
      </c>
      <c r="E204" s="3" t="s">
        <v>377</v>
      </c>
      <c r="F204" s="3" t="s">
        <v>377</v>
      </c>
      <c r="G204" s="3" t="s">
        <v>377</v>
      </c>
      <c r="H204" s="3" t="s">
        <v>377</v>
      </c>
    </row>
    <row r="205" spans="1:8" x14ac:dyDescent="0.35">
      <c r="A205" s="3" t="s">
        <v>30</v>
      </c>
      <c r="B205" s="3" t="str">
        <f t="shared" si="3"/>
        <v>SPA21XXX</v>
      </c>
      <c r="C205" s="3" t="s">
        <v>350</v>
      </c>
      <c r="D205" s="3" t="s">
        <v>352</v>
      </c>
      <c r="E205" s="3" t="s">
        <v>398</v>
      </c>
      <c r="F205" s="3" t="s">
        <v>356</v>
      </c>
      <c r="G205" s="3" t="s">
        <v>646</v>
      </c>
      <c r="H205" s="3" t="s">
        <v>357</v>
      </c>
    </row>
    <row r="206" spans="1:8" x14ac:dyDescent="0.35">
      <c r="A206" s="3" t="s">
        <v>30</v>
      </c>
      <c r="B206" s="3" t="str">
        <f t="shared" si="3"/>
        <v>SPA21XXX</v>
      </c>
      <c r="C206" s="3" t="s">
        <v>350</v>
      </c>
      <c r="D206" s="3" t="s">
        <v>353</v>
      </c>
      <c r="E206" s="3" t="s">
        <v>398</v>
      </c>
      <c r="F206" s="3" t="s">
        <v>567</v>
      </c>
      <c r="G206" s="3" t="s">
        <v>647</v>
      </c>
      <c r="H206" s="3" t="s">
        <v>562</v>
      </c>
    </row>
    <row r="207" spans="1:8" x14ac:dyDescent="0.35">
      <c r="A207" s="3" t="s">
        <v>30</v>
      </c>
      <c r="B207" s="3" t="str">
        <f t="shared" si="3"/>
        <v>SPA21XXX</v>
      </c>
      <c r="C207" s="3" t="s">
        <v>350</v>
      </c>
      <c r="D207" s="3" t="s">
        <v>354</v>
      </c>
      <c r="E207" s="3" t="s">
        <v>398</v>
      </c>
      <c r="F207" s="3" t="s">
        <v>561</v>
      </c>
      <c r="G207" s="3" t="s">
        <v>648</v>
      </c>
      <c r="H207" s="3" t="s">
        <v>1035</v>
      </c>
    </row>
    <row r="208" spans="1:8" x14ac:dyDescent="0.35">
      <c r="A208" s="3" t="s">
        <v>30</v>
      </c>
      <c r="B208" s="3" t="str">
        <f t="shared" si="3"/>
        <v>SPA21XXX</v>
      </c>
      <c r="C208" s="3" t="s">
        <v>350</v>
      </c>
      <c r="D208" s="3" t="s">
        <v>355</v>
      </c>
    </row>
    <row r="209" spans="1:8" x14ac:dyDescent="0.35">
      <c r="A209" s="3" t="s">
        <v>30</v>
      </c>
      <c r="B209" s="3" t="str">
        <f t="shared" si="3"/>
        <v>SPA21XXX</v>
      </c>
      <c r="C209" s="3" t="s">
        <v>350</v>
      </c>
      <c r="D209" s="3" t="s">
        <v>356</v>
      </c>
    </row>
    <row r="210" spans="1:8" x14ac:dyDescent="0.35">
      <c r="A210" s="3" t="s">
        <v>30</v>
      </c>
      <c r="B210" s="3" t="str">
        <f t="shared" si="3"/>
        <v>SPA21XXX</v>
      </c>
      <c r="C210" s="3" t="s">
        <v>350</v>
      </c>
      <c r="D210" s="3" t="s">
        <v>357</v>
      </c>
    </row>
    <row r="211" spans="1:8" x14ac:dyDescent="0.35">
      <c r="A211" s="3" t="s">
        <v>30</v>
      </c>
      <c r="B211" s="3" t="str">
        <f t="shared" si="3"/>
        <v>SPA21XXX</v>
      </c>
      <c r="C211" s="3" t="s">
        <v>350</v>
      </c>
      <c r="D211" s="3" t="s">
        <v>358</v>
      </c>
    </row>
    <row r="212" spans="1:8" x14ac:dyDescent="0.35">
      <c r="A212" s="3" t="s">
        <v>31</v>
      </c>
      <c r="B212" s="3" t="str">
        <f t="shared" si="3"/>
        <v>SPA21XXX</v>
      </c>
      <c r="C212" s="3" t="s">
        <v>350</v>
      </c>
      <c r="D212" s="3" t="s">
        <v>352</v>
      </c>
      <c r="E212" s="3" t="s">
        <v>376</v>
      </c>
      <c r="F212" s="3" t="s">
        <v>564</v>
      </c>
      <c r="G212" s="3" t="s">
        <v>649</v>
      </c>
      <c r="H212" s="3" t="s">
        <v>354</v>
      </c>
    </row>
    <row r="213" spans="1:8" x14ac:dyDescent="0.35">
      <c r="A213" s="3" t="s">
        <v>31</v>
      </c>
      <c r="B213" s="3" t="str">
        <f t="shared" si="3"/>
        <v>SPA21XXX</v>
      </c>
      <c r="C213" s="3" t="s">
        <v>350</v>
      </c>
      <c r="D213" s="3" t="s">
        <v>353</v>
      </c>
      <c r="E213" s="3" t="s">
        <v>366</v>
      </c>
      <c r="F213" s="3" t="s">
        <v>567</v>
      </c>
      <c r="G213" s="3" t="s">
        <v>650</v>
      </c>
      <c r="H213" s="3" t="s">
        <v>353</v>
      </c>
    </row>
    <row r="214" spans="1:8" x14ac:dyDescent="0.35">
      <c r="A214" s="3" t="s">
        <v>31</v>
      </c>
      <c r="B214" s="3" t="str">
        <f t="shared" si="3"/>
        <v>SPA21XXX</v>
      </c>
      <c r="C214" s="3" t="s">
        <v>350</v>
      </c>
      <c r="D214" s="3" t="s">
        <v>354</v>
      </c>
      <c r="E214" s="3" t="s">
        <v>399</v>
      </c>
      <c r="F214" s="3" t="s">
        <v>567</v>
      </c>
      <c r="G214" s="3" t="s">
        <v>651</v>
      </c>
      <c r="H214" s="3" t="s">
        <v>352</v>
      </c>
    </row>
    <row r="215" spans="1:8" x14ac:dyDescent="0.35">
      <c r="A215" s="3" t="s">
        <v>31</v>
      </c>
      <c r="B215" s="3" t="str">
        <f t="shared" si="3"/>
        <v>SPA21XXX</v>
      </c>
      <c r="C215" s="3" t="s">
        <v>350</v>
      </c>
      <c r="D215" s="3" t="s">
        <v>355</v>
      </c>
      <c r="E215" s="3" t="s">
        <v>364</v>
      </c>
      <c r="F215" s="3" t="s">
        <v>377</v>
      </c>
      <c r="G215" s="3" t="s">
        <v>364</v>
      </c>
      <c r="H215" s="3" t="s">
        <v>377</v>
      </c>
    </row>
    <row r="216" spans="1:8" x14ac:dyDescent="0.35">
      <c r="A216" s="3" t="s">
        <v>31</v>
      </c>
      <c r="B216" s="3" t="str">
        <f t="shared" si="3"/>
        <v>SPA21XXX</v>
      </c>
      <c r="C216" s="3" t="s">
        <v>350</v>
      </c>
      <c r="D216" s="3" t="s">
        <v>356</v>
      </c>
      <c r="E216" s="3" t="s">
        <v>364</v>
      </c>
      <c r="F216" s="3" t="s">
        <v>377</v>
      </c>
      <c r="G216" s="3" t="s">
        <v>364</v>
      </c>
      <c r="H216" s="3" t="s">
        <v>377</v>
      </c>
    </row>
    <row r="217" spans="1:8" x14ac:dyDescent="0.35">
      <c r="A217" s="3" t="s">
        <v>31</v>
      </c>
      <c r="B217" s="3" t="str">
        <f t="shared" si="3"/>
        <v>SPA21XXX</v>
      </c>
      <c r="C217" s="3" t="s">
        <v>350</v>
      </c>
      <c r="D217" s="3" t="s">
        <v>357</v>
      </c>
      <c r="E217" s="3" t="s">
        <v>364</v>
      </c>
      <c r="F217" s="3" t="s">
        <v>377</v>
      </c>
      <c r="G217" s="3" t="s">
        <v>364</v>
      </c>
      <c r="H217" s="3" t="s">
        <v>377</v>
      </c>
    </row>
    <row r="218" spans="1:8" x14ac:dyDescent="0.35">
      <c r="A218" s="3" t="s">
        <v>31</v>
      </c>
      <c r="B218" s="3" t="str">
        <f t="shared" si="3"/>
        <v>SPA21XXX</v>
      </c>
      <c r="C218" s="3" t="s">
        <v>350</v>
      </c>
      <c r="D218" s="3" t="s">
        <v>358</v>
      </c>
      <c r="E218" s="3" t="s">
        <v>364</v>
      </c>
      <c r="F218" s="3" t="s">
        <v>377</v>
      </c>
      <c r="G218" s="3" t="s">
        <v>364</v>
      </c>
      <c r="H218" s="3" t="s">
        <v>377</v>
      </c>
    </row>
    <row r="219" spans="1:8" x14ac:dyDescent="0.35">
      <c r="A219" s="3" t="s">
        <v>32</v>
      </c>
      <c r="B219" s="3" t="str">
        <f t="shared" si="3"/>
        <v>SPA21XXX</v>
      </c>
      <c r="C219" s="3" t="s">
        <v>349</v>
      </c>
      <c r="D219" s="3" t="s">
        <v>352</v>
      </c>
      <c r="E219" s="3" t="s">
        <v>400</v>
      </c>
      <c r="F219" s="3" t="s">
        <v>356</v>
      </c>
      <c r="G219" s="3" t="s">
        <v>652</v>
      </c>
      <c r="H219" s="3" t="s">
        <v>352</v>
      </c>
    </row>
    <row r="220" spans="1:8" x14ac:dyDescent="0.35">
      <c r="A220" s="3" t="s">
        <v>32</v>
      </c>
      <c r="B220" s="3" t="str">
        <f t="shared" si="3"/>
        <v>SPA21XXX</v>
      </c>
      <c r="C220" s="3" t="s">
        <v>349</v>
      </c>
      <c r="D220" s="3" t="s">
        <v>353</v>
      </c>
      <c r="E220" s="3" t="s">
        <v>401</v>
      </c>
      <c r="F220" s="3" t="s">
        <v>356</v>
      </c>
      <c r="G220" s="3" t="s">
        <v>653</v>
      </c>
      <c r="H220" s="3" t="s">
        <v>353</v>
      </c>
    </row>
    <row r="221" spans="1:8" x14ac:dyDescent="0.35">
      <c r="A221" s="3" t="s">
        <v>32</v>
      </c>
      <c r="B221" s="3" t="str">
        <f t="shared" si="3"/>
        <v>SPA21XXX</v>
      </c>
      <c r="C221" s="3" t="s">
        <v>349</v>
      </c>
      <c r="D221" s="3" t="s">
        <v>354</v>
      </c>
      <c r="E221" s="3" t="s">
        <v>402</v>
      </c>
      <c r="F221" s="3" t="s">
        <v>569</v>
      </c>
      <c r="G221" s="3" t="s">
        <v>652</v>
      </c>
      <c r="H221" s="3" t="s">
        <v>354</v>
      </c>
    </row>
    <row r="222" spans="1:8" x14ac:dyDescent="0.35">
      <c r="A222" s="3" t="s">
        <v>32</v>
      </c>
      <c r="B222" s="3" t="str">
        <f t="shared" si="3"/>
        <v>SPA21XXX</v>
      </c>
      <c r="C222" s="3" t="s">
        <v>349</v>
      </c>
      <c r="D222" s="3" t="s">
        <v>355</v>
      </c>
    </row>
    <row r="223" spans="1:8" x14ac:dyDescent="0.35">
      <c r="A223" s="3" t="s">
        <v>32</v>
      </c>
      <c r="B223" s="3" t="str">
        <f t="shared" si="3"/>
        <v>SPA21XXX</v>
      </c>
      <c r="C223" s="3" t="s">
        <v>349</v>
      </c>
      <c r="D223" s="3" t="s">
        <v>356</v>
      </c>
    </row>
    <row r="224" spans="1:8" x14ac:dyDescent="0.35">
      <c r="A224" s="3" t="s">
        <v>32</v>
      </c>
      <c r="B224" s="3" t="str">
        <f t="shared" si="3"/>
        <v>SPA21XXX</v>
      </c>
      <c r="C224" s="3" t="s">
        <v>349</v>
      </c>
      <c r="D224" s="3" t="s">
        <v>357</v>
      </c>
    </row>
    <row r="225" spans="1:8" x14ac:dyDescent="0.35">
      <c r="A225" s="3" t="s">
        <v>32</v>
      </c>
      <c r="B225" s="3" t="str">
        <f t="shared" si="3"/>
        <v>SPA21XXX</v>
      </c>
      <c r="C225" s="3" t="s">
        <v>349</v>
      </c>
      <c r="D225" s="3" t="s">
        <v>358</v>
      </c>
    </row>
    <row r="226" spans="1:8" x14ac:dyDescent="0.35">
      <c r="A226" s="3" t="s">
        <v>33</v>
      </c>
      <c r="B226" s="3" t="str">
        <f t="shared" si="3"/>
        <v>SPA21XXX</v>
      </c>
      <c r="C226" s="3" t="s">
        <v>348</v>
      </c>
      <c r="D226" s="3" t="s">
        <v>352</v>
      </c>
      <c r="E226" s="3" t="s">
        <v>403</v>
      </c>
      <c r="F226" s="3" t="s">
        <v>353</v>
      </c>
      <c r="G226" s="3" t="s">
        <v>654</v>
      </c>
      <c r="H226" s="3" t="s">
        <v>353</v>
      </c>
    </row>
    <row r="227" spans="1:8" x14ac:dyDescent="0.35">
      <c r="A227" s="3" t="s">
        <v>33</v>
      </c>
      <c r="B227" s="3" t="str">
        <f t="shared" si="3"/>
        <v>SPA21XXX</v>
      </c>
      <c r="C227" s="3" t="s">
        <v>348</v>
      </c>
      <c r="D227" s="3" t="s">
        <v>353</v>
      </c>
      <c r="E227" s="3" t="s">
        <v>404</v>
      </c>
      <c r="F227" s="3" t="s">
        <v>353</v>
      </c>
      <c r="G227" s="3" t="s">
        <v>654</v>
      </c>
      <c r="H227" s="3" t="s">
        <v>353</v>
      </c>
    </row>
    <row r="228" spans="1:8" x14ac:dyDescent="0.35">
      <c r="A228" s="3" t="s">
        <v>33</v>
      </c>
      <c r="B228" s="3" t="str">
        <f t="shared" si="3"/>
        <v>SPA21XXX</v>
      </c>
      <c r="C228" s="3" t="s">
        <v>348</v>
      </c>
      <c r="D228" s="3" t="s">
        <v>354</v>
      </c>
      <c r="E228" s="3" t="s">
        <v>405</v>
      </c>
      <c r="F228" s="3" t="s">
        <v>570</v>
      </c>
      <c r="G228" s="3" t="s">
        <v>654</v>
      </c>
      <c r="H228" s="3" t="s">
        <v>570</v>
      </c>
    </row>
    <row r="229" spans="1:8" x14ac:dyDescent="0.35">
      <c r="A229" s="3" t="s">
        <v>33</v>
      </c>
      <c r="B229" s="3" t="str">
        <f t="shared" si="3"/>
        <v>SPA21XXX</v>
      </c>
      <c r="C229" s="3" t="s">
        <v>348</v>
      </c>
      <c r="D229" s="3" t="s">
        <v>355</v>
      </c>
    </row>
    <row r="230" spans="1:8" x14ac:dyDescent="0.35">
      <c r="A230" s="3" t="s">
        <v>33</v>
      </c>
      <c r="B230" s="3" t="str">
        <f t="shared" si="3"/>
        <v>SPA21XXX</v>
      </c>
      <c r="C230" s="3" t="s">
        <v>348</v>
      </c>
      <c r="D230" s="3" t="s">
        <v>356</v>
      </c>
    </row>
    <row r="231" spans="1:8" x14ac:dyDescent="0.35">
      <c r="A231" s="3" t="s">
        <v>33</v>
      </c>
      <c r="B231" s="3" t="str">
        <f t="shared" si="3"/>
        <v>SPA21XXX</v>
      </c>
      <c r="C231" s="3" t="s">
        <v>348</v>
      </c>
      <c r="D231" s="3" t="s">
        <v>357</v>
      </c>
    </row>
    <row r="232" spans="1:8" x14ac:dyDescent="0.35">
      <c r="A232" s="3" t="s">
        <v>33</v>
      </c>
      <c r="B232" s="3" t="str">
        <f t="shared" si="3"/>
        <v>SPA21XXX</v>
      </c>
      <c r="C232" s="3" t="s">
        <v>348</v>
      </c>
      <c r="D232" s="3" t="s">
        <v>358</v>
      </c>
    </row>
    <row r="233" spans="1:8" x14ac:dyDescent="0.35">
      <c r="A233" s="3" t="s">
        <v>34</v>
      </c>
      <c r="B233" s="3" t="str">
        <f t="shared" si="3"/>
        <v>SPA21XXX</v>
      </c>
      <c r="C233" s="3" t="s">
        <v>348</v>
      </c>
      <c r="D233" s="3" t="s">
        <v>352</v>
      </c>
      <c r="E233" s="3" t="s">
        <v>388</v>
      </c>
      <c r="F233" s="3" t="s">
        <v>564</v>
      </c>
      <c r="G233" s="3" t="s">
        <v>655</v>
      </c>
      <c r="H233" s="3" t="s">
        <v>354</v>
      </c>
    </row>
    <row r="234" spans="1:8" x14ac:dyDescent="0.35">
      <c r="A234" s="3" t="s">
        <v>34</v>
      </c>
      <c r="B234" s="3" t="str">
        <f t="shared" si="3"/>
        <v>SPA21XXX</v>
      </c>
      <c r="C234" s="3" t="s">
        <v>348</v>
      </c>
      <c r="D234" s="3" t="s">
        <v>353</v>
      </c>
      <c r="E234" s="3" t="s">
        <v>366</v>
      </c>
      <c r="F234" s="3" t="s">
        <v>567</v>
      </c>
      <c r="G234" s="3" t="s">
        <v>656</v>
      </c>
      <c r="H234" s="3" t="s">
        <v>353</v>
      </c>
    </row>
    <row r="235" spans="1:8" x14ac:dyDescent="0.35">
      <c r="A235" s="3" t="s">
        <v>34</v>
      </c>
      <c r="B235" s="3" t="str">
        <f t="shared" si="3"/>
        <v>SPA21XXX</v>
      </c>
      <c r="C235" s="3" t="s">
        <v>348</v>
      </c>
      <c r="D235" s="3" t="s">
        <v>354</v>
      </c>
      <c r="E235" s="3" t="s">
        <v>367</v>
      </c>
      <c r="F235" s="3" t="s">
        <v>567</v>
      </c>
      <c r="G235" s="3" t="s">
        <v>657</v>
      </c>
      <c r="H235" s="3" t="s">
        <v>352</v>
      </c>
    </row>
    <row r="236" spans="1:8" x14ac:dyDescent="0.35">
      <c r="A236" s="3" t="s">
        <v>34</v>
      </c>
      <c r="B236" s="3" t="str">
        <f t="shared" si="3"/>
        <v>SPA21XXX</v>
      </c>
      <c r="C236" s="3" t="s">
        <v>348</v>
      </c>
      <c r="D236" s="3" t="s">
        <v>355</v>
      </c>
      <c r="E236" s="3" t="s">
        <v>406</v>
      </c>
      <c r="F236" s="3" t="s">
        <v>377</v>
      </c>
      <c r="G236" s="3" t="s">
        <v>658</v>
      </c>
      <c r="H236" s="3" t="s">
        <v>377</v>
      </c>
    </row>
    <row r="237" spans="1:8" x14ac:dyDescent="0.35">
      <c r="A237" s="3" t="s">
        <v>34</v>
      </c>
      <c r="B237" s="3" t="str">
        <f t="shared" si="3"/>
        <v>SPA21XXX</v>
      </c>
      <c r="C237" s="3" t="s">
        <v>348</v>
      </c>
      <c r="D237" s="3" t="s">
        <v>356</v>
      </c>
      <c r="E237" s="3" t="s">
        <v>394</v>
      </c>
      <c r="F237" s="3" t="s">
        <v>377</v>
      </c>
      <c r="G237" s="3" t="s">
        <v>659</v>
      </c>
      <c r="H237" s="3" t="s">
        <v>377</v>
      </c>
    </row>
    <row r="238" spans="1:8" x14ac:dyDescent="0.35">
      <c r="A238" s="3" t="s">
        <v>34</v>
      </c>
      <c r="B238" s="3" t="str">
        <f t="shared" si="3"/>
        <v>SPA21XXX</v>
      </c>
      <c r="C238" s="3" t="s">
        <v>348</v>
      </c>
      <c r="D238" s="3" t="s">
        <v>357</v>
      </c>
      <c r="E238" s="3" t="s">
        <v>397</v>
      </c>
      <c r="F238" s="3" t="s">
        <v>377</v>
      </c>
      <c r="G238" s="3" t="s">
        <v>407</v>
      </c>
      <c r="H238" s="3" t="s">
        <v>377</v>
      </c>
    </row>
    <row r="239" spans="1:8" x14ac:dyDescent="0.35">
      <c r="A239" s="3" t="s">
        <v>34</v>
      </c>
      <c r="B239" s="3" t="str">
        <f t="shared" si="3"/>
        <v>SPA21XXX</v>
      </c>
      <c r="C239" s="3" t="s">
        <v>348</v>
      </c>
      <c r="D239" s="3" t="s">
        <v>358</v>
      </c>
      <c r="E239" s="3" t="s">
        <v>407</v>
      </c>
      <c r="F239" s="3" t="s">
        <v>377</v>
      </c>
      <c r="G239" s="3" t="s">
        <v>407</v>
      </c>
      <c r="H239" s="3" t="s">
        <v>377</v>
      </c>
    </row>
    <row r="240" spans="1:8" x14ac:dyDescent="0.35">
      <c r="A240" s="3" t="s">
        <v>35</v>
      </c>
      <c r="B240" s="3" t="str">
        <f t="shared" si="3"/>
        <v>SPA21XXX</v>
      </c>
      <c r="C240" s="3" t="s">
        <v>348</v>
      </c>
      <c r="D240" s="3" t="s">
        <v>352</v>
      </c>
      <c r="E240" s="3" t="s">
        <v>408</v>
      </c>
      <c r="F240" s="3" t="s">
        <v>356</v>
      </c>
      <c r="G240" s="3" t="s">
        <v>660</v>
      </c>
      <c r="H240" s="3" t="s">
        <v>352</v>
      </c>
    </row>
    <row r="241" spans="1:8" x14ac:dyDescent="0.35">
      <c r="A241" s="3" t="s">
        <v>35</v>
      </c>
      <c r="B241" s="3" t="str">
        <f t="shared" si="3"/>
        <v>SPA21XXX</v>
      </c>
      <c r="C241" s="3" t="s">
        <v>348</v>
      </c>
      <c r="D241" s="3" t="s">
        <v>353</v>
      </c>
      <c r="E241" s="3" t="s">
        <v>409</v>
      </c>
      <c r="F241" s="3" t="s">
        <v>568</v>
      </c>
      <c r="G241" s="3" t="s">
        <v>661</v>
      </c>
      <c r="H241" s="3" t="s">
        <v>353</v>
      </c>
    </row>
    <row r="242" spans="1:8" x14ac:dyDescent="0.35">
      <c r="A242" s="3" t="s">
        <v>35</v>
      </c>
      <c r="B242" s="3" t="str">
        <f t="shared" si="3"/>
        <v>SPA21XXX</v>
      </c>
      <c r="C242" s="3" t="s">
        <v>348</v>
      </c>
      <c r="D242" s="3" t="s">
        <v>354</v>
      </c>
      <c r="E242" s="3" t="s">
        <v>373</v>
      </c>
      <c r="F242" s="3" t="s">
        <v>571</v>
      </c>
      <c r="G242" s="3" t="s">
        <v>662</v>
      </c>
      <c r="H242" s="3" t="s">
        <v>354</v>
      </c>
    </row>
    <row r="243" spans="1:8" x14ac:dyDescent="0.35">
      <c r="A243" s="3" t="s">
        <v>35</v>
      </c>
      <c r="B243" s="3" t="str">
        <f t="shared" si="3"/>
        <v>SPA21XXX</v>
      </c>
      <c r="C243" s="3" t="s">
        <v>348</v>
      </c>
      <c r="D243" s="3" t="s">
        <v>355</v>
      </c>
      <c r="E243" s="3" t="s">
        <v>364</v>
      </c>
      <c r="F243" s="3" t="s">
        <v>377</v>
      </c>
      <c r="G243" s="3" t="s">
        <v>364</v>
      </c>
      <c r="H243" s="3" t="s">
        <v>377</v>
      </c>
    </row>
    <row r="244" spans="1:8" x14ac:dyDescent="0.35">
      <c r="A244" s="3" t="s">
        <v>35</v>
      </c>
      <c r="B244" s="3" t="str">
        <f t="shared" si="3"/>
        <v>SPA21XXX</v>
      </c>
      <c r="C244" s="3" t="s">
        <v>348</v>
      </c>
      <c r="D244" s="3" t="s">
        <v>356</v>
      </c>
      <c r="E244" s="3" t="s">
        <v>364</v>
      </c>
      <c r="F244" s="3" t="s">
        <v>377</v>
      </c>
      <c r="G244" s="3" t="s">
        <v>364</v>
      </c>
      <c r="H244" s="3" t="s">
        <v>377</v>
      </c>
    </row>
    <row r="245" spans="1:8" x14ac:dyDescent="0.35">
      <c r="A245" s="3" t="s">
        <v>35</v>
      </c>
      <c r="B245" s="3" t="str">
        <f t="shared" si="3"/>
        <v>SPA21XXX</v>
      </c>
      <c r="C245" s="3" t="s">
        <v>348</v>
      </c>
      <c r="D245" s="3" t="s">
        <v>357</v>
      </c>
      <c r="E245" s="3" t="s">
        <v>364</v>
      </c>
      <c r="F245" s="3" t="s">
        <v>377</v>
      </c>
      <c r="G245" s="3" t="s">
        <v>364</v>
      </c>
      <c r="H245" s="3" t="s">
        <v>377</v>
      </c>
    </row>
    <row r="246" spans="1:8" x14ac:dyDescent="0.35">
      <c r="A246" s="3" t="s">
        <v>35</v>
      </c>
      <c r="B246" s="3" t="str">
        <f t="shared" si="3"/>
        <v>SPA21XXX</v>
      </c>
      <c r="C246" s="3" t="s">
        <v>348</v>
      </c>
      <c r="D246" s="3" t="s">
        <v>358</v>
      </c>
      <c r="E246" s="3" t="s">
        <v>364</v>
      </c>
      <c r="F246" s="3" t="s">
        <v>377</v>
      </c>
      <c r="G246" s="3" t="s">
        <v>364</v>
      </c>
      <c r="H246" s="3" t="s">
        <v>377</v>
      </c>
    </row>
    <row r="247" spans="1:8" x14ac:dyDescent="0.35">
      <c r="A247" s="3" t="s">
        <v>36</v>
      </c>
      <c r="B247" s="3" t="str">
        <f t="shared" si="3"/>
        <v>SPA21XXX</v>
      </c>
      <c r="C247" s="3" t="s">
        <v>348</v>
      </c>
      <c r="D247" s="3" t="s">
        <v>352</v>
      </c>
      <c r="E247" s="3" t="s">
        <v>388</v>
      </c>
      <c r="F247" s="3" t="s">
        <v>561</v>
      </c>
      <c r="G247" s="3" t="s">
        <v>663</v>
      </c>
      <c r="H247" s="3" t="s">
        <v>354</v>
      </c>
    </row>
    <row r="248" spans="1:8" x14ac:dyDescent="0.35">
      <c r="A248" s="3" t="s">
        <v>36</v>
      </c>
      <c r="B248" s="3" t="str">
        <f t="shared" si="3"/>
        <v>SPA21XXX</v>
      </c>
      <c r="C248" s="3" t="s">
        <v>348</v>
      </c>
      <c r="D248" s="3" t="s">
        <v>353</v>
      </c>
      <c r="E248" s="3" t="s">
        <v>410</v>
      </c>
      <c r="F248" s="3" t="s">
        <v>558</v>
      </c>
      <c r="G248" s="3" t="s">
        <v>664</v>
      </c>
      <c r="H248" s="3" t="s">
        <v>353</v>
      </c>
    </row>
    <row r="249" spans="1:8" x14ac:dyDescent="0.35">
      <c r="A249" s="3" t="s">
        <v>36</v>
      </c>
      <c r="B249" s="3" t="str">
        <f t="shared" si="3"/>
        <v>SPA21XXX</v>
      </c>
      <c r="C249" s="3" t="s">
        <v>348</v>
      </c>
      <c r="D249" s="3" t="s">
        <v>354</v>
      </c>
      <c r="E249" s="3" t="s">
        <v>411</v>
      </c>
      <c r="F249" s="3" t="s">
        <v>559</v>
      </c>
      <c r="G249" s="3" t="s">
        <v>665</v>
      </c>
      <c r="H249" s="3" t="s">
        <v>352</v>
      </c>
    </row>
    <row r="250" spans="1:8" x14ac:dyDescent="0.35">
      <c r="A250" s="3" t="s">
        <v>36</v>
      </c>
      <c r="B250" s="3" t="str">
        <f t="shared" si="3"/>
        <v>SPA21XXX</v>
      </c>
      <c r="C250" s="3" t="s">
        <v>348</v>
      </c>
      <c r="D250" s="3" t="s">
        <v>355</v>
      </c>
    </row>
    <row r="251" spans="1:8" x14ac:dyDescent="0.35">
      <c r="A251" s="3" t="s">
        <v>36</v>
      </c>
      <c r="B251" s="3" t="str">
        <f t="shared" si="3"/>
        <v>SPA21XXX</v>
      </c>
      <c r="C251" s="3" t="s">
        <v>348</v>
      </c>
      <c r="D251" s="3" t="s">
        <v>356</v>
      </c>
    </row>
    <row r="252" spans="1:8" x14ac:dyDescent="0.35">
      <c r="A252" s="3" t="s">
        <v>36</v>
      </c>
      <c r="B252" s="3" t="str">
        <f t="shared" si="3"/>
        <v>SPA21XXX</v>
      </c>
      <c r="C252" s="3" t="s">
        <v>348</v>
      </c>
      <c r="D252" s="3" t="s">
        <v>357</v>
      </c>
    </row>
    <row r="253" spans="1:8" x14ac:dyDescent="0.35">
      <c r="A253" s="3" t="s">
        <v>36</v>
      </c>
      <c r="B253" s="3" t="str">
        <f t="shared" si="3"/>
        <v>SPA21XXX</v>
      </c>
      <c r="C253" s="3" t="s">
        <v>348</v>
      </c>
      <c r="D253" s="3" t="s">
        <v>358</v>
      </c>
    </row>
    <row r="254" spans="1:8" x14ac:dyDescent="0.35">
      <c r="A254" s="3" t="s">
        <v>37</v>
      </c>
      <c r="B254" s="3" t="str">
        <f t="shared" si="3"/>
        <v>SPA21XXX</v>
      </c>
      <c r="C254" s="3" t="s">
        <v>348</v>
      </c>
      <c r="D254" s="3" t="s">
        <v>352</v>
      </c>
      <c r="E254" s="3" t="s">
        <v>392</v>
      </c>
      <c r="F254" s="3" t="s">
        <v>565</v>
      </c>
      <c r="G254" s="3" t="s">
        <v>666</v>
      </c>
      <c r="H254" s="3" t="s">
        <v>354</v>
      </c>
    </row>
    <row r="255" spans="1:8" x14ac:dyDescent="0.35">
      <c r="A255" s="3" t="s">
        <v>37</v>
      </c>
      <c r="B255" s="3" t="str">
        <f t="shared" si="3"/>
        <v>SPA21XXX</v>
      </c>
      <c r="C255" s="3" t="s">
        <v>348</v>
      </c>
      <c r="D255" s="3" t="s">
        <v>353</v>
      </c>
    </row>
    <row r="256" spans="1:8" x14ac:dyDescent="0.35">
      <c r="A256" s="3" t="s">
        <v>37</v>
      </c>
      <c r="B256" s="3" t="str">
        <f t="shared" si="3"/>
        <v>SPA21XXX</v>
      </c>
      <c r="C256" s="3" t="s">
        <v>348</v>
      </c>
      <c r="D256" s="3" t="s">
        <v>354</v>
      </c>
    </row>
    <row r="257" spans="1:8" x14ac:dyDescent="0.35">
      <c r="A257" s="3" t="s">
        <v>37</v>
      </c>
      <c r="B257" s="3" t="str">
        <f t="shared" si="3"/>
        <v>SPA21XXX</v>
      </c>
      <c r="C257" s="3" t="s">
        <v>348</v>
      </c>
      <c r="D257" s="3" t="s">
        <v>355</v>
      </c>
    </row>
    <row r="258" spans="1:8" x14ac:dyDescent="0.35">
      <c r="A258" s="3" t="s">
        <v>37</v>
      </c>
      <c r="B258" s="3" t="str">
        <f t="shared" si="3"/>
        <v>SPA21XXX</v>
      </c>
      <c r="C258" s="3" t="s">
        <v>348</v>
      </c>
      <c r="D258" s="3" t="s">
        <v>356</v>
      </c>
    </row>
    <row r="259" spans="1:8" x14ac:dyDescent="0.35">
      <c r="A259" s="3" t="s">
        <v>37</v>
      </c>
      <c r="B259" s="3" t="str">
        <f t="shared" ref="B259:B322" si="4">REPLACE(A259,6,3,"XXX")</f>
        <v>SPA21XXX</v>
      </c>
      <c r="C259" s="3" t="s">
        <v>348</v>
      </c>
      <c r="D259" s="3" t="s">
        <v>357</v>
      </c>
    </row>
    <row r="260" spans="1:8" x14ac:dyDescent="0.35">
      <c r="A260" s="3" t="s">
        <v>37</v>
      </c>
      <c r="B260" s="3" t="str">
        <f t="shared" si="4"/>
        <v>SPA21XXX</v>
      </c>
      <c r="C260" s="3" t="s">
        <v>348</v>
      </c>
      <c r="D260" s="3" t="s">
        <v>358</v>
      </c>
    </row>
    <row r="261" spans="1:8" x14ac:dyDescent="0.35">
      <c r="A261" s="3" t="s">
        <v>38</v>
      </c>
      <c r="B261" s="3" t="str">
        <f t="shared" si="4"/>
        <v>SPA21XXX</v>
      </c>
      <c r="C261" s="3" t="s">
        <v>348</v>
      </c>
      <c r="D261" s="3" t="s">
        <v>352</v>
      </c>
      <c r="E261" s="3" t="s">
        <v>412</v>
      </c>
      <c r="F261" s="3" t="s">
        <v>565</v>
      </c>
      <c r="G261" s="3" t="s">
        <v>667</v>
      </c>
      <c r="H261" s="3" t="s">
        <v>354</v>
      </c>
    </row>
    <row r="262" spans="1:8" x14ac:dyDescent="0.35">
      <c r="A262" s="3" t="s">
        <v>38</v>
      </c>
      <c r="B262" s="3" t="str">
        <f t="shared" si="4"/>
        <v>SPA21XXX</v>
      </c>
      <c r="C262" s="3" t="s">
        <v>348</v>
      </c>
      <c r="D262" s="3" t="s">
        <v>353</v>
      </c>
    </row>
    <row r="263" spans="1:8" x14ac:dyDescent="0.35">
      <c r="A263" s="3" t="s">
        <v>38</v>
      </c>
      <c r="B263" s="3" t="str">
        <f t="shared" si="4"/>
        <v>SPA21XXX</v>
      </c>
      <c r="C263" s="3" t="s">
        <v>348</v>
      </c>
      <c r="D263" s="3" t="s">
        <v>354</v>
      </c>
    </row>
    <row r="264" spans="1:8" x14ac:dyDescent="0.35">
      <c r="A264" s="3" t="s">
        <v>38</v>
      </c>
      <c r="B264" s="3" t="str">
        <f t="shared" si="4"/>
        <v>SPA21XXX</v>
      </c>
      <c r="C264" s="3" t="s">
        <v>348</v>
      </c>
      <c r="D264" s="3" t="s">
        <v>355</v>
      </c>
    </row>
    <row r="265" spans="1:8" x14ac:dyDescent="0.35">
      <c r="A265" s="3" t="s">
        <v>38</v>
      </c>
      <c r="B265" s="3" t="str">
        <f t="shared" si="4"/>
        <v>SPA21XXX</v>
      </c>
      <c r="C265" s="3" t="s">
        <v>348</v>
      </c>
      <c r="D265" s="3" t="s">
        <v>356</v>
      </c>
    </row>
    <row r="266" spans="1:8" x14ac:dyDescent="0.35">
      <c r="A266" s="3" t="s">
        <v>38</v>
      </c>
      <c r="B266" s="3" t="str">
        <f t="shared" si="4"/>
        <v>SPA21XXX</v>
      </c>
      <c r="C266" s="3" t="s">
        <v>348</v>
      </c>
      <c r="D266" s="3" t="s">
        <v>357</v>
      </c>
    </row>
    <row r="267" spans="1:8" x14ac:dyDescent="0.35">
      <c r="A267" s="3" t="s">
        <v>38</v>
      </c>
      <c r="B267" s="3" t="str">
        <f t="shared" si="4"/>
        <v>SPA21XXX</v>
      </c>
      <c r="C267" s="3" t="s">
        <v>348</v>
      </c>
      <c r="D267" s="3" t="s">
        <v>358</v>
      </c>
    </row>
    <row r="268" spans="1:8" x14ac:dyDescent="0.35">
      <c r="A268" s="3" t="s">
        <v>39</v>
      </c>
      <c r="B268" s="3" t="str">
        <f t="shared" si="4"/>
        <v>SPA21XXX</v>
      </c>
      <c r="C268" s="3" t="s">
        <v>350</v>
      </c>
      <c r="D268" s="3" t="s">
        <v>352</v>
      </c>
      <c r="E268" s="3" t="s">
        <v>388</v>
      </c>
      <c r="F268" s="3" t="s">
        <v>564</v>
      </c>
      <c r="G268" s="3" t="s">
        <v>655</v>
      </c>
      <c r="H268" s="3" t="s">
        <v>354</v>
      </c>
    </row>
    <row r="269" spans="1:8" x14ac:dyDescent="0.35">
      <c r="A269" s="3" t="s">
        <v>39</v>
      </c>
      <c r="B269" s="3" t="str">
        <f t="shared" si="4"/>
        <v>SPA21XXX</v>
      </c>
      <c r="C269" s="3" t="s">
        <v>350</v>
      </c>
      <c r="D269" s="3" t="s">
        <v>353</v>
      </c>
      <c r="E269" s="3" t="s">
        <v>366</v>
      </c>
      <c r="F269" s="3" t="s">
        <v>567</v>
      </c>
      <c r="G269" s="3" t="s">
        <v>668</v>
      </c>
      <c r="H269" s="3" t="s">
        <v>353</v>
      </c>
    </row>
    <row r="270" spans="1:8" x14ac:dyDescent="0.35">
      <c r="A270" s="3" t="s">
        <v>39</v>
      </c>
      <c r="B270" s="3" t="str">
        <f t="shared" si="4"/>
        <v>SPA21XXX</v>
      </c>
      <c r="C270" s="3" t="s">
        <v>350</v>
      </c>
      <c r="D270" s="3" t="s">
        <v>354</v>
      </c>
      <c r="E270" s="3" t="s">
        <v>367</v>
      </c>
      <c r="F270" s="3" t="s">
        <v>567</v>
      </c>
      <c r="G270" s="3" t="s">
        <v>669</v>
      </c>
      <c r="H270" s="3" t="s">
        <v>352</v>
      </c>
    </row>
    <row r="271" spans="1:8" x14ac:dyDescent="0.35">
      <c r="A271" s="3" t="s">
        <v>39</v>
      </c>
      <c r="B271" s="3" t="str">
        <f t="shared" si="4"/>
        <v>SPA21XXX</v>
      </c>
      <c r="C271" s="3" t="s">
        <v>350</v>
      </c>
      <c r="D271" s="3" t="s">
        <v>355</v>
      </c>
      <c r="E271" s="3" t="s">
        <v>406</v>
      </c>
      <c r="F271" s="3" t="s">
        <v>377</v>
      </c>
      <c r="G271" s="3" t="s">
        <v>658</v>
      </c>
      <c r="H271" s="3" t="s">
        <v>377</v>
      </c>
    </row>
    <row r="272" spans="1:8" x14ac:dyDescent="0.35">
      <c r="A272" s="3" t="s">
        <v>39</v>
      </c>
      <c r="B272" s="3" t="str">
        <f t="shared" si="4"/>
        <v>SPA21XXX</v>
      </c>
      <c r="C272" s="3" t="s">
        <v>350</v>
      </c>
      <c r="D272" s="3" t="s">
        <v>356</v>
      </c>
      <c r="E272" s="3" t="s">
        <v>394</v>
      </c>
      <c r="F272" s="3" t="s">
        <v>377</v>
      </c>
      <c r="G272" s="3" t="s">
        <v>670</v>
      </c>
      <c r="H272" s="3" t="s">
        <v>377</v>
      </c>
    </row>
    <row r="273" spans="1:8" x14ac:dyDescent="0.35">
      <c r="A273" s="3" t="s">
        <v>39</v>
      </c>
      <c r="B273" s="3" t="str">
        <f t="shared" si="4"/>
        <v>SPA21XXX</v>
      </c>
      <c r="C273" s="3" t="s">
        <v>350</v>
      </c>
      <c r="D273" s="3" t="s">
        <v>357</v>
      </c>
      <c r="E273" s="3" t="s">
        <v>397</v>
      </c>
      <c r="F273" s="3" t="s">
        <v>377</v>
      </c>
      <c r="G273" s="3" t="s">
        <v>407</v>
      </c>
      <c r="H273" s="3" t="s">
        <v>377</v>
      </c>
    </row>
    <row r="274" spans="1:8" x14ac:dyDescent="0.35">
      <c r="A274" s="3" t="s">
        <v>39</v>
      </c>
      <c r="B274" s="3" t="str">
        <f t="shared" si="4"/>
        <v>SPA21XXX</v>
      </c>
      <c r="C274" s="3" t="s">
        <v>350</v>
      </c>
      <c r="D274" s="3" t="s">
        <v>358</v>
      </c>
      <c r="E274" s="3" t="s">
        <v>407</v>
      </c>
      <c r="F274" s="3" t="s">
        <v>377</v>
      </c>
      <c r="G274" s="3" t="s">
        <v>407</v>
      </c>
      <c r="H274" s="3" t="s">
        <v>377</v>
      </c>
    </row>
    <row r="275" spans="1:8" x14ac:dyDescent="0.35">
      <c r="A275" s="3" t="s">
        <v>40</v>
      </c>
      <c r="B275" s="3" t="str">
        <f t="shared" si="4"/>
        <v>SPA21XXX</v>
      </c>
      <c r="C275" s="3" t="s">
        <v>348</v>
      </c>
      <c r="D275" s="3" t="s">
        <v>352</v>
      </c>
      <c r="E275" s="3" t="s">
        <v>411</v>
      </c>
      <c r="F275" s="3" t="s">
        <v>563</v>
      </c>
      <c r="G275" s="3" t="s">
        <v>671</v>
      </c>
      <c r="H275" s="3" t="s">
        <v>354</v>
      </c>
    </row>
    <row r="276" spans="1:8" x14ac:dyDescent="0.35">
      <c r="A276" s="3" t="s">
        <v>40</v>
      </c>
      <c r="B276" s="3" t="str">
        <f t="shared" si="4"/>
        <v>SPA21XXX</v>
      </c>
      <c r="C276" s="3" t="s">
        <v>348</v>
      </c>
      <c r="D276" s="3" t="s">
        <v>353</v>
      </c>
      <c r="E276" s="3" t="s">
        <v>388</v>
      </c>
      <c r="F276" s="3" t="s">
        <v>558</v>
      </c>
      <c r="G276" s="3" t="s">
        <v>671</v>
      </c>
      <c r="H276" s="3" t="s">
        <v>353</v>
      </c>
    </row>
    <row r="277" spans="1:8" x14ac:dyDescent="0.35">
      <c r="A277" s="3" t="s">
        <v>40</v>
      </c>
      <c r="B277" s="3" t="str">
        <f t="shared" si="4"/>
        <v>SPA21XXX</v>
      </c>
      <c r="C277" s="3" t="s">
        <v>348</v>
      </c>
      <c r="D277" s="3" t="s">
        <v>354</v>
      </c>
    </row>
    <row r="278" spans="1:8" x14ac:dyDescent="0.35">
      <c r="A278" s="3" t="s">
        <v>40</v>
      </c>
      <c r="B278" s="3" t="str">
        <f t="shared" si="4"/>
        <v>SPA21XXX</v>
      </c>
      <c r="C278" s="3" t="s">
        <v>348</v>
      </c>
      <c r="D278" s="3" t="s">
        <v>355</v>
      </c>
    </row>
    <row r="279" spans="1:8" x14ac:dyDescent="0.35">
      <c r="A279" s="3" t="s">
        <v>40</v>
      </c>
      <c r="B279" s="3" t="str">
        <f t="shared" si="4"/>
        <v>SPA21XXX</v>
      </c>
      <c r="C279" s="3" t="s">
        <v>348</v>
      </c>
      <c r="D279" s="3" t="s">
        <v>356</v>
      </c>
    </row>
    <row r="280" spans="1:8" x14ac:dyDescent="0.35">
      <c r="A280" s="3" t="s">
        <v>40</v>
      </c>
      <c r="B280" s="3" t="str">
        <f t="shared" si="4"/>
        <v>SPA21XXX</v>
      </c>
      <c r="C280" s="3" t="s">
        <v>348</v>
      </c>
      <c r="D280" s="3" t="s">
        <v>357</v>
      </c>
    </row>
    <row r="281" spans="1:8" x14ac:dyDescent="0.35">
      <c r="A281" s="3" t="s">
        <v>40</v>
      </c>
      <c r="B281" s="3" t="str">
        <f t="shared" si="4"/>
        <v>SPA21XXX</v>
      </c>
      <c r="C281" s="3" t="s">
        <v>348</v>
      </c>
      <c r="D281" s="3" t="s">
        <v>358</v>
      </c>
    </row>
    <row r="282" spans="1:8" x14ac:dyDescent="0.35">
      <c r="A282" s="3" t="s">
        <v>41</v>
      </c>
      <c r="B282" s="3" t="str">
        <f t="shared" si="4"/>
        <v>SPA21XXX</v>
      </c>
      <c r="C282" s="3" t="s">
        <v>350</v>
      </c>
      <c r="D282" s="3" t="s">
        <v>352</v>
      </c>
      <c r="E282" s="3" t="s">
        <v>413</v>
      </c>
      <c r="F282" s="3" t="s">
        <v>565</v>
      </c>
      <c r="G282" s="3" t="s">
        <v>433</v>
      </c>
      <c r="H282" s="3" t="s">
        <v>354</v>
      </c>
    </row>
    <row r="283" spans="1:8" x14ac:dyDescent="0.35">
      <c r="A283" s="3" t="s">
        <v>41</v>
      </c>
      <c r="B283" s="3" t="str">
        <f t="shared" si="4"/>
        <v>SPA21XXX</v>
      </c>
      <c r="C283" s="3" t="s">
        <v>350</v>
      </c>
      <c r="D283" s="3" t="s">
        <v>353</v>
      </c>
    </row>
    <row r="284" spans="1:8" x14ac:dyDescent="0.35">
      <c r="A284" s="3" t="s">
        <v>41</v>
      </c>
      <c r="B284" s="3" t="str">
        <f t="shared" si="4"/>
        <v>SPA21XXX</v>
      </c>
      <c r="C284" s="3" t="s">
        <v>350</v>
      </c>
      <c r="D284" s="3" t="s">
        <v>354</v>
      </c>
    </row>
    <row r="285" spans="1:8" x14ac:dyDescent="0.35">
      <c r="A285" s="3" t="s">
        <v>41</v>
      </c>
      <c r="B285" s="3" t="str">
        <f t="shared" si="4"/>
        <v>SPA21XXX</v>
      </c>
      <c r="C285" s="3" t="s">
        <v>350</v>
      </c>
      <c r="D285" s="3" t="s">
        <v>355</v>
      </c>
    </row>
    <row r="286" spans="1:8" x14ac:dyDescent="0.35">
      <c r="A286" s="3" t="s">
        <v>41</v>
      </c>
      <c r="B286" s="3" t="str">
        <f t="shared" si="4"/>
        <v>SPA21XXX</v>
      </c>
      <c r="C286" s="3" t="s">
        <v>350</v>
      </c>
      <c r="D286" s="3" t="s">
        <v>356</v>
      </c>
    </row>
    <row r="287" spans="1:8" x14ac:dyDescent="0.35">
      <c r="A287" s="3" t="s">
        <v>41</v>
      </c>
      <c r="B287" s="3" t="str">
        <f t="shared" si="4"/>
        <v>SPA21XXX</v>
      </c>
      <c r="C287" s="3" t="s">
        <v>350</v>
      </c>
      <c r="D287" s="3" t="s">
        <v>357</v>
      </c>
    </row>
    <row r="288" spans="1:8" x14ac:dyDescent="0.35">
      <c r="A288" s="3" t="s">
        <v>41</v>
      </c>
      <c r="B288" s="3" t="str">
        <f t="shared" si="4"/>
        <v>SPA21XXX</v>
      </c>
      <c r="C288" s="3" t="s">
        <v>350</v>
      </c>
      <c r="D288" s="3" t="s">
        <v>358</v>
      </c>
    </row>
    <row r="289" spans="1:8" x14ac:dyDescent="0.35">
      <c r="A289" s="3" t="s">
        <v>42</v>
      </c>
      <c r="B289" s="3" t="str">
        <f t="shared" si="4"/>
        <v>SPA21XXX</v>
      </c>
      <c r="C289" s="3" t="s">
        <v>348</v>
      </c>
      <c r="D289" s="3" t="s">
        <v>352</v>
      </c>
      <c r="E289" s="3" t="s">
        <v>405</v>
      </c>
      <c r="F289" s="3" t="s">
        <v>563</v>
      </c>
      <c r="G289" s="3" t="s">
        <v>672</v>
      </c>
      <c r="H289" s="3" t="s">
        <v>354</v>
      </c>
    </row>
    <row r="290" spans="1:8" x14ac:dyDescent="0.35">
      <c r="A290" s="3" t="s">
        <v>42</v>
      </c>
      <c r="B290" s="3" t="str">
        <f t="shared" si="4"/>
        <v>SPA21XXX</v>
      </c>
      <c r="C290" s="3" t="s">
        <v>348</v>
      </c>
      <c r="D290" s="3" t="s">
        <v>353</v>
      </c>
      <c r="E290" s="3" t="s">
        <v>404</v>
      </c>
      <c r="F290" s="3" t="s">
        <v>559</v>
      </c>
      <c r="G290" s="3" t="s">
        <v>673</v>
      </c>
      <c r="H290" s="3" t="s">
        <v>353</v>
      </c>
    </row>
    <row r="291" spans="1:8" x14ac:dyDescent="0.35">
      <c r="A291" s="3" t="s">
        <v>42</v>
      </c>
      <c r="B291" s="3" t="str">
        <f t="shared" si="4"/>
        <v>SPA21XXX</v>
      </c>
      <c r="C291" s="3" t="s">
        <v>348</v>
      </c>
      <c r="D291" s="3" t="s">
        <v>354</v>
      </c>
      <c r="E291" s="3" t="s">
        <v>402</v>
      </c>
      <c r="F291" s="3" t="s">
        <v>356</v>
      </c>
      <c r="G291" s="3" t="s">
        <v>674</v>
      </c>
      <c r="H291" s="3" t="s">
        <v>352</v>
      </c>
    </row>
    <row r="292" spans="1:8" x14ac:dyDescent="0.35">
      <c r="A292" s="3" t="s">
        <v>42</v>
      </c>
      <c r="B292" s="3" t="str">
        <f t="shared" si="4"/>
        <v>SPA21XXX</v>
      </c>
      <c r="C292" s="3" t="s">
        <v>348</v>
      </c>
      <c r="D292" s="3" t="s">
        <v>355</v>
      </c>
      <c r="E292" s="3" t="s">
        <v>401</v>
      </c>
      <c r="F292" s="3" t="s">
        <v>356</v>
      </c>
      <c r="G292" s="3" t="s">
        <v>675</v>
      </c>
      <c r="H292" s="3" t="s">
        <v>352</v>
      </c>
    </row>
    <row r="293" spans="1:8" x14ac:dyDescent="0.35">
      <c r="A293" s="3" t="s">
        <v>42</v>
      </c>
      <c r="B293" s="3" t="str">
        <f t="shared" si="4"/>
        <v>SPA21XXX</v>
      </c>
      <c r="C293" s="3" t="s">
        <v>348</v>
      </c>
      <c r="D293" s="3" t="s">
        <v>356</v>
      </c>
      <c r="E293" s="3" t="s">
        <v>414</v>
      </c>
      <c r="F293" s="3" t="s">
        <v>377</v>
      </c>
      <c r="G293" s="3" t="s">
        <v>676</v>
      </c>
      <c r="H293" s="3" t="s">
        <v>354</v>
      </c>
    </row>
    <row r="294" spans="1:8" x14ac:dyDescent="0.35">
      <c r="A294" s="3" t="s">
        <v>42</v>
      </c>
      <c r="B294" s="3" t="str">
        <f t="shared" si="4"/>
        <v>SPA21XXX</v>
      </c>
      <c r="C294" s="3" t="s">
        <v>348</v>
      </c>
      <c r="D294" s="3" t="s">
        <v>357</v>
      </c>
      <c r="E294" s="3" t="s">
        <v>414</v>
      </c>
      <c r="F294" s="3" t="s">
        <v>377</v>
      </c>
      <c r="G294" s="3" t="s">
        <v>676</v>
      </c>
      <c r="H294" s="3" t="s">
        <v>354</v>
      </c>
    </row>
    <row r="295" spans="1:8" x14ac:dyDescent="0.35">
      <c r="A295" s="3" t="s">
        <v>42</v>
      </c>
      <c r="B295" s="3" t="str">
        <f t="shared" si="4"/>
        <v>SPA21XXX</v>
      </c>
      <c r="C295" s="3" t="s">
        <v>348</v>
      </c>
      <c r="D295" s="3" t="s">
        <v>358</v>
      </c>
      <c r="E295" s="3" t="s">
        <v>414</v>
      </c>
      <c r="F295" s="3" t="s">
        <v>377</v>
      </c>
      <c r="G295" s="3" t="s">
        <v>676</v>
      </c>
      <c r="H295" s="3" t="s">
        <v>354</v>
      </c>
    </row>
    <row r="296" spans="1:8" x14ac:dyDescent="0.35">
      <c r="A296" s="3" t="s">
        <v>43</v>
      </c>
      <c r="B296" s="3" t="str">
        <f t="shared" si="4"/>
        <v>SPA21XXX</v>
      </c>
      <c r="C296" s="3" t="s">
        <v>348</v>
      </c>
      <c r="D296" s="3" t="s">
        <v>352</v>
      </c>
      <c r="E296" s="3" t="s">
        <v>388</v>
      </c>
      <c r="F296" s="3" t="s">
        <v>563</v>
      </c>
      <c r="G296" s="3" t="s">
        <v>677</v>
      </c>
      <c r="H296" s="3" t="s">
        <v>354</v>
      </c>
    </row>
    <row r="297" spans="1:8" x14ac:dyDescent="0.35">
      <c r="A297" s="3" t="s">
        <v>43</v>
      </c>
      <c r="B297" s="3" t="str">
        <f t="shared" si="4"/>
        <v>SPA21XXX</v>
      </c>
      <c r="C297" s="3" t="s">
        <v>348</v>
      </c>
      <c r="D297" s="3" t="s">
        <v>353</v>
      </c>
      <c r="E297" s="3" t="s">
        <v>366</v>
      </c>
      <c r="F297" s="3" t="s">
        <v>558</v>
      </c>
      <c r="G297" s="3" t="s">
        <v>678</v>
      </c>
      <c r="H297" s="3" t="s">
        <v>353</v>
      </c>
    </row>
    <row r="298" spans="1:8" x14ac:dyDescent="0.35">
      <c r="A298" s="3" t="s">
        <v>43</v>
      </c>
      <c r="B298" s="3" t="str">
        <f t="shared" si="4"/>
        <v>SPA21XXX</v>
      </c>
      <c r="C298" s="3" t="s">
        <v>348</v>
      </c>
      <c r="D298" s="3" t="s">
        <v>354</v>
      </c>
    </row>
    <row r="299" spans="1:8" x14ac:dyDescent="0.35">
      <c r="A299" s="3" t="s">
        <v>43</v>
      </c>
      <c r="B299" s="3" t="str">
        <f t="shared" si="4"/>
        <v>SPA21XXX</v>
      </c>
      <c r="C299" s="3" t="s">
        <v>348</v>
      </c>
      <c r="D299" s="3" t="s">
        <v>355</v>
      </c>
    </row>
    <row r="300" spans="1:8" x14ac:dyDescent="0.35">
      <c r="A300" s="3" t="s">
        <v>43</v>
      </c>
      <c r="B300" s="3" t="str">
        <f t="shared" si="4"/>
        <v>SPA21XXX</v>
      </c>
      <c r="C300" s="3" t="s">
        <v>348</v>
      </c>
      <c r="D300" s="3" t="s">
        <v>356</v>
      </c>
    </row>
    <row r="301" spans="1:8" x14ac:dyDescent="0.35">
      <c r="A301" s="3" t="s">
        <v>43</v>
      </c>
      <c r="B301" s="3" t="str">
        <f t="shared" si="4"/>
        <v>SPA21XXX</v>
      </c>
      <c r="C301" s="3" t="s">
        <v>348</v>
      </c>
      <c r="D301" s="3" t="s">
        <v>357</v>
      </c>
    </row>
    <row r="302" spans="1:8" x14ac:dyDescent="0.35">
      <c r="A302" s="3" t="s">
        <v>43</v>
      </c>
      <c r="B302" s="3" t="str">
        <f t="shared" si="4"/>
        <v>SPA21XXX</v>
      </c>
      <c r="C302" s="3" t="s">
        <v>348</v>
      </c>
      <c r="D302" s="3" t="s">
        <v>358</v>
      </c>
    </row>
    <row r="303" spans="1:8" x14ac:dyDescent="0.35">
      <c r="A303" s="3" t="s">
        <v>44</v>
      </c>
      <c r="B303" s="3" t="str">
        <f t="shared" si="4"/>
        <v>SPA21XXX</v>
      </c>
      <c r="C303" s="3" t="s">
        <v>350</v>
      </c>
      <c r="D303" s="3" t="s">
        <v>352</v>
      </c>
      <c r="E303" s="3" t="s">
        <v>366</v>
      </c>
      <c r="F303" s="3" t="s">
        <v>356</v>
      </c>
      <c r="G303" s="3" t="s">
        <v>679</v>
      </c>
      <c r="H303" s="3" t="s">
        <v>352</v>
      </c>
    </row>
    <row r="304" spans="1:8" x14ac:dyDescent="0.35">
      <c r="A304" s="3" t="s">
        <v>44</v>
      </c>
      <c r="B304" s="3" t="str">
        <f t="shared" si="4"/>
        <v>SPA21XXX</v>
      </c>
      <c r="C304" s="3" t="s">
        <v>350</v>
      </c>
      <c r="D304" s="3" t="s">
        <v>353</v>
      </c>
      <c r="E304" s="3" t="s">
        <v>411</v>
      </c>
      <c r="F304" s="3" t="s">
        <v>356</v>
      </c>
      <c r="G304" s="3" t="s">
        <v>680</v>
      </c>
      <c r="H304" s="3" t="s">
        <v>353</v>
      </c>
    </row>
    <row r="305" spans="1:8" x14ac:dyDescent="0.35">
      <c r="A305" s="3" t="s">
        <v>44</v>
      </c>
      <c r="B305" s="3" t="str">
        <f t="shared" si="4"/>
        <v>SPA21XXX</v>
      </c>
      <c r="C305" s="3" t="s">
        <v>350</v>
      </c>
      <c r="D305" s="3" t="s">
        <v>354</v>
      </c>
      <c r="E305" s="3" t="s">
        <v>388</v>
      </c>
      <c r="F305" s="3" t="s">
        <v>569</v>
      </c>
      <c r="G305" s="3" t="s">
        <v>679</v>
      </c>
      <c r="H305" s="3" t="s">
        <v>354</v>
      </c>
    </row>
    <row r="306" spans="1:8" x14ac:dyDescent="0.35">
      <c r="A306" s="3" t="s">
        <v>44</v>
      </c>
      <c r="B306" s="3" t="str">
        <f t="shared" si="4"/>
        <v>SPA21XXX</v>
      </c>
      <c r="C306" s="3" t="s">
        <v>350</v>
      </c>
      <c r="D306" s="3" t="s">
        <v>355</v>
      </c>
      <c r="E306" s="3" t="s">
        <v>377</v>
      </c>
      <c r="F306" s="3" t="s">
        <v>377</v>
      </c>
      <c r="G306" s="3" t="s">
        <v>377</v>
      </c>
      <c r="H306" s="3" t="s">
        <v>377</v>
      </c>
    </row>
    <row r="307" spans="1:8" x14ac:dyDescent="0.35">
      <c r="A307" s="3" t="s">
        <v>44</v>
      </c>
      <c r="B307" s="3" t="str">
        <f t="shared" si="4"/>
        <v>SPA21XXX</v>
      </c>
      <c r="C307" s="3" t="s">
        <v>350</v>
      </c>
      <c r="D307" s="3" t="s">
        <v>356</v>
      </c>
      <c r="E307" s="3" t="s">
        <v>377</v>
      </c>
      <c r="F307" s="3" t="s">
        <v>377</v>
      </c>
      <c r="G307" s="3" t="s">
        <v>377</v>
      </c>
      <c r="H307" s="3" t="s">
        <v>377</v>
      </c>
    </row>
    <row r="308" spans="1:8" x14ac:dyDescent="0.35">
      <c r="A308" s="3" t="s">
        <v>44</v>
      </c>
      <c r="B308" s="3" t="str">
        <f t="shared" si="4"/>
        <v>SPA21XXX</v>
      </c>
      <c r="C308" s="3" t="s">
        <v>350</v>
      </c>
      <c r="D308" s="3" t="s">
        <v>357</v>
      </c>
      <c r="E308" s="3" t="s">
        <v>377</v>
      </c>
      <c r="F308" s="3" t="s">
        <v>377</v>
      </c>
      <c r="G308" s="3" t="s">
        <v>377</v>
      </c>
      <c r="H308" s="3" t="s">
        <v>377</v>
      </c>
    </row>
    <row r="309" spans="1:8" x14ac:dyDescent="0.35">
      <c r="A309" s="3" t="s">
        <v>44</v>
      </c>
      <c r="B309" s="3" t="str">
        <f t="shared" si="4"/>
        <v>SPA21XXX</v>
      </c>
      <c r="C309" s="3" t="s">
        <v>350</v>
      </c>
      <c r="D309" s="3" t="s">
        <v>358</v>
      </c>
      <c r="E309" s="3" t="s">
        <v>377</v>
      </c>
      <c r="F309" s="3" t="s">
        <v>377</v>
      </c>
      <c r="G309" s="3" t="s">
        <v>377</v>
      </c>
      <c r="H309" s="3" t="s">
        <v>377</v>
      </c>
    </row>
    <row r="310" spans="1:8" x14ac:dyDescent="0.35">
      <c r="A310" s="3" t="s">
        <v>45</v>
      </c>
      <c r="B310" s="3" t="str">
        <f t="shared" si="4"/>
        <v>SPA21XXX</v>
      </c>
      <c r="C310" s="3" t="s">
        <v>350</v>
      </c>
      <c r="D310" s="3" t="s">
        <v>352</v>
      </c>
      <c r="E310" s="3" t="s">
        <v>385</v>
      </c>
      <c r="F310" s="3" t="s">
        <v>566</v>
      </c>
      <c r="G310" s="3" t="s">
        <v>681</v>
      </c>
      <c r="H310" s="3" t="s">
        <v>352</v>
      </c>
    </row>
    <row r="311" spans="1:8" x14ac:dyDescent="0.35">
      <c r="A311" s="3" t="s">
        <v>45</v>
      </c>
      <c r="B311" s="3" t="str">
        <f t="shared" si="4"/>
        <v>SPA21XXX</v>
      </c>
      <c r="C311" s="3" t="s">
        <v>350</v>
      </c>
      <c r="D311" s="3" t="s">
        <v>353</v>
      </c>
      <c r="E311" s="3" t="s">
        <v>366</v>
      </c>
      <c r="F311" s="3" t="s">
        <v>566</v>
      </c>
      <c r="G311" s="3" t="s">
        <v>641</v>
      </c>
      <c r="H311" s="3" t="s">
        <v>353</v>
      </c>
    </row>
    <row r="312" spans="1:8" x14ac:dyDescent="0.35">
      <c r="A312" s="3" t="s">
        <v>45</v>
      </c>
      <c r="B312" s="3" t="str">
        <f t="shared" si="4"/>
        <v>SPA21XXX</v>
      </c>
      <c r="C312" s="3" t="s">
        <v>350</v>
      </c>
      <c r="D312" s="3" t="s">
        <v>354</v>
      </c>
      <c r="E312" s="3" t="s">
        <v>415</v>
      </c>
      <c r="F312" s="3" t="s">
        <v>561</v>
      </c>
      <c r="G312" s="3" t="s">
        <v>682</v>
      </c>
      <c r="H312" s="3" t="s">
        <v>354</v>
      </c>
    </row>
    <row r="313" spans="1:8" x14ac:dyDescent="0.35">
      <c r="A313" s="3" t="s">
        <v>45</v>
      </c>
      <c r="B313" s="3" t="str">
        <f t="shared" si="4"/>
        <v>SPA21XXX</v>
      </c>
      <c r="C313" s="3" t="s">
        <v>350</v>
      </c>
      <c r="D313" s="3" t="s">
        <v>355</v>
      </c>
      <c r="E313" s="3" t="s">
        <v>377</v>
      </c>
      <c r="F313" s="3" t="s">
        <v>377</v>
      </c>
      <c r="G313" s="3" t="s">
        <v>377</v>
      </c>
      <c r="H313" s="3" t="s">
        <v>377</v>
      </c>
    </row>
    <row r="314" spans="1:8" x14ac:dyDescent="0.35">
      <c r="A314" s="3" t="s">
        <v>45</v>
      </c>
      <c r="B314" s="3" t="str">
        <f t="shared" si="4"/>
        <v>SPA21XXX</v>
      </c>
      <c r="C314" s="3" t="s">
        <v>350</v>
      </c>
      <c r="D314" s="3" t="s">
        <v>356</v>
      </c>
      <c r="E314" s="3" t="s">
        <v>377</v>
      </c>
      <c r="F314" s="3" t="s">
        <v>377</v>
      </c>
      <c r="G314" s="3" t="s">
        <v>377</v>
      </c>
      <c r="H314" s="3" t="s">
        <v>377</v>
      </c>
    </row>
    <row r="315" spans="1:8" x14ac:dyDescent="0.35">
      <c r="A315" s="3" t="s">
        <v>45</v>
      </c>
      <c r="B315" s="3" t="str">
        <f t="shared" si="4"/>
        <v>SPA21XXX</v>
      </c>
      <c r="C315" s="3" t="s">
        <v>350</v>
      </c>
      <c r="D315" s="3" t="s">
        <v>357</v>
      </c>
      <c r="E315" s="3" t="s">
        <v>377</v>
      </c>
      <c r="F315" s="3" t="s">
        <v>377</v>
      </c>
      <c r="G315" s="3" t="s">
        <v>377</v>
      </c>
      <c r="H315" s="3" t="s">
        <v>377</v>
      </c>
    </row>
    <row r="316" spans="1:8" x14ac:dyDescent="0.35">
      <c r="A316" s="3" t="s">
        <v>45</v>
      </c>
      <c r="B316" s="3" t="str">
        <f t="shared" si="4"/>
        <v>SPA21XXX</v>
      </c>
      <c r="C316" s="3" t="s">
        <v>350</v>
      </c>
      <c r="D316" s="3" t="s">
        <v>358</v>
      </c>
      <c r="E316" s="3" t="s">
        <v>377</v>
      </c>
      <c r="F316" s="3" t="s">
        <v>377</v>
      </c>
      <c r="G316" s="3" t="s">
        <v>377</v>
      </c>
      <c r="H316" s="3" t="s">
        <v>377</v>
      </c>
    </row>
    <row r="317" spans="1:8" x14ac:dyDescent="0.35">
      <c r="A317" s="3" t="s">
        <v>46</v>
      </c>
      <c r="B317" s="3" t="str">
        <f t="shared" si="4"/>
        <v>SPA21XXX</v>
      </c>
      <c r="C317" s="3" t="s">
        <v>348</v>
      </c>
      <c r="D317" s="3" t="s">
        <v>352</v>
      </c>
      <c r="E317" s="3" t="s">
        <v>388</v>
      </c>
      <c r="F317" s="3" t="s">
        <v>564</v>
      </c>
      <c r="G317" s="3" t="s">
        <v>655</v>
      </c>
      <c r="H317" s="3" t="s">
        <v>354</v>
      </c>
    </row>
    <row r="318" spans="1:8" x14ac:dyDescent="0.35">
      <c r="A318" s="3" t="s">
        <v>46</v>
      </c>
      <c r="B318" s="3" t="str">
        <f t="shared" si="4"/>
        <v>SPA21XXX</v>
      </c>
      <c r="C318" s="3" t="s">
        <v>348</v>
      </c>
      <c r="D318" s="3" t="s">
        <v>353</v>
      </c>
      <c r="E318" s="3" t="s">
        <v>366</v>
      </c>
      <c r="F318" s="3" t="s">
        <v>567</v>
      </c>
      <c r="G318" s="3" t="s">
        <v>668</v>
      </c>
      <c r="H318" s="3" t="s">
        <v>353</v>
      </c>
    </row>
    <row r="319" spans="1:8" x14ac:dyDescent="0.35">
      <c r="A319" s="3" t="s">
        <v>46</v>
      </c>
      <c r="B319" s="3" t="str">
        <f t="shared" si="4"/>
        <v>SPA21XXX</v>
      </c>
      <c r="C319" s="3" t="s">
        <v>348</v>
      </c>
      <c r="D319" s="3" t="s">
        <v>354</v>
      </c>
      <c r="E319" s="3" t="s">
        <v>367</v>
      </c>
      <c r="F319" s="3" t="s">
        <v>567</v>
      </c>
      <c r="G319" s="3" t="s">
        <v>669</v>
      </c>
      <c r="H319" s="3" t="s">
        <v>352</v>
      </c>
    </row>
    <row r="320" spans="1:8" x14ac:dyDescent="0.35">
      <c r="A320" s="3" t="s">
        <v>46</v>
      </c>
      <c r="B320" s="3" t="str">
        <f t="shared" si="4"/>
        <v>SPA21XXX</v>
      </c>
      <c r="C320" s="3" t="s">
        <v>348</v>
      </c>
      <c r="D320" s="3" t="s">
        <v>355</v>
      </c>
      <c r="E320" s="3" t="s">
        <v>406</v>
      </c>
      <c r="F320" s="3" t="s">
        <v>377</v>
      </c>
      <c r="G320" s="3" t="s">
        <v>658</v>
      </c>
      <c r="H320" s="3" t="s">
        <v>377</v>
      </c>
    </row>
    <row r="321" spans="1:8" x14ac:dyDescent="0.35">
      <c r="A321" s="3" t="s">
        <v>46</v>
      </c>
      <c r="B321" s="3" t="str">
        <f t="shared" si="4"/>
        <v>SPA21XXX</v>
      </c>
      <c r="C321" s="3" t="s">
        <v>348</v>
      </c>
      <c r="D321" s="3" t="s">
        <v>356</v>
      </c>
      <c r="E321" s="3" t="s">
        <v>394</v>
      </c>
      <c r="F321" s="3" t="s">
        <v>377</v>
      </c>
      <c r="G321" s="3" t="s">
        <v>670</v>
      </c>
      <c r="H321" s="3" t="s">
        <v>377</v>
      </c>
    </row>
    <row r="322" spans="1:8" x14ac:dyDescent="0.35">
      <c r="A322" s="3" t="s">
        <v>46</v>
      </c>
      <c r="B322" s="3" t="str">
        <f t="shared" si="4"/>
        <v>SPA21XXX</v>
      </c>
      <c r="C322" s="3" t="s">
        <v>348</v>
      </c>
      <c r="D322" s="3" t="s">
        <v>357</v>
      </c>
      <c r="E322" s="3" t="s">
        <v>397</v>
      </c>
      <c r="F322" s="3" t="s">
        <v>377</v>
      </c>
      <c r="G322" s="3" t="s">
        <v>407</v>
      </c>
      <c r="H322" s="3" t="s">
        <v>377</v>
      </c>
    </row>
    <row r="323" spans="1:8" x14ac:dyDescent="0.35">
      <c r="A323" s="3" t="s">
        <v>46</v>
      </c>
      <c r="B323" s="3" t="str">
        <f t="shared" ref="B323:B386" si="5">REPLACE(A323,6,3,"XXX")</f>
        <v>SPA21XXX</v>
      </c>
      <c r="C323" s="3" t="s">
        <v>348</v>
      </c>
      <c r="D323" s="3" t="s">
        <v>358</v>
      </c>
      <c r="E323" s="3" t="s">
        <v>407</v>
      </c>
      <c r="F323" s="3" t="s">
        <v>377</v>
      </c>
      <c r="G323" s="3" t="s">
        <v>407</v>
      </c>
      <c r="H323" s="3" t="s">
        <v>377</v>
      </c>
    </row>
    <row r="324" spans="1:8" x14ac:dyDescent="0.35">
      <c r="A324" s="3" t="s">
        <v>47</v>
      </c>
      <c r="B324" s="3" t="str">
        <f t="shared" si="5"/>
        <v>SPA21XXX</v>
      </c>
      <c r="C324" s="3" t="s">
        <v>348</v>
      </c>
      <c r="D324" s="3" t="s">
        <v>352</v>
      </c>
      <c r="E324" s="3" t="s">
        <v>388</v>
      </c>
      <c r="F324" s="3" t="s">
        <v>564</v>
      </c>
      <c r="G324" s="3" t="s">
        <v>655</v>
      </c>
      <c r="H324" s="3" t="s">
        <v>354</v>
      </c>
    </row>
    <row r="325" spans="1:8" x14ac:dyDescent="0.35">
      <c r="A325" s="3" t="s">
        <v>47</v>
      </c>
      <c r="B325" s="3" t="str">
        <f t="shared" si="5"/>
        <v>SPA21XXX</v>
      </c>
      <c r="C325" s="3" t="s">
        <v>348</v>
      </c>
      <c r="D325" s="3" t="s">
        <v>353</v>
      </c>
      <c r="E325" s="3" t="s">
        <v>366</v>
      </c>
      <c r="F325" s="3" t="s">
        <v>567</v>
      </c>
      <c r="G325" s="3" t="s">
        <v>668</v>
      </c>
      <c r="H325" s="3" t="s">
        <v>353</v>
      </c>
    </row>
    <row r="326" spans="1:8" x14ac:dyDescent="0.35">
      <c r="A326" s="3" t="s">
        <v>47</v>
      </c>
      <c r="B326" s="3" t="str">
        <f t="shared" si="5"/>
        <v>SPA21XXX</v>
      </c>
      <c r="C326" s="3" t="s">
        <v>348</v>
      </c>
      <c r="D326" s="3" t="s">
        <v>354</v>
      </c>
      <c r="E326" s="3" t="s">
        <v>367</v>
      </c>
      <c r="F326" s="3" t="s">
        <v>567</v>
      </c>
      <c r="G326" s="3" t="s">
        <v>669</v>
      </c>
      <c r="H326" s="3" t="s">
        <v>352</v>
      </c>
    </row>
    <row r="327" spans="1:8" x14ac:dyDescent="0.35">
      <c r="A327" s="3" t="s">
        <v>47</v>
      </c>
      <c r="B327" s="3" t="str">
        <f t="shared" si="5"/>
        <v>SPA21XXX</v>
      </c>
      <c r="C327" s="3" t="s">
        <v>348</v>
      </c>
      <c r="D327" s="3" t="s">
        <v>355</v>
      </c>
      <c r="E327" s="3" t="s">
        <v>406</v>
      </c>
      <c r="F327" s="3" t="s">
        <v>377</v>
      </c>
      <c r="G327" s="3" t="s">
        <v>658</v>
      </c>
      <c r="H327" s="3" t="s">
        <v>377</v>
      </c>
    </row>
    <row r="328" spans="1:8" x14ac:dyDescent="0.35">
      <c r="A328" s="3" t="s">
        <v>47</v>
      </c>
      <c r="B328" s="3" t="str">
        <f t="shared" si="5"/>
        <v>SPA21XXX</v>
      </c>
      <c r="C328" s="3" t="s">
        <v>348</v>
      </c>
      <c r="D328" s="3" t="s">
        <v>356</v>
      </c>
      <c r="E328" s="3" t="s">
        <v>394</v>
      </c>
      <c r="F328" s="3" t="s">
        <v>377</v>
      </c>
      <c r="G328" s="3" t="s">
        <v>670</v>
      </c>
      <c r="H328" s="3" t="s">
        <v>377</v>
      </c>
    </row>
    <row r="329" spans="1:8" x14ac:dyDescent="0.35">
      <c r="A329" s="3" t="s">
        <v>47</v>
      </c>
      <c r="B329" s="3" t="str">
        <f t="shared" si="5"/>
        <v>SPA21XXX</v>
      </c>
      <c r="C329" s="3" t="s">
        <v>348</v>
      </c>
      <c r="D329" s="3" t="s">
        <v>357</v>
      </c>
      <c r="E329" s="3" t="s">
        <v>397</v>
      </c>
      <c r="F329" s="3" t="s">
        <v>377</v>
      </c>
      <c r="G329" s="3" t="s">
        <v>407</v>
      </c>
      <c r="H329" s="3" t="s">
        <v>377</v>
      </c>
    </row>
    <row r="330" spans="1:8" x14ac:dyDescent="0.35">
      <c r="A330" s="3" t="s">
        <v>47</v>
      </c>
      <c r="B330" s="3" t="str">
        <f t="shared" si="5"/>
        <v>SPA21XXX</v>
      </c>
      <c r="C330" s="3" t="s">
        <v>348</v>
      </c>
      <c r="D330" s="3" t="s">
        <v>358</v>
      </c>
      <c r="E330" s="3" t="s">
        <v>407</v>
      </c>
      <c r="F330" s="3" t="s">
        <v>377</v>
      </c>
      <c r="G330" s="3" t="s">
        <v>407</v>
      </c>
      <c r="H330" s="3" t="s">
        <v>377</v>
      </c>
    </row>
    <row r="331" spans="1:8" x14ac:dyDescent="0.35">
      <c r="A331" s="3" t="s">
        <v>48</v>
      </c>
      <c r="B331" s="3" t="str">
        <f t="shared" si="5"/>
        <v>SPA21XXX</v>
      </c>
      <c r="C331" s="3" t="s">
        <v>349</v>
      </c>
      <c r="D331" s="3" t="s">
        <v>352</v>
      </c>
      <c r="E331" s="3" t="s">
        <v>411</v>
      </c>
      <c r="F331" s="3" t="s">
        <v>561</v>
      </c>
      <c r="G331" s="3" t="s">
        <v>683</v>
      </c>
      <c r="H331" s="3" t="s">
        <v>354</v>
      </c>
    </row>
    <row r="332" spans="1:8" x14ac:dyDescent="0.35">
      <c r="A332" s="3" t="s">
        <v>48</v>
      </c>
      <c r="B332" s="3" t="str">
        <f t="shared" si="5"/>
        <v>SPA21XXX</v>
      </c>
      <c r="C332" s="3" t="s">
        <v>349</v>
      </c>
      <c r="D332" s="3" t="s">
        <v>353</v>
      </c>
      <c r="E332" s="3" t="s">
        <v>388</v>
      </c>
      <c r="F332" s="3" t="s">
        <v>558</v>
      </c>
      <c r="G332" s="3" t="s">
        <v>684</v>
      </c>
      <c r="H332" s="3" t="s">
        <v>353</v>
      </c>
    </row>
    <row r="333" spans="1:8" x14ac:dyDescent="0.35">
      <c r="A333" s="3" t="s">
        <v>48</v>
      </c>
      <c r="B333" s="3" t="str">
        <f t="shared" si="5"/>
        <v>SPA21XXX</v>
      </c>
      <c r="C333" s="3" t="s">
        <v>349</v>
      </c>
      <c r="D333" s="3" t="s">
        <v>354</v>
      </c>
      <c r="E333" s="3" t="s">
        <v>388</v>
      </c>
      <c r="F333" s="3" t="s">
        <v>559</v>
      </c>
      <c r="G333" s="3" t="s">
        <v>685</v>
      </c>
      <c r="H333" s="3" t="s">
        <v>352</v>
      </c>
    </row>
    <row r="334" spans="1:8" x14ac:dyDescent="0.35">
      <c r="A334" s="3" t="s">
        <v>48</v>
      </c>
      <c r="B334" s="3" t="str">
        <f t="shared" si="5"/>
        <v>SPA21XXX</v>
      </c>
      <c r="C334" s="3" t="s">
        <v>349</v>
      </c>
      <c r="D334" s="3" t="s">
        <v>355</v>
      </c>
    </row>
    <row r="335" spans="1:8" x14ac:dyDescent="0.35">
      <c r="A335" s="3" t="s">
        <v>48</v>
      </c>
      <c r="B335" s="3" t="str">
        <f t="shared" si="5"/>
        <v>SPA21XXX</v>
      </c>
      <c r="C335" s="3" t="s">
        <v>349</v>
      </c>
      <c r="D335" s="3" t="s">
        <v>356</v>
      </c>
    </row>
    <row r="336" spans="1:8" x14ac:dyDescent="0.35">
      <c r="A336" s="3" t="s">
        <v>48</v>
      </c>
      <c r="B336" s="3" t="str">
        <f t="shared" si="5"/>
        <v>SPA21XXX</v>
      </c>
      <c r="C336" s="3" t="s">
        <v>349</v>
      </c>
      <c r="D336" s="3" t="s">
        <v>357</v>
      </c>
    </row>
    <row r="337" spans="1:8" x14ac:dyDescent="0.35">
      <c r="A337" s="3" t="s">
        <v>48</v>
      </c>
      <c r="B337" s="3" t="str">
        <f t="shared" si="5"/>
        <v>SPA21XXX</v>
      </c>
      <c r="C337" s="3" t="s">
        <v>349</v>
      </c>
      <c r="D337" s="3" t="s">
        <v>358</v>
      </c>
    </row>
    <row r="338" spans="1:8" x14ac:dyDescent="0.35">
      <c r="A338" s="3" t="s">
        <v>49</v>
      </c>
      <c r="B338" s="3" t="str">
        <f t="shared" si="5"/>
        <v>SPA21XXX</v>
      </c>
      <c r="C338" s="3" t="s">
        <v>349</v>
      </c>
      <c r="D338" s="3" t="s">
        <v>352</v>
      </c>
      <c r="E338" s="3" t="s">
        <v>411</v>
      </c>
      <c r="F338" s="3" t="s">
        <v>561</v>
      </c>
      <c r="G338" s="3" t="s">
        <v>683</v>
      </c>
      <c r="H338" s="3" t="s">
        <v>354</v>
      </c>
    </row>
    <row r="339" spans="1:8" x14ac:dyDescent="0.35">
      <c r="A339" s="3" t="s">
        <v>49</v>
      </c>
      <c r="B339" s="3" t="str">
        <f t="shared" si="5"/>
        <v>SPA21XXX</v>
      </c>
      <c r="C339" s="3" t="s">
        <v>349</v>
      </c>
      <c r="D339" s="3" t="s">
        <v>353</v>
      </c>
      <c r="E339" s="3" t="s">
        <v>388</v>
      </c>
      <c r="F339" s="3" t="s">
        <v>558</v>
      </c>
      <c r="G339" s="3" t="s">
        <v>684</v>
      </c>
      <c r="H339" s="3" t="s">
        <v>353</v>
      </c>
    </row>
    <row r="340" spans="1:8" x14ac:dyDescent="0.35">
      <c r="A340" s="3" t="s">
        <v>49</v>
      </c>
      <c r="B340" s="3" t="str">
        <f t="shared" si="5"/>
        <v>SPA21XXX</v>
      </c>
      <c r="C340" s="3" t="s">
        <v>349</v>
      </c>
      <c r="D340" s="3" t="s">
        <v>354</v>
      </c>
      <c r="E340" s="3" t="s">
        <v>416</v>
      </c>
      <c r="F340" s="3" t="s">
        <v>559</v>
      </c>
      <c r="G340" s="3" t="s">
        <v>685</v>
      </c>
      <c r="H340" s="3" t="s">
        <v>352</v>
      </c>
    </row>
    <row r="341" spans="1:8" x14ac:dyDescent="0.35">
      <c r="A341" s="3" t="s">
        <v>49</v>
      </c>
      <c r="B341" s="3" t="str">
        <f t="shared" si="5"/>
        <v>SPA21XXX</v>
      </c>
      <c r="C341" s="3" t="s">
        <v>349</v>
      </c>
      <c r="D341" s="3" t="s">
        <v>355</v>
      </c>
    </row>
    <row r="342" spans="1:8" x14ac:dyDescent="0.35">
      <c r="A342" s="3" t="s">
        <v>49</v>
      </c>
      <c r="B342" s="3" t="str">
        <f t="shared" si="5"/>
        <v>SPA21XXX</v>
      </c>
      <c r="C342" s="3" t="s">
        <v>349</v>
      </c>
      <c r="D342" s="3" t="s">
        <v>356</v>
      </c>
    </row>
    <row r="343" spans="1:8" x14ac:dyDescent="0.35">
      <c r="A343" s="3" t="s">
        <v>49</v>
      </c>
      <c r="B343" s="3" t="str">
        <f t="shared" si="5"/>
        <v>SPA21XXX</v>
      </c>
      <c r="C343" s="3" t="s">
        <v>349</v>
      </c>
      <c r="D343" s="3" t="s">
        <v>357</v>
      </c>
    </row>
    <row r="344" spans="1:8" x14ac:dyDescent="0.35">
      <c r="A344" s="3" t="s">
        <v>49</v>
      </c>
      <c r="B344" s="3" t="str">
        <f t="shared" si="5"/>
        <v>SPA21XXX</v>
      </c>
      <c r="C344" s="3" t="s">
        <v>349</v>
      </c>
      <c r="D344" s="3" t="s">
        <v>358</v>
      </c>
    </row>
    <row r="345" spans="1:8" x14ac:dyDescent="0.35">
      <c r="A345" s="3" t="s">
        <v>50</v>
      </c>
      <c r="B345" s="3" t="str">
        <f t="shared" si="5"/>
        <v>SPA21XXX</v>
      </c>
      <c r="C345" s="3" t="s">
        <v>348</v>
      </c>
      <c r="D345" s="3" t="s">
        <v>352</v>
      </c>
      <c r="E345" s="3" t="s">
        <v>366</v>
      </c>
      <c r="F345" s="3" t="s">
        <v>356</v>
      </c>
      <c r="G345" s="3" t="s">
        <v>686</v>
      </c>
      <c r="H345" s="3" t="s">
        <v>352</v>
      </c>
    </row>
    <row r="346" spans="1:8" x14ac:dyDescent="0.35">
      <c r="A346" s="3" t="s">
        <v>50</v>
      </c>
      <c r="B346" s="3" t="str">
        <f t="shared" si="5"/>
        <v>SPA21XXX</v>
      </c>
      <c r="C346" s="3" t="s">
        <v>348</v>
      </c>
      <c r="D346" s="3" t="s">
        <v>353</v>
      </c>
      <c r="E346" s="3" t="s">
        <v>411</v>
      </c>
      <c r="F346" s="3" t="s">
        <v>356</v>
      </c>
      <c r="G346" s="3" t="s">
        <v>687</v>
      </c>
      <c r="H346" s="3" t="s">
        <v>353</v>
      </c>
    </row>
    <row r="347" spans="1:8" x14ac:dyDescent="0.35">
      <c r="A347" s="3" t="s">
        <v>50</v>
      </c>
      <c r="B347" s="3" t="str">
        <f t="shared" si="5"/>
        <v>SPA21XXX</v>
      </c>
      <c r="C347" s="3" t="s">
        <v>348</v>
      </c>
      <c r="D347" s="3" t="s">
        <v>354</v>
      </c>
      <c r="E347" s="3" t="s">
        <v>388</v>
      </c>
      <c r="F347" s="3" t="s">
        <v>569</v>
      </c>
      <c r="G347" s="3" t="s">
        <v>686</v>
      </c>
      <c r="H347" s="3" t="s">
        <v>354</v>
      </c>
    </row>
    <row r="348" spans="1:8" x14ac:dyDescent="0.35">
      <c r="A348" s="3" t="s">
        <v>50</v>
      </c>
      <c r="B348" s="3" t="str">
        <f t="shared" si="5"/>
        <v>SPA21XXX</v>
      </c>
      <c r="C348" s="3" t="s">
        <v>348</v>
      </c>
      <c r="D348" s="3" t="s">
        <v>355</v>
      </c>
    </row>
    <row r="349" spans="1:8" x14ac:dyDescent="0.35">
      <c r="A349" s="3" t="s">
        <v>50</v>
      </c>
      <c r="B349" s="3" t="str">
        <f t="shared" si="5"/>
        <v>SPA21XXX</v>
      </c>
      <c r="C349" s="3" t="s">
        <v>348</v>
      </c>
      <c r="D349" s="3" t="s">
        <v>356</v>
      </c>
    </row>
    <row r="350" spans="1:8" x14ac:dyDescent="0.35">
      <c r="A350" s="3" t="s">
        <v>50</v>
      </c>
      <c r="B350" s="3" t="str">
        <f t="shared" si="5"/>
        <v>SPA21XXX</v>
      </c>
      <c r="C350" s="3" t="s">
        <v>348</v>
      </c>
      <c r="D350" s="3" t="s">
        <v>357</v>
      </c>
    </row>
    <row r="351" spans="1:8" x14ac:dyDescent="0.35">
      <c r="A351" s="3" t="s">
        <v>50</v>
      </c>
      <c r="B351" s="3" t="str">
        <f t="shared" si="5"/>
        <v>SPA21XXX</v>
      </c>
      <c r="C351" s="3" t="s">
        <v>348</v>
      </c>
      <c r="D351" s="3" t="s">
        <v>358</v>
      </c>
    </row>
    <row r="352" spans="1:8" x14ac:dyDescent="0.35">
      <c r="A352" s="3" t="s">
        <v>51</v>
      </c>
      <c r="B352" s="3" t="str">
        <f t="shared" si="5"/>
        <v>SPA21XXX</v>
      </c>
      <c r="C352" s="3" t="s">
        <v>348</v>
      </c>
      <c r="D352" s="3" t="s">
        <v>352</v>
      </c>
      <c r="E352" s="3" t="s">
        <v>417</v>
      </c>
      <c r="F352" s="3" t="s">
        <v>356</v>
      </c>
      <c r="G352" s="3" t="s">
        <v>688</v>
      </c>
      <c r="H352" s="3" t="s">
        <v>352</v>
      </c>
    </row>
    <row r="353" spans="1:8" x14ac:dyDescent="0.35">
      <c r="A353" s="3" t="s">
        <v>51</v>
      </c>
      <c r="B353" s="3" t="str">
        <f t="shared" si="5"/>
        <v>SPA21XXX</v>
      </c>
      <c r="C353" s="3" t="s">
        <v>348</v>
      </c>
      <c r="D353" s="3" t="s">
        <v>353</v>
      </c>
      <c r="E353" s="3" t="s">
        <v>418</v>
      </c>
      <c r="F353" s="3" t="s">
        <v>356</v>
      </c>
      <c r="G353" s="3" t="s">
        <v>689</v>
      </c>
      <c r="H353" s="3" t="s">
        <v>353</v>
      </c>
    </row>
    <row r="354" spans="1:8" x14ac:dyDescent="0.35">
      <c r="A354" s="3" t="s">
        <v>51</v>
      </c>
      <c r="B354" s="3" t="str">
        <f t="shared" si="5"/>
        <v>SPA21XXX</v>
      </c>
      <c r="C354" s="3" t="s">
        <v>348</v>
      </c>
      <c r="D354" s="3" t="s">
        <v>354</v>
      </c>
      <c r="E354" s="3" t="s">
        <v>419</v>
      </c>
      <c r="F354" s="3" t="s">
        <v>569</v>
      </c>
      <c r="G354" s="3" t="s">
        <v>690</v>
      </c>
      <c r="H354" s="3" t="s">
        <v>354</v>
      </c>
    </row>
    <row r="355" spans="1:8" x14ac:dyDescent="0.35">
      <c r="A355" s="3" t="s">
        <v>51</v>
      </c>
      <c r="B355" s="3" t="str">
        <f t="shared" si="5"/>
        <v>SPA21XXX</v>
      </c>
      <c r="C355" s="3" t="s">
        <v>348</v>
      </c>
      <c r="D355" s="3" t="s">
        <v>355</v>
      </c>
      <c r="E355" s="3" t="s">
        <v>364</v>
      </c>
      <c r="F355" s="3" t="s">
        <v>377</v>
      </c>
      <c r="G355" s="3" t="s">
        <v>364</v>
      </c>
      <c r="H355" s="3" t="s">
        <v>377</v>
      </c>
    </row>
    <row r="356" spans="1:8" x14ac:dyDescent="0.35">
      <c r="A356" s="3" t="s">
        <v>51</v>
      </c>
      <c r="B356" s="3" t="str">
        <f t="shared" si="5"/>
        <v>SPA21XXX</v>
      </c>
      <c r="C356" s="3" t="s">
        <v>348</v>
      </c>
      <c r="D356" s="3" t="s">
        <v>356</v>
      </c>
      <c r="E356" s="3" t="s">
        <v>364</v>
      </c>
      <c r="F356" s="3" t="s">
        <v>377</v>
      </c>
      <c r="G356" s="3" t="s">
        <v>364</v>
      </c>
      <c r="H356" s="3" t="s">
        <v>377</v>
      </c>
    </row>
    <row r="357" spans="1:8" x14ac:dyDescent="0.35">
      <c r="A357" s="3" t="s">
        <v>51</v>
      </c>
      <c r="B357" s="3" t="str">
        <f t="shared" si="5"/>
        <v>SPA21XXX</v>
      </c>
      <c r="C357" s="3" t="s">
        <v>348</v>
      </c>
      <c r="D357" s="3" t="s">
        <v>357</v>
      </c>
      <c r="E357" s="3" t="s">
        <v>364</v>
      </c>
      <c r="F357" s="3" t="s">
        <v>377</v>
      </c>
      <c r="G357" s="3" t="s">
        <v>364</v>
      </c>
      <c r="H357" s="3" t="s">
        <v>377</v>
      </c>
    </row>
    <row r="358" spans="1:8" x14ac:dyDescent="0.35">
      <c r="A358" s="3" t="s">
        <v>51</v>
      </c>
      <c r="B358" s="3" t="str">
        <f t="shared" si="5"/>
        <v>SPA21XXX</v>
      </c>
      <c r="C358" s="3" t="s">
        <v>348</v>
      </c>
      <c r="D358" s="3" t="s">
        <v>358</v>
      </c>
      <c r="E358" s="3" t="s">
        <v>364</v>
      </c>
      <c r="F358" s="3" t="s">
        <v>377</v>
      </c>
      <c r="G358" s="3" t="s">
        <v>364</v>
      </c>
      <c r="H358" s="3" t="s">
        <v>377</v>
      </c>
    </row>
    <row r="359" spans="1:8" x14ac:dyDescent="0.35">
      <c r="A359" s="3" t="s">
        <v>52</v>
      </c>
      <c r="B359" s="3" t="str">
        <f t="shared" si="5"/>
        <v>SPA21XXX</v>
      </c>
      <c r="C359" s="3" t="s">
        <v>348</v>
      </c>
      <c r="D359" s="3" t="s">
        <v>352</v>
      </c>
      <c r="E359" s="3" t="s">
        <v>412</v>
      </c>
      <c r="F359" s="3" t="s">
        <v>565</v>
      </c>
      <c r="G359" s="3" t="s">
        <v>691</v>
      </c>
      <c r="H359" s="3" t="s">
        <v>354</v>
      </c>
    </row>
    <row r="360" spans="1:8" x14ac:dyDescent="0.35">
      <c r="A360" s="3" t="s">
        <v>52</v>
      </c>
      <c r="B360" s="3" t="str">
        <f t="shared" si="5"/>
        <v>SPA21XXX</v>
      </c>
      <c r="C360" s="3" t="s">
        <v>348</v>
      </c>
      <c r="D360" s="3" t="s">
        <v>353</v>
      </c>
    </row>
    <row r="361" spans="1:8" x14ac:dyDescent="0.35">
      <c r="A361" s="3" t="s">
        <v>52</v>
      </c>
      <c r="B361" s="3" t="str">
        <f t="shared" si="5"/>
        <v>SPA21XXX</v>
      </c>
      <c r="C361" s="3" t="s">
        <v>348</v>
      </c>
      <c r="D361" s="3" t="s">
        <v>354</v>
      </c>
    </row>
    <row r="362" spans="1:8" x14ac:dyDescent="0.35">
      <c r="A362" s="3" t="s">
        <v>52</v>
      </c>
      <c r="B362" s="3" t="str">
        <f t="shared" si="5"/>
        <v>SPA21XXX</v>
      </c>
      <c r="C362" s="3" t="s">
        <v>348</v>
      </c>
      <c r="D362" s="3" t="s">
        <v>355</v>
      </c>
    </row>
    <row r="363" spans="1:8" x14ac:dyDescent="0.35">
      <c r="A363" s="3" t="s">
        <v>52</v>
      </c>
      <c r="B363" s="3" t="str">
        <f t="shared" si="5"/>
        <v>SPA21XXX</v>
      </c>
      <c r="C363" s="3" t="s">
        <v>348</v>
      </c>
      <c r="D363" s="3" t="s">
        <v>356</v>
      </c>
    </row>
    <row r="364" spans="1:8" x14ac:dyDescent="0.35">
      <c r="A364" s="3" t="s">
        <v>52</v>
      </c>
      <c r="B364" s="3" t="str">
        <f t="shared" si="5"/>
        <v>SPA21XXX</v>
      </c>
      <c r="C364" s="3" t="s">
        <v>348</v>
      </c>
      <c r="D364" s="3" t="s">
        <v>357</v>
      </c>
    </row>
    <row r="365" spans="1:8" x14ac:dyDescent="0.35">
      <c r="A365" s="3" t="s">
        <v>52</v>
      </c>
      <c r="B365" s="3" t="str">
        <f t="shared" si="5"/>
        <v>SPA21XXX</v>
      </c>
      <c r="C365" s="3" t="s">
        <v>348</v>
      </c>
      <c r="D365" s="3" t="s">
        <v>358</v>
      </c>
    </row>
    <row r="366" spans="1:8" x14ac:dyDescent="0.35">
      <c r="A366" s="3" t="s">
        <v>53</v>
      </c>
      <c r="B366" s="3" t="str">
        <f t="shared" si="5"/>
        <v>SPA21XXX</v>
      </c>
      <c r="C366" s="3" t="s">
        <v>348</v>
      </c>
      <c r="D366" s="3" t="s">
        <v>352</v>
      </c>
      <c r="E366" s="3" t="s">
        <v>385</v>
      </c>
      <c r="F366" s="3" t="s">
        <v>565</v>
      </c>
      <c r="G366" s="3" t="s">
        <v>692</v>
      </c>
      <c r="H366" s="3" t="s">
        <v>354</v>
      </c>
    </row>
    <row r="367" spans="1:8" x14ac:dyDescent="0.35">
      <c r="A367" s="3" t="s">
        <v>53</v>
      </c>
      <c r="B367" s="3" t="str">
        <f t="shared" si="5"/>
        <v>SPA21XXX</v>
      </c>
      <c r="C367" s="3" t="s">
        <v>348</v>
      </c>
      <c r="D367" s="3" t="s">
        <v>353</v>
      </c>
    </row>
    <row r="368" spans="1:8" x14ac:dyDescent="0.35">
      <c r="A368" s="3" t="s">
        <v>53</v>
      </c>
      <c r="B368" s="3" t="str">
        <f t="shared" si="5"/>
        <v>SPA21XXX</v>
      </c>
      <c r="C368" s="3" t="s">
        <v>348</v>
      </c>
      <c r="D368" s="3" t="s">
        <v>354</v>
      </c>
    </row>
    <row r="369" spans="1:8" x14ac:dyDescent="0.35">
      <c r="A369" s="3" t="s">
        <v>53</v>
      </c>
      <c r="B369" s="3" t="str">
        <f t="shared" si="5"/>
        <v>SPA21XXX</v>
      </c>
      <c r="C369" s="3" t="s">
        <v>348</v>
      </c>
      <c r="D369" s="3" t="s">
        <v>355</v>
      </c>
    </row>
    <row r="370" spans="1:8" x14ac:dyDescent="0.35">
      <c r="A370" s="3" t="s">
        <v>53</v>
      </c>
      <c r="B370" s="3" t="str">
        <f t="shared" si="5"/>
        <v>SPA21XXX</v>
      </c>
      <c r="C370" s="3" t="s">
        <v>348</v>
      </c>
      <c r="D370" s="3" t="s">
        <v>356</v>
      </c>
    </row>
    <row r="371" spans="1:8" x14ac:dyDescent="0.35">
      <c r="A371" s="3" t="s">
        <v>53</v>
      </c>
      <c r="B371" s="3" t="str">
        <f t="shared" si="5"/>
        <v>SPA21XXX</v>
      </c>
      <c r="C371" s="3" t="s">
        <v>348</v>
      </c>
      <c r="D371" s="3" t="s">
        <v>357</v>
      </c>
    </row>
    <row r="372" spans="1:8" x14ac:dyDescent="0.35">
      <c r="A372" s="3" t="s">
        <v>53</v>
      </c>
      <c r="B372" s="3" t="str">
        <f t="shared" si="5"/>
        <v>SPA21XXX</v>
      </c>
      <c r="C372" s="3" t="s">
        <v>348</v>
      </c>
      <c r="D372" s="3" t="s">
        <v>358</v>
      </c>
    </row>
    <row r="373" spans="1:8" x14ac:dyDescent="0.35">
      <c r="A373" s="3" t="s">
        <v>54</v>
      </c>
      <c r="B373" s="3" t="str">
        <f t="shared" si="5"/>
        <v>SPA21XXX</v>
      </c>
      <c r="C373" s="3" t="s">
        <v>348</v>
      </c>
      <c r="D373" s="3" t="s">
        <v>352</v>
      </c>
      <c r="E373" s="3" t="s">
        <v>400</v>
      </c>
      <c r="F373" s="3" t="s">
        <v>356</v>
      </c>
      <c r="G373" s="3" t="s">
        <v>693</v>
      </c>
      <c r="H373" s="3" t="s">
        <v>352</v>
      </c>
    </row>
    <row r="374" spans="1:8" x14ac:dyDescent="0.35">
      <c r="A374" s="3" t="s">
        <v>54</v>
      </c>
      <c r="B374" s="3" t="str">
        <f t="shared" si="5"/>
        <v>SPA21XXX</v>
      </c>
      <c r="C374" s="3" t="s">
        <v>348</v>
      </c>
      <c r="D374" s="3" t="s">
        <v>353</v>
      </c>
      <c r="E374" s="3" t="s">
        <v>419</v>
      </c>
      <c r="F374" s="3" t="s">
        <v>356</v>
      </c>
      <c r="G374" s="3" t="s">
        <v>688</v>
      </c>
      <c r="H374" s="3" t="s">
        <v>353</v>
      </c>
    </row>
    <row r="375" spans="1:8" x14ac:dyDescent="0.35">
      <c r="A375" s="3" t="s">
        <v>54</v>
      </c>
      <c r="B375" s="3" t="str">
        <f t="shared" si="5"/>
        <v>SPA21XXX</v>
      </c>
      <c r="C375" s="3" t="s">
        <v>348</v>
      </c>
      <c r="D375" s="3" t="s">
        <v>354</v>
      </c>
      <c r="E375" s="3" t="s">
        <v>401</v>
      </c>
      <c r="F375" s="3" t="s">
        <v>569</v>
      </c>
      <c r="G375" s="3" t="s">
        <v>694</v>
      </c>
      <c r="H375" s="3" t="s">
        <v>354</v>
      </c>
    </row>
    <row r="376" spans="1:8" x14ac:dyDescent="0.35">
      <c r="A376" s="3" t="s">
        <v>54</v>
      </c>
      <c r="B376" s="3" t="str">
        <f t="shared" si="5"/>
        <v>SPA21XXX</v>
      </c>
      <c r="C376" s="3" t="s">
        <v>348</v>
      </c>
      <c r="D376" s="3" t="s">
        <v>355</v>
      </c>
      <c r="E376" s="3" t="s">
        <v>364</v>
      </c>
      <c r="F376" s="3" t="s">
        <v>377</v>
      </c>
      <c r="G376" s="3" t="s">
        <v>364</v>
      </c>
      <c r="H376" s="3" t="s">
        <v>377</v>
      </c>
    </row>
    <row r="377" spans="1:8" x14ac:dyDescent="0.35">
      <c r="A377" s="3" t="s">
        <v>54</v>
      </c>
      <c r="B377" s="3" t="str">
        <f t="shared" si="5"/>
        <v>SPA21XXX</v>
      </c>
      <c r="C377" s="3" t="s">
        <v>348</v>
      </c>
      <c r="D377" s="3" t="s">
        <v>356</v>
      </c>
      <c r="E377" s="3" t="s">
        <v>364</v>
      </c>
      <c r="F377" s="3" t="s">
        <v>377</v>
      </c>
      <c r="G377" s="3" t="s">
        <v>364</v>
      </c>
      <c r="H377" s="3" t="s">
        <v>377</v>
      </c>
    </row>
    <row r="378" spans="1:8" x14ac:dyDescent="0.35">
      <c r="A378" s="3" t="s">
        <v>54</v>
      </c>
      <c r="B378" s="3" t="str">
        <f t="shared" si="5"/>
        <v>SPA21XXX</v>
      </c>
      <c r="C378" s="3" t="s">
        <v>348</v>
      </c>
      <c r="D378" s="3" t="s">
        <v>357</v>
      </c>
      <c r="E378" s="3" t="s">
        <v>364</v>
      </c>
      <c r="F378" s="3" t="s">
        <v>377</v>
      </c>
      <c r="G378" s="3" t="s">
        <v>364</v>
      </c>
      <c r="H378" s="3" t="s">
        <v>377</v>
      </c>
    </row>
    <row r="379" spans="1:8" x14ac:dyDescent="0.35">
      <c r="A379" s="3" t="s">
        <v>54</v>
      </c>
      <c r="B379" s="3" t="str">
        <f t="shared" si="5"/>
        <v>SPA21XXX</v>
      </c>
      <c r="C379" s="3" t="s">
        <v>348</v>
      </c>
      <c r="D379" s="3" t="s">
        <v>358</v>
      </c>
      <c r="E379" s="3" t="s">
        <v>364</v>
      </c>
      <c r="F379" s="3" t="s">
        <v>377</v>
      </c>
      <c r="G379" s="3" t="s">
        <v>364</v>
      </c>
      <c r="H379" s="3" t="s">
        <v>377</v>
      </c>
    </row>
    <row r="380" spans="1:8" x14ac:dyDescent="0.35">
      <c r="A380" s="3" t="s">
        <v>55</v>
      </c>
      <c r="B380" s="3" t="str">
        <f t="shared" si="5"/>
        <v>SPA21XXX</v>
      </c>
      <c r="C380" s="3" t="s">
        <v>350</v>
      </c>
      <c r="D380" s="3" t="s">
        <v>352</v>
      </c>
      <c r="E380" s="3" t="s">
        <v>420</v>
      </c>
      <c r="F380" s="3" t="s">
        <v>561</v>
      </c>
      <c r="G380" s="3" t="s">
        <v>695</v>
      </c>
      <c r="H380" s="3" t="s">
        <v>354</v>
      </c>
    </row>
    <row r="381" spans="1:8" x14ac:dyDescent="0.35">
      <c r="A381" s="3" t="s">
        <v>55</v>
      </c>
      <c r="B381" s="3" t="str">
        <f t="shared" si="5"/>
        <v>SPA21XXX</v>
      </c>
      <c r="C381" s="3" t="s">
        <v>350</v>
      </c>
      <c r="D381" s="3" t="s">
        <v>353</v>
      </c>
      <c r="E381" s="3" t="s">
        <v>421</v>
      </c>
      <c r="F381" s="3" t="s">
        <v>560</v>
      </c>
      <c r="G381" s="3" t="s">
        <v>696</v>
      </c>
      <c r="H381" s="3" t="s">
        <v>354</v>
      </c>
    </row>
    <row r="382" spans="1:8" x14ac:dyDescent="0.35">
      <c r="A382" s="3" t="s">
        <v>55</v>
      </c>
      <c r="B382" s="3" t="str">
        <f t="shared" si="5"/>
        <v>SPA21XXX</v>
      </c>
      <c r="C382" s="3" t="s">
        <v>350</v>
      </c>
      <c r="D382" s="3" t="s">
        <v>354</v>
      </c>
      <c r="E382" s="3" t="s">
        <v>422</v>
      </c>
      <c r="F382" s="3" t="s">
        <v>564</v>
      </c>
      <c r="G382" s="3" t="s">
        <v>697</v>
      </c>
      <c r="H382" s="3" t="s">
        <v>353</v>
      </c>
    </row>
    <row r="383" spans="1:8" x14ac:dyDescent="0.35">
      <c r="A383" s="3" t="s">
        <v>55</v>
      </c>
      <c r="B383" s="3" t="str">
        <f t="shared" si="5"/>
        <v>SPA21XXX</v>
      </c>
      <c r="C383" s="3" t="s">
        <v>350</v>
      </c>
      <c r="D383" s="3" t="s">
        <v>355</v>
      </c>
      <c r="E383" s="3" t="s">
        <v>423</v>
      </c>
      <c r="F383" s="3" t="s">
        <v>561</v>
      </c>
      <c r="G383" s="3" t="s">
        <v>698</v>
      </c>
      <c r="H383" s="3" t="s">
        <v>354</v>
      </c>
    </row>
    <row r="384" spans="1:8" x14ac:dyDescent="0.35">
      <c r="A384" s="3" t="s">
        <v>55</v>
      </c>
      <c r="B384" s="3" t="str">
        <f t="shared" si="5"/>
        <v>SPA21XXX</v>
      </c>
      <c r="C384" s="3" t="s">
        <v>350</v>
      </c>
      <c r="D384" s="3" t="s">
        <v>356</v>
      </c>
    </row>
    <row r="385" spans="1:8" x14ac:dyDescent="0.35">
      <c r="A385" s="3" t="s">
        <v>55</v>
      </c>
      <c r="B385" s="3" t="str">
        <f t="shared" si="5"/>
        <v>SPA21XXX</v>
      </c>
      <c r="C385" s="3" t="s">
        <v>350</v>
      </c>
      <c r="D385" s="3" t="s">
        <v>357</v>
      </c>
    </row>
    <row r="386" spans="1:8" x14ac:dyDescent="0.35">
      <c r="A386" s="3" t="s">
        <v>55</v>
      </c>
      <c r="B386" s="3" t="str">
        <f t="shared" si="5"/>
        <v>SPA21XXX</v>
      </c>
      <c r="C386" s="3" t="s">
        <v>350</v>
      </c>
      <c r="D386" s="3" t="s">
        <v>358</v>
      </c>
    </row>
    <row r="387" spans="1:8" x14ac:dyDescent="0.35">
      <c r="A387" s="3" t="s">
        <v>56</v>
      </c>
      <c r="B387" s="3" t="str">
        <f t="shared" ref="B387:B450" si="6">REPLACE(A387,6,3,"XXX")</f>
        <v>SPA21XXX</v>
      </c>
      <c r="C387" s="3" t="s">
        <v>349</v>
      </c>
      <c r="D387" s="3" t="s">
        <v>352</v>
      </c>
      <c r="E387" s="3" t="s">
        <v>367</v>
      </c>
      <c r="F387" s="3" t="s">
        <v>565</v>
      </c>
      <c r="G387" s="3" t="s">
        <v>699</v>
      </c>
      <c r="H387" s="3" t="s">
        <v>354</v>
      </c>
    </row>
    <row r="388" spans="1:8" x14ac:dyDescent="0.35">
      <c r="A388" s="3" t="s">
        <v>56</v>
      </c>
      <c r="B388" s="3" t="str">
        <f t="shared" si="6"/>
        <v>SPA21XXX</v>
      </c>
      <c r="C388" s="3" t="s">
        <v>349</v>
      </c>
      <c r="D388" s="3" t="s">
        <v>353</v>
      </c>
    </row>
    <row r="389" spans="1:8" x14ac:dyDescent="0.35">
      <c r="A389" s="3" t="s">
        <v>56</v>
      </c>
      <c r="B389" s="3" t="str">
        <f t="shared" si="6"/>
        <v>SPA21XXX</v>
      </c>
      <c r="C389" s="3" t="s">
        <v>349</v>
      </c>
      <c r="D389" s="3" t="s">
        <v>354</v>
      </c>
    </row>
    <row r="390" spans="1:8" x14ac:dyDescent="0.35">
      <c r="A390" s="3" t="s">
        <v>56</v>
      </c>
      <c r="B390" s="3" t="str">
        <f t="shared" si="6"/>
        <v>SPA21XXX</v>
      </c>
      <c r="C390" s="3" t="s">
        <v>349</v>
      </c>
      <c r="D390" s="3" t="s">
        <v>355</v>
      </c>
    </row>
    <row r="391" spans="1:8" x14ac:dyDescent="0.35">
      <c r="A391" s="3" t="s">
        <v>56</v>
      </c>
      <c r="B391" s="3" t="str">
        <f t="shared" si="6"/>
        <v>SPA21XXX</v>
      </c>
      <c r="C391" s="3" t="s">
        <v>349</v>
      </c>
      <c r="D391" s="3" t="s">
        <v>356</v>
      </c>
    </row>
    <row r="392" spans="1:8" x14ac:dyDescent="0.35">
      <c r="A392" s="3" t="s">
        <v>56</v>
      </c>
      <c r="B392" s="3" t="str">
        <f t="shared" si="6"/>
        <v>SPA21XXX</v>
      </c>
      <c r="C392" s="3" t="s">
        <v>349</v>
      </c>
      <c r="D392" s="3" t="s">
        <v>357</v>
      </c>
    </row>
    <row r="393" spans="1:8" x14ac:dyDescent="0.35">
      <c r="A393" s="3" t="s">
        <v>56</v>
      </c>
      <c r="B393" s="3" t="str">
        <f t="shared" si="6"/>
        <v>SPA21XXX</v>
      </c>
      <c r="C393" s="3" t="s">
        <v>349</v>
      </c>
      <c r="D393" s="3" t="s">
        <v>358</v>
      </c>
    </row>
    <row r="394" spans="1:8" x14ac:dyDescent="0.35">
      <c r="A394" s="3" t="s">
        <v>57</v>
      </c>
      <c r="B394" s="3" t="str">
        <f t="shared" si="6"/>
        <v>SPA21XXX</v>
      </c>
      <c r="C394" s="3" t="s">
        <v>348</v>
      </c>
      <c r="D394" s="3" t="s">
        <v>352</v>
      </c>
      <c r="E394" s="3" t="s">
        <v>424</v>
      </c>
      <c r="F394" s="3" t="s">
        <v>560</v>
      </c>
      <c r="G394" s="3" t="s">
        <v>700</v>
      </c>
      <c r="H394" s="3" t="s">
        <v>354</v>
      </c>
    </row>
    <row r="395" spans="1:8" x14ac:dyDescent="0.35">
      <c r="A395" s="3" t="s">
        <v>57</v>
      </c>
      <c r="B395" s="3" t="str">
        <f t="shared" si="6"/>
        <v>SPA21XXX</v>
      </c>
      <c r="C395" s="3" t="s">
        <v>348</v>
      </c>
      <c r="D395" s="3" t="s">
        <v>353</v>
      </c>
      <c r="E395" s="3" t="s">
        <v>409</v>
      </c>
      <c r="F395" s="3" t="s">
        <v>568</v>
      </c>
      <c r="G395" s="3" t="s">
        <v>701</v>
      </c>
      <c r="H395" s="3" t="s">
        <v>353</v>
      </c>
    </row>
    <row r="396" spans="1:8" x14ac:dyDescent="0.35">
      <c r="A396" s="3" t="s">
        <v>57</v>
      </c>
      <c r="B396" s="3" t="str">
        <f t="shared" si="6"/>
        <v>SPA21XXX</v>
      </c>
      <c r="C396" s="3" t="s">
        <v>348</v>
      </c>
      <c r="D396" s="3" t="s">
        <v>354</v>
      </c>
      <c r="E396" s="3" t="s">
        <v>408</v>
      </c>
      <c r="F396" s="3" t="s">
        <v>377</v>
      </c>
      <c r="G396" s="3" t="s">
        <v>702</v>
      </c>
      <c r="H396" s="3" t="s">
        <v>352</v>
      </c>
    </row>
    <row r="397" spans="1:8" x14ac:dyDescent="0.35">
      <c r="A397" s="3" t="s">
        <v>57</v>
      </c>
      <c r="B397" s="3" t="str">
        <f t="shared" si="6"/>
        <v>SPA21XXX</v>
      </c>
      <c r="C397" s="3" t="s">
        <v>348</v>
      </c>
      <c r="D397" s="3" t="s">
        <v>355</v>
      </c>
      <c r="E397" s="3" t="s">
        <v>364</v>
      </c>
      <c r="F397" s="3" t="s">
        <v>364</v>
      </c>
      <c r="G397" s="3" t="s">
        <v>364</v>
      </c>
      <c r="H397" s="3" t="s">
        <v>364</v>
      </c>
    </row>
    <row r="398" spans="1:8" x14ac:dyDescent="0.35">
      <c r="A398" s="3" t="s">
        <v>57</v>
      </c>
      <c r="B398" s="3" t="str">
        <f t="shared" si="6"/>
        <v>SPA21XXX</v>
      </c>
      <c r="C398" s="3" t="s">
        <v>348</v>
      </c>
      <c r="D398" s="3" t="s">
        <v>356</v>
      </c>
      <c r="E398" s="3" t="s">
        <v>364</v>
      </c>
      <c r="F398" s="3" t="s">
        <v>364</v>
      </c>
      <c r="G398" s="3" t="s">
        <v>364</v>
      </c>
      <c r="H398" s="3" t="s">
        <v>364</v>
      </c>
    </row>
    <row r="399" spans="1:8" x14ac:dyDescent="0.35">
      <c r="A399" s="3" t="s">
        <v>57</v>
      </c>
      <c r="B399" s="3" t="str">
        <f t="shared" si="6"/>
        <v>SPA21XXX</v>
      </c>
      <c r="C399" s="3" t="s">
        <v>348</v>
      </c>
      <c r="D399" s="3" t="s">
        <v>357</v>
      </c>
      <c r="E399" s="3" t="s">
        <v>364</v>
      </c>
      <c r="F399" s="3" t="s">
        <v>364</v>
      </c>
      <c r="G399" s="3" t="s">
        <v>364</v>
      </c>
      <c r="H399" s="3" t="s">
        <v>364</v>
      </c>
    </row>
    <row r="400" spans="1:8" x14ac:dyDescent="0.35">
      <c r="A400" s="3" t="s">
        <v>57</v>
      </c>
      <c r="B400" s="3" t="str">
        <f t="shared" si="6"/>
        <v>SPA21XXX</v>
      </c>
      <c r="C400" s="3" t="s">
        <v>348</v>
      </c>
      <c r="D400" s="3" t="s">
        <v>358</v>
      </c>
      <c r="E400" s="3" t="s">
        <v>364</v>
      </c>
      <c r="F400" s="3" t="s">
        <v>364</v>
      </c>
      <c r="G400" s="3" t="s">
        <v>364</v>
      </c>
      <c r="H400" s="3" t="s">
        <v>364</v>
      </c>
    </row>
    <row r="401" spans="1:8" x14ac:dyDescent="0.35">
      <c r="A401" s="3" t="s">
        <v>58</v>
      </c>
      <c r="B401" s="3" t="str">
        <f t="shared" si="6"/>
        <v>SPA21XXX</v>
      </c>
      <c r="C401" s="3" t="s">
        <v>349</v>
      </c>
      <c r="D401" s="3" t="s">
        <v>352</v>
      </c>
      <c r="E401" s="3" t="s">
        <v>373</v>
      </c>
      <c r="F401" s="3" t="s">
        <v>563</v>
      </c>
      <c r="G401" s="3" t="s">
        <v>703</v>
      </c>
      <c r="H401" s="3" t="s">
        <v>563</v>
      </c>
    </row>
    <row r="402" spans="1:8" x14ac:dyDescent="0.35">
      <c r="A402" s="3" t="s">
        <v>58</v>
      </c>
      <c r="B402" s="3" t="str">
        <f t="shared" si="6"/>
        <v>SPA21XXX</v>
      </c>
      <c r="C402" s="3" t="s">
        <v>349</v>
      </c>
      <c r="D402" s="3" t="s">
        <v>353</v>
      </c>
      <c r="E402" s="3" t="s">
        <v>400</v>
      </c>
      <c r="F402" s="3" t="s">
        <v>559</v>
      </c>
      <c r="G402" s="3" t="s">
        <v>704</v>
      </c>
      <c r="H402" s="3" t="s">
        <v>559</v>
      </c>
    </row>
    <row r="403" spans="1:8" x14ac:dyDescent="0.35">
      <c r="A403" s="3" t="s">
        <v>58</v>
      </c>
      <c r="B403" s="3" t="str">
        <f t="shared" si="6"/>
        <v>SPA21XXX</v>
      </c>
      <c r="C403" s="3" t="s">
        <v>349</v>
      </c>
      <c r="D403" s="3" t="s">
        <v>354</v>
      </c>
      <c r="E403" s="3" t="s">
        <v>425</v>
      </c>
      <c r="F403" s="3" t="s">
        <v>559</v>
      </c>
      <c r="G403" s="3" t="s">
        <v>705</v>
      </c>
      <c r="H403" s="3" t="s">
        <v>559</v>
      </c>
    </row>
    <row r="404" spans="1:8" x14ac:dyDescent="0.35">
      <c r="A404" s="3" t="s">
        <v>58</v>
      </c>
      <c r="B404" s="3" t="str">
        <f t="shared" si="6"/>
        <v>SPA21XXX</v>
      </c>
      <c r="C404" s="3" t="s">
        <v>349</v>
      </c>
      <c r="D404" s="3" t="s">
        <v>355</v>
      </c>
    </row>
    <row r="405" spans="1:8" x14ac:dyDescent="0.35">
      <c r="A405" s="3" t="s">
        <v>58</v>
      </c>
      <c r="B405" s="3" t="str">
        <f t="shared" si="6"/>
        <v>SPA21XXX</v>
      </c>
      <c r="C405" s="3" t="s">
        <v>349</v>
      </c>
      <c r="D405" s="3" t="s">
        <v>356</v>
      </c>
    </row>
    <row r="406" spans="1:8" x14ac:dyDescent="0.35">
      <c r="A406" s="3" t="s">
        <v>58</v>
      </c>
      <c r="B406" s="3" t="str">
        <f t="shared" si="6"/>
        <v>SPA21XXX</v>
      </c>
      <c r="C406" s="3" t="s">
        <v>349</v>
      </c>
      <c r="D406" s="3" t="s">
        <v>357</v>
      </c>
    </row>
    <row r="407" spans="1:8" x14ac:dyDescent="0.35">
      <c r="A407" s="3" t="s">
        <v>58</v>
      </c>
      <c r="B407" s="3" t="str">
        <f t="shared" si="6"/>
        <v>SPA21XXX</v>
      </c>
      <c r="C407" s="3" t="s">
        <v>349</v>
      </c>
      <c r="D407" s="3" t="s">
        <v>358</v>
      </c>
    </row>
    <row r="408" spans="1:8" x14ac:dyDescent="0.35">
      <c r="A408" s="3" t="s">
        <v>59</v>
      </c>
      <c r="B408" s="3" t="str">
        <f t="shared" si="6"/>
        <v>SPA21XXX</v>
      </c>
      <c r="C408" s="3" t="s">
        <v>348</v>
      </c>
      <c r="D408" s="3" t="s">
        <v>352</v>
      </c>
      <c r="E408" s="3" t="s">
        <v>426</v>
      </c>
      <c r="F408" s="3" t="s">
        <v>563</v>
      </c>
      <c r="G408" s="3" t="s">
        <v>706</v>
      </c>
      <c r="H408" s="3" t="s">
        <v>354</v>
      </c>
    </row>
    <row r="409" spans="1:8" x14ac:dyDescent="0.35">
      <c r="A409" s="3" t="s">
        <v>59</v>
      </c>
      <c r="B409" s="3" t="str">
        <f t="shared" si="6"/>
        <v>SPA21XXX</v>
      </c>
      <c r="C409" s="3" t="s">
        <v>348</v>
      </c>
      <c r="D409" s="3" t="s">
        <v>353</v>
      </c>
      <c r="E409" s="3" t="s">
        <v>397</v>
      </c>
      <c r="F409" s="3" t="s">
        <v>566</v>
      </c>
      <c r="G409" s="3" t="s">
        <v>707</v>
      </c>
      <c r="H409" s="3" t="s">
        <v>353</v>
      </c>
    </row>
    <row r="410" spans="1:8" x14ac:dyDescent="0.35">
      <c r="A410" s="3" t="s">
        <v>59</v>
      </c>
      <c r="B410" s="3" t="str">
        <f t="shared" si="6"/>
        <v>SPA21XXX</v>
      </c>
      <c r="C410" s="3" t="s">
        <v>348</v>
      </c>
      <c r="D410" s="3" t="s">
        <v>354</v>
      </c>
      <c r="E410" s="3" t="s">
        <v>367</v>
      </c>
      <c r="F410" s="3" t="s">
        <v>356</v>
      </c>
      <c r="G410" s="3" t="s">
        <v>640</v>
      </c>
      <c r="H410" s="3" t="s">
        <v>352</v>
      </c>
    </row>
    <row r="411" spans="1:8" x14ac:dyDescent="0.35">
      <c r="A411" s="3" t="s">
        <v>59</v>
      </c>
      <c r="B411" s="3" t="str">
        <f t="shared" si="6"/>
        <v>SPA21XXX</v>
      </c>
      <c r="C411" s="3" t="s">
        <v>348</v>
      </c>
      <c r="D411" s="3" t="s">
        <v>355</v>
      </c>
    </row>
    <row r="412" spans="1:8" x14ac:dyDescent="0.35">
      <c r="A412" s="3" t="s">
        <v>59</v>
      </c>
      <c r="B412" s="3" t="str">
        <f t="shared" si="6"/>
        <v>SPA21XXX</v>
      </c>
      <c r="C412" s="3" t="s">
        <v>348</v>
      </c>
      <c r="D412" s="3" t="s">
        <v>356</v>
      </c>
    </row>
    <row r="413" spans="1:8" x14ac:dyDescent="0.35">
      <c r="A413" s="3" t="s">
        <v>59</v>
      </c>
      <c r="B413" s="3" t="str">
        <f t="shared" si="6"/>
        <v>SPA21XXX</v>
      </c>
      <c r="C413" s="3" t="s">
        <v>348</v>
      </c>
      <c r="D413" s="3" t="s">
        <v>357</v>
      </c>
    </row>
    <row r="414" spans="1:8" x14ac:dyDescent="0.35">
      <c r="A414" s="3" t="s">
        <v>59</v>
      </c>
      <c r="B414" s="3" t="str">
        <f t="shared" si="6"/>
        <v>SPA21XXX</v>
      </c>
      <c r="C414" s="3" t="s">
        <v>348</v>
      </c>
      <c r="D414" s="3" t="s">
        <v>358</v>
      </c>
    </row>
    <row r="415" spans="1:8" x14ac:dyDescent="0.35">
      <c r="A415" s="3" t="s">
        <v>60</v>
      </c>
      <c r="B415" s="3" t="str">
        <f t="shared" si="6"/>
        <v>SPA21XXX</v>
      </c>
      <c r="C415" s="3" t="s">
        <v>349</v>
      </c>
      <c r="D415" s="3" t="s">
        <v>352</v>
      </c>
      <c r="E415" s="3" t="s">
        <v>371</v>
      </c>
      <c r="F415" s="3" t="s">
        <v>565</v>
      </c>
      <c r="G415" s="3" t="s">
        <v>708</v>
      </c>
      <c r="H415" s="3" t="s">
        <v>354</v>
      </c>
    </row>
    <row r="416" spans="1:8" x14ac:dyDescent="0.35">
      <c r="A416" s="3" t="s">
        <v>60</v>
      </c>
      <c r="B416" s="3" t="str">
        <f t="shared" si="6"/>
        <v>SPA21XXX</v>
      </c>
      <c r="C416" s="3" t="s">
        <v>349</v>
      </c>
      <c r="D416" s="3" t="s">
        <v>353</v>
      </c>
      <c r="E416" s="3" t="s">
        <v>427</v>
      </c>
      <c r="F416" s="3" t="s">
        <v>561</v>
      </c>
      <c r="G416" s="3" t="s">
        <v>709</v>
      </c>
      <c r="H416" s="3" t="s">
        <v>352</v>
      </c>
    </row>
    <row r="417" spans="1:8" x14ac:dyDescent="0.35">
      <c r="A417" s="3" t="s">
        <v>60</v>
      </c>
      <c r="B417" s="3" t="str">
        <f t="shared" si="6"/>
        <v>SPA21XXX</v>
      </c>
      <c r="C417" s="3" t="s">
        <v>349</v>
      </c>
      <c r="D417" s="3" t="s">
        <v>354</v>
      </c>
      <c r="E417" s="3" t="s">
        <v>428</v>
      </c>
      <c r="F417" s="3" t="s">
        <v>564</v>
      </c>
      <c r="G417" s="3" t="s">
        <v>710</v>
      </c>
      <c r="H417" s="3" t="s">
        <v>354</v>
      </c>
    </row>
    <row r="418" spans="1:8" x14ac:dyDescent="0.35">
      <c r="A418" s="3" t="s">
        <v>60</v>
      </c>
      <c r="B418" s="3" t="str">
        <f t="shared" si="6"/>
        <v>SPA21XXX</v>
      </c>
      <c r="C418" s="3" t="s">
        <v>349</v>
      </c>
      <c r="D418" s="3" t="s">
        <v>355</v>
      </c>
      <c r="E418" s="3" t="s">
        <v>429</v>
      </c>
      <c r="F418" s="3" t="s">
        <v>561</v>
      </c>
      <c r="G418" s="3" t="s">
        <v>711</v>
      </c>
      <c r="H418" s="3" t="s">
        <v>354</v>
      </c>
    </row>
    <row r="419" spans="1:8" x14ac:dyDescent="0.35">
      <c r="A419" s="3" t="s">
        <v>60</v>
      </c>
      <c r="B419" s="3" t="str">
        <f t="shared" si="6"/>
        <v>SPA21XXX</v>
      </c>
      <c r="C419" s="3" t="s">
        <v>349</v>
      </c>
      <c r="D419" s="3" t="s">
        <v>356</v>
      </c>
    </row>
    <row r="420" spans="1:8" x14ac:dyDescent="0.35">
      <c r="A420" s="3" t="s">
        <v>60</v>
      </c>
      <c r="B420" s="3" t="str">
        <f t="shared" si="6"/>
        <v>SPA21XXX</v>
      </c>
      <c r="C420" s="3" t="s">
        <v>349</v>
      </c>
      <c r="D420" s="3" t="s">
        <v>357</v>
      </c>
    </row>
    <row r="421" spans="1:8" x14ac:dyDescent="0.35">
      <c r="A421" s="3" t="s">
        <v>60</v>
      </c>
      <c r="B421" s="3" t="str">
        <f t="shared" si="6"/>
        <v>SPA21XXX</v>
      </c>
      <c r="C421" s="3" t="s">
        <v>349</v>
      </c>
      <c r="D421" s="3" t="s">
        <v>358</v>
      </c>
    </row>
    <row r="422" spans="1:8" x14ac:dyDescent="0.35">
      <c r="A422" s="3" t="s">
        <v>61</v>
      </c>
      <c r="B422" s="3" t="str">
        <f t="shared" si="6"/>
        <v>SPA21XXX</v>
      </c>
      <c r="C422" s="3" t="s">
        <v>348</v>
      </c>
      <c r="D422" s="3" t="s">
        <v>352</v>
      </c>
      <c r="E422" s="3" t="s">
        <v>373</v>
      </c>
      <c r="F422" s="3" t="s">
        <v>563</v>
      </c>
      <c r="G422" s="3" t="s">
        <v>712</v>
      </c>
      <c r="H422" s="3" t="s">
        <v>354</v>
      </c>
    </row>
    <row r="423" spans="1:8" x14ac:dyDescent="0.35">
      <c r="A423" s="3" t="s">
        <v>61</v>
      </c>
      <c r="B423" s="3" t="str">
        <f t="shared" si="6"/>
        <v>SPA21XXX</v>
      </c>
      <c r="C423" s="3" t="s">
        <v>348</v>
      </c>
      <c r="D423" s="3" t="s">
        <v>353</v>
      </c>
      <c r="E423" s="3" t="s">
        <v>408</v>
      </c>
      <c r="F423" s="3" t="s">
        <v>558</v>
      </c>
      <c r="G423" s="3" t="s">
        <v>712</v>
      </c>
      <c r="H423" s="3" t="s">
        <v>353</v>
      </c>
    </row>
    <row r="424" spans="1:8" x14ac:dyDescent="0.35">
      <c r="A424" s="3" t="s">
        <v>61</v>
      </c>
      <c r="B424" s="3" t="str">
        <f t="shared" si="6"/>
        <v>SPA21XXX</v>
      </c>
      <c r="C424" s="3" t="s">
        <v>348</v>
      </c>
      <c r="D424" s="3" t="s">
        <v>354</v>
      </c>
      <c r="E424" s="3" t="s">
        <v>364</v>
      </c>
      <c r="F424" s="3" t="s">
        <v>377</v>
      </c>
      <c r="G424" s="3" t="s">
        <v>364</v>
      </c>
      <c r="H424" s="3" t="s">
        <v>377</v>
      </c>
    </row>
    <row r="425" spans="1:8" x14ac:dyDescent="0.35">
      <c r="A425" s="3" t="s">
        <v>61</v>
      </c>
      <c r="B425" s="3" t="str">
        <f t="shared" si="6"/>
        <v>SPA21XXX</v>
      </c>
      <c r="C425" s="3" t="s">
        <v>348</v>
      </c>
      <c r="D425" s="3" t="s">
        <v>355</v>
      </c>
      <c r="E425" s="3" t="s">
        <v>364</v>
      </c>
      <c r="F425" s="3" t="s">
        <v>377</v>
      </c>
      <c r="G425" s="3" t="s">
        <v>364</v>
      </c>
      <c r="H425" s="3" t="s">
        <v>377</v>
      </c>
    </row>
    <row r="426" spans="1:8" x14ac:dyDescent="0.35">
      <c r="A426" s="3" t="s">
        <v>61</v>
      </c>
      <c r="B426" s="3" t="str">
        <f t="shared" si="6"/>
        <v>SPA21XXX</v>
      </c>
      <c r="C426" s="3" t="s">
        <v>348</v>
      </c>
      <c r="D426" s="3" t="s">
        <v>356</v>
      </c>
      <c r="E426" s="3" t="s">
        <v>364</v>
      </c>
      <c r="F426" s="3" t="s">
        <v>377</v>
      </c>
      <c r="G426" s="3" t="s">
        <v>364</v>
      </c>
      <c r="H426" s="3" t="s">
        <v>377</v>
      </c>
    </row>
    <row r="427" spans="1:8" x14ac:dyDescent="0.35">
      <c r="A427" s="3" t="s">
        <v>61</v>
      </c>
      <c r="B427" s="3" t="str">
        <f t="shared" si="6"/>
        <v>SPA21XXX</v>
      </c>
      <c r="C427" s="3" t="s">
        <v>348</v>
      </c>
      <c r="D427" s="3" t="s">
        <v>357</v>
      </c>
      <c r="E427" s="3" t="s">
        <v>364</v>
      </c>
      <c r="F427" s="3" t="s">
        <v>377</v>
      </c>
      <c r="G427" s="3" t="s">
        <v>364</v>
      </c>
      <c r="H427" s="3" t="s">
        <v>377</v>
      </c>
    </row>
    <row r="428" spans="1:8" x14ac:dyDescent="0.35">
      <c r="A428" s="3" t="s">
        <v>61</v>
      </c>
      <c r="B428" s="3" t="str">
        <f t="shared" si="6"/>
        <v>SPA21XXX</v>
      </c>
      <c r="C428" s="3" t="s">
        <v>348</v>
      </c>
      <c r="D428" s="3" t="s">
        <v>358</v>
      </c>
      <c r="E428" s="3" t="s">
        <v>364</v>
      </c>
      <c r="F428" s="3" t="s">
        <v>377</v>
      </c>
      <c r="G428" s="3" t="s">
        <v>364</v>
      </c>
      <c r="H428" s="3" t="s">
        <v>377</v>
      </c>
    </row>
    <row r="429" spans="1:8" x14ac:dyDescent="0.35">
      <c r="A429" s="3" t="s">
        <v>62</v>
      </c>
      <c r="B429" s="3" t="str">
        <f t="shared" si="6"/>
        <v>SPA21XXX</v>
      </c>
      <c r="C429" s="3" t="s">
        <v>350</v>
      </c>
      <c r="D429" s="3" t="s">
        <v>352</v>
      </c>
      <c r="E429" s="3" t="s">
        <v>387</v>
      </c>
      <c r="F429" s="3" t="s">
        <v>356</v>
      </c>
      <c r="G429" s="3" t="s">
        <v>713</v>
      </c>
      <c r="H429" s="3" t="s">
        <v>357</v>
      </c>
    </row>
    <row r="430" spans="1:8" x14ac:dyDescent="0.35">
      <c r="A430" s="3" t="s">
        <v>62</v>
      </c>
      <c r="B430" s="3" t="str">
        <f t="shared" si="6"/>
        <v>SPA21XXX</v>
      </c>
      <c r="C430" s="3" t="s">
        <v>350</v>
      </c>
      <c r="D430" s="3" t="s">
        <v>353</v>
      </c>
      <c r="E430" s="3" t="s">
        <v>387</v>
      </c>
      <c r="F430" s="3" t="s">
        <v>567</v>
      </c>
      <c r="G430" s="3" t="s">
        <v>647</v>
      </c>
      <c r="H430" s="3" t="s">
        <v>562</v>
      </c>
    </row>
    <row r="431" spans="1:8" x14ac:dyDescent="0.35">
      <c r="A431" s="3" t="s">
        <v>62</v>
      </c>
      <c r="B431" s="3" t="str">
        <f t="shared" si="6"/>
        <v>SPA21XXX</v>
      </c>
      <c r="C431" s="3" t="s">
        <v>350</v>
      </c>
      <c r="D431" s="3" t="s">
        <v>354</v>
      </c>
      <c r="E431" s="3" t="s">
        <v>387</v>
      </c>
      <c r="F431" s="3" t="s">
        <v>561</v>
      </c>
      <c r="G431" s="3" t="s">
        <v>714</v>
      </c>
      <c r="H431" s="3" t="s">
        <v>1035</v>
      </c>
    </row>
    <row r="432" spans="1:8" x14ac:dyDescent="0.35">
      <c r="A432" s="3" t="s">
        <v>62</v>
      </c>
      <c r="B432" s="3" t="str">
        <f t="shared" si="6"/>
        <v>SPA21XXX</v>
      </c>
      <c r="C432" s="3" t="s">
        <v>350</v>
      </c>
      <c r="D432" s="3" t="s">
        <v>355</v>
      </c>
    </row>
    <row r="433" spans="1:8" x14ac:dyDescent="0.35">
      <c r="A433" s="3" t="s">
        <v>62</v>
      </c>
      <c r="B433" s="3" t="str">
        <f t="shared" si="6"/>
        <v>SPA21XXX</v>
      </c>
      <c r="C433" s="3" t="s">
        <v>350</v>
      </c>
      <c r="D433" s="3" t="s">
        <v>356</v>
      </c>
    </row>
    <row r="434" spans="1:8" x14ac:dyDescent="0.35">
      <c r="A434" s="3" t="s">
        <v>62</v>
      </c>
      <c r="B434" s="3" t="str">
        <f t="shared" si="6"/>
        <v>SPA21XXX</v>
      </c>
      <c r="C434" s="3" t="s">
        <v>350</v>
      </c>
      <c r="D434" s="3" t="s">
        <v>357</v>
      </c>
    </row>
    <row r="435" spans="1:8" x14ac:dyDescent="0.35">
      <c r="A435" s="3" t="s">
        <v>62</v>
      </c>
      <c r="B435" s="3" t="str">
        <f t="shared" si="6"/>
        <v>SPA21XXX</v>
      </c>
      <c r="C435" s="3" t="s">
        <v>350</v>
      </c>
      <c r="D435" s="3" t="s">
        <v>358</v>
      </c>
    </row>
    <row r="436" spans="1:8" x14ac:dyDescent="0.35">
      <c r="A436" s="3" t="s">
        <v>63</v>
      </c>
      <c r="B436" s="3" t="str">
        <f t="shared" si="6"/>
        <v>SPA21XXX</v>
      </c>
      <c r="C436" s="3" t="s">
        <v>349</v>
      </c>
      <c r="D436" s="3" t="s">
        <v>352</v>
      </c>
      <c r="E436" s="3" t="s">
        <v>373</v>
      </c>
      <c r="F436" s="3" t="s">
        <v>560</v>
      </c>
      <c r="G436" s="3" t="s">
        <v>703</v>
      </c>
      <c r="H436" s="3" t="s">
        <v>560</v>
      </c>
    </row>
    <row r="437" spans="1:8" x14ac:dyDescent="0.35">
      <c r="A437" s="3" t="s">
        <v>63</v>
      </c>
      <c r="B437" s="3" t="str">
        <f t="shared" si="6"/>
        <v>SPA21XXX</v>
      </c>
      <c r="C437" s="3" t="s">
        <v>349</v>
      </c>
      <c r="D437" s="3" t="s">
        <v>353</v>
      </c>
      <c r="E437" s="3" t="s">
        <v>400</v>
      </c>
      <c r="F437" s="3" t="s">
        <v>558</v>
      </c>
      <c r="G437" s="3" t="s">
        <v>704</v>
      </c>
      <c r="H437" s="3" t="s">
        <v>558</v>
      </c>
    </row>
    <row r="438" spans="1:8" x14ac:dyDescent="0.35">
      <c r="A438" s="3" t="s">
        <v>63</v>
      </c>
      <c r="B438" s="3" t="str">
        <f t="shared" si="6"/>
        <v>SPA21XXX</v>
      </c>
      <c r="C438" s="3" t="s">
        <v>349</v>
      </c>
      <c r="D438" s="3" t="s">
        <v>354</v>
      </c>
      <c r="E438" s="3" t="s">
        <v>430</v>
      </c>
      <c r="F438" s="3" t="s">
        <v>558</v>
      </c>
      <c r="G438" s="3" t="s">
        <v>715</v>
      </c>
      <c r="H438" s="3" t="s">
        <v>558</v>
      </c>
    </row>
    <row r="439" spans="1:8" x14ac:dyDescent="0.35">
      <c r="A439" s="3" t="s">
        <v>63</v>
      </c>
      <c r="B439" s="3" t="str">
        <f t="shared" si="6"/>
        <v>SPA21XXX</v>
      </c>
      <c r="C439" s="3" t="s">
        <v>349</v>
      </c>
      <c r="D439" s="3" t="s">
        <v>355</v>
      </c>
      <c r="E439" s="3" t="s">
        <v>364</v>
      </c>
      <c r="G439" s="3" t="s">
        <v>364</v>
      </c>
    </row>
    <row r="440" spans="1:8" x14ac:dyDescent="0.35">
      <c r="A440" s="3" t="s">
        <v>63</v>
      </c>
      <c r="B440" s="3" t="str">
        <f t="shared" si="6"/>
        <v>SPA21XXX</v>
      </c>
      <c r="C440" s="3" t="s">
        <v>349</v>
      </c>
      <c r="D440" s="3" t="s">
        <v>356</v>
      </c>
      <c r="E440" s="3" t="s">
        <v>364</v>
      </c>
      <c r="G440" s="3" t="s">
        <v>364</v>
      </c>
    </row>
    <row r="441" spans="1:8" x14ac:dyDescent="0.35">
      <c r="A441" s="3" t="s">
        <v>63</v>
      </c>
      <c r="B441" s="3" t="str">
        <f t="shared" si="6"/>
        <v>SPA21XXX</v>
      </c>
      <c r="C441" s="3" t="s">
        <v>349</v>
      </c>
      <c r="D441" s="3" t="s">
        <v>357</v>
      </c>
      <c r="E441" s="3" t="s">
        <v>364</v>
      </c>
      <c r="G441" s="3" t="s">
        <v>364</v>
      </c>
    </row>
    <row r="442" spans="1:8" x14ac:dyDescent="0.35">
      <c r="A442" s="3" t="s">
        <v>63</v>
      </c>
      <c r="B442" s="3" t="str">
        <f t="shared" si="6"/>
        <v>SPA21XXX</v>
      </c>
      <c r="C442" s="3" t="s">
        <v>349</v>
      </c>
      <c r="D442" s="3" t="s">
        <v>358</v>
      </c>
      <c r="E442" s="3" t="s">
        <v>364</v>
      </c>
      <c r="G442" s="3" t="s">
        <v>364</v>
      </c>
    </row>
    <row r="443" spans="1:8" x14ac:dyDescent="0.35">
      <c r="A443" s="3" t="s">
        <v>64</v>
      </c>
      <c r="B443" s="3" t="str">
        <f t="shared" si="6"/>
        <v>SPA21XXX</v>
      </c>
      <c r="C443" s="3" t="s">
        <v>349</v>
      </c>
      <c r="D443" s="3" t="s">
        <v>352</v>
      </c>
      <c r="E443" s="3" t="s">
        <v>373</v>
      </c>
      <c r="F443" s="3" t="s">
        <v>560</v>
      </c>
      <c r="G443" s="3" t="s">
        <v>716</v>
      </c>
      <c r="H443" s="3" t="s">
        <v>560</v>
      </c>
    </row>
    <row r="444" spans="1:8" x14ac:dyDescent="0.35">
      <c r="A444" s="3" t="s">
        <v>64</v>
      </c>
      <c r="B444" s="3" t="str">
        <f t="shared" si="6"/>
        <v>SPA21XXX</v>
      </c>
      <c r="C444" s="3" t="s">
        <v>349</v>
      </c>
      <c r="D444" s="3" t="s">
        <v>353</v>
      </c>
      <c r="E444" s="3" t="s">
        <v>400</v>
      </c>
      <c r="F444" s="3" t="s">
        <v>558</v>
      </c>
      <c r="G444" s="3" t="s">
        <v>717</v>
      </c>
      <c r="H444" s="3" t="s">
        <v>558</v>
      </c>
    </row>
    <row r="445" spans="1:8" x14ac:dyDescent="0.35">
      <c r="A445" s="3" t="s">
        <v>64</v>
      </c>
      <c r="B445" s="3" t="str">
        <f t="shared" si="6"/>
        <v>SPA21XXX</v>
      </c>
      <c r="C445" s="3" t="s">
        <v>349</v>
      </c>
      <c r="D445" s="3" t="s">
        <v>354</v>
      </c>
      <c r="E445" s="3" t="s">
        <v>430</v>
      </c>
      <c r="F445" s="3" t="s">
        <v>558</v>
      </c>
      <c r="G445" s="3" t="s">
        <v>715</v>
      </c>
      <c r="H445" s="3" t="s">
        <v>558</v>
      </c>
    </row>
    <row r="446" spans="1:8" x14ac:dyDescent="0.35">
      <c r="A446" s="3" t="s">
        <v>64</v>
      </c>
      <c r="B446" s="3" t="str">
        <f t="shared" si="6"/>
        <v>SPA21XXX</v>
      </c>
      <c r="C446" s="3" t="s">
        <v>349</v>
      </c>
      <c r="D446" s="3" t="s">
        <v>355</v>
      </c>
    </row>
    <row r="447" spans="1:8" x14ac:dyDescent="0.35">
      <c r="A447" s="3" t="s">
        <v>64</v>
      </c>
      <c r="B447" s="3" t="str">
        <f t="shared" si="6"/>
        <v>SPA21XXX</v>
      </c>
      <c r="C447" s="3" t="s">
        <v>349</v>
      </c>
      <c r="D447" s="3" t="s">
        <v>356</v>
      </c>
    </row>
    <row r="448" spans="1:8" x14ac:dyDescent="0.35">
      <c r="A448" s="3" t="s">
        <v>64</v>
      </c>
      <c r="B448" s="3" t="str">
        <f t="shared" si="6"/>
        <v>SPA21XXX</v>
      </c>
      <c r="C448" s="3" t="s">
        <v>349</v>
      </c>
      <c r="D448" s="3" t="s">
        <v>357</v>
      </c>
    </row>
    <row r="449" spans="1:8" x14ac:dyDescent="0.35">
      <c r="A449" s="3" t="s">
        <v>64</v>
      </c>
      <c r="B449" s="3" t="str">
        <f t="shared" si="6"/>
        <v>SPA21XXX</v>
      </c>
      <c r="C449" s="3" t="s">
        <v>349</v>
      </c>
      <c r="D449" s="3" t="s">
        <v>358</v>
      </c>
    </row>
    <row r="450" spans="1:8" x14ac:dyDescent="0.35">
      <c r="A450" s="3" t="s">
        <v>65</v>
      </c>
      <c r="B450" s="3" t="str">
        <f t="shared" si="6"/>
        <v>SPA21XXX</v>
      </c>
      <c r="C450" s="3" t="s">
        <v>349</v>
      </c>
      <c r="D450" s="3" t="s">
        <v>352</v>
      </c>
      <c r="E450" s="3" t="s">
        <v>394</v>
      </c>
      <c r="F450" s="3" t="s">
        <v>565</v>
      </c>
      <c r="G450" s="3" t="s">
        <v>718</v>
      </c>
      <c r="H450" s="3" t="s">
        <v>354</v>
      </c>
    </row>
    <row r="451" spans="1:8" x14ac:dyDescent="0.35">
      <c r="A451" s="3" t="s">
        <v>65</v>
      </c>
      <c r="B451" s="3" t="str">
        <f t="shared" ref="B451:B514" si="7">REPLACE(A451,6,3,"XXX")</f>
        <v>SPA21XXX</v>
      </c>
      <c r="C451" s="3" t="s">
        <v>349</v>
      </c>
      <c r="D451" s="3" t="s">
        <v>353</v>
      </c>
      <c r="G451" s="3" t="s">
        <v>719</v>
      </c>
      <c r="H451" s="3" t="s">
        <v>354</v>
      </c>
    </row>
    <row r="452" spans="1:8" x14ac:dyDescent="0.35">
      <c r="A452" s="3" t="s">
        <v>65</v>
      </c>
      <c r="B452" s="3" t="str">
        <f t="shared" si="7"/>
        <v>SPA21XXX</v>
      </c>
      <c r="C452" s="3" t="s">
        <v>349</v>
      </c>
      <c r="D452" s="3" t="s">
        <v>354</v>
      </c>
      <c r="G452" s="3" t="s">
        <v>720</v>
      </c>
      <c r="H452" s="3" t="s">
        <v>353</v>
      </c>
    </row>
    <row r="453" spans="1:8" x14ac:dyDescent="0.35">
      <c r="A453" s="3" t="s">
        <v>65</v>
      </c>
      <c r="B453" s="3" t="str">
        <f t="shared" si="7"/>
        <v>SPA21XXX</v>
      </c>
      <c r="C453" s="3" t="s">
        <v>349</v>
      </c>
      <c r="D453" s="3" t="s">
        <v>355</v>
      </c>
      <c r="G453" s="3" t="s">
        <v>721</v>
      </c>
      <c r="H453" s="3" t="s">
        <v>353</v>
      </c>
    </row>
    <row r="454" spans="1:8" x14ac:dyDescent="0.35">
      <c r="A454" s="3" t="s">
        <v>65</v>
      </c>
      <c r="B454" s="3" t="str">
        <f t="shared" si="7"/>
        <v>SPA21XXX</v>
      </c>
      <c r="C454" s="3" t="s">
        <v>349</v>
      </c>
      <c r="D454" s="3" t="s">
        <v>356</v>
      </c>
    </row>
    <row r="455" spans="1:8" x14ac:dyDescent="0.35">
      <c r="A455" s="3" t="s">
        <v>65</v>
      </c>
      <c r="B455" s="3" t="str">
        <f t="shared" si="7"/>
        <v>SPA21XXX</v>
      </c>
      <c r="C455" s="3" t="s">
        <v>349</v>
      </c>
      <c r="D455" s="3" t="s">
        <v>357</v>
      </c>
    </row>
    <row r="456" spans="1:8" x14ac:dyDescent="0.35">
      <c r="A456" s="3" t="s">
        <v>65</v>
      </c>
      <c r="B456" s="3" t="str">
        <f t="shared" si="7"/>
        <v>SPA21XXX</v>
      </c>
      <c r="C456" s="3" t="s">
        <v>349</v>
      </c>
      <c r="D456" s="3" t="s">
        <v>358</v>
      </c>
    </row>
    <row r="457" spans="1:8" x14ac:dyDescent="0.35">
      <c r="A457" s="3" t="s">
        <v>66</v>
      </c>
      <c r="B457" s="3" t="str">
        <f t="shared" si="7"/>
        <v>SPA21XXX</v>
      </c>
      <c r="C457" s="3" t="s">
        <v>349</v>
      </c>
      <c r="D457" s="3" t="s">
        <v>352</v>
      </c>
      <c r="E457" s="3" t="s">
        <v>394</v>
      </c>
      <c r="F457" s="3" t="s">
        <v>565</v>
      </c>
      <c r="G457" s="3" t="s">
        <v>722</v>
      </c>
      <c r="H457" s="3" t="s">
        <v>354</v>
      </c>
    </row>
    <row r="458" spans="1:8" x14ac:dyDescent="0.35">
      <c r="A458" s="3" t="s">
        <v>66</v>
      </c>
      <c r="B458" s="3" t="str">
        <f t="shared" si="7"/>
        <v>SPA21XXX</v>
      </c>
      <c r="C458" s="3" t="s">
        <v>349</v>
      </c>
      <c r="D458" s="3" t="s">
        <v>353</v>
      </c>
      <c r="G458" s="3" t="s">
        <v>719</v>
      </c>
      <c r="H458" s="3" t="s">
        <v>354</v>
      </c>
    </row>
    <row r="459" spans="1:8" x14ac:dyDescent="0.35">
      <c r="A459" s="3" t="s">
        <v>66</v>
      </c>
      <c r="B459" s="3" t="str">
        <f t="shared" si="7"/>
        <v>SPA21XXX</v>
      </c>
      <c r="C459" s="3" t="s">
        <v>349</v>
      </c>
      <c r="D459" s="3" t="s">
        <v>354</v>
      </c>
      <c r="G459" s="3" t="s">
        <v>720</v>
      </c>
      <c r="H459" s="3" t="s">
        <v>353</v>
      </c>
    </row>
    <row r="460" spans="1:8" x14ac:dyDescent="0.35">
      <c r="A460" s="3" t="s">
        <v>66</v>
      </c>
      <c r="B460" s="3" t="str">
        <f t="shared" si="7"/>
        <v>SPA21XXX</v>
      </c>
      <c r="C460" s="3" t="s">
        <v>349</v>
      </c>
      <c r="D460" s="3" t="s">
        <v>355</v>
      </c>
    </row>
    <row r="461" spans="1:8" x14ac:dyDescent="0.35">
      <c r="A461" s="3" t="s">
        <v>66</v>
      </c>
      <c r="B461" s="3" t="str">
        <f t="shared" si="7"/>
        <v>SPA21XXX</v>
      </c>
      <c r="C461" s="3" t="s">
        <v>349</v>
      </c>
      <c r="D461" s="3" t="s">
        <v>356</v>
      </c>
    </row>
    <row r="462" spans="1:8" x14ac:dyDescent="0.35">
      <c r="A462" s="3" t="s">
        <v>66</v>
      </c>
      <c r="B462" s="3" t="str">
        <f t="shared" si="7"/>
        <v>SPA21XXX</v>
      </c>
      <c r="C462" s="3" t="s">
        <v>349</v>
      </c>
      <c r="D462" s="3" t="s">
        <v>357</v>
      </c>
    </row>
    <row r="463" spans="1:8" x14ac:dyDescent="0.35">
      <c r="A463" s="3" t="s">
        <v>66</v>
      </c>
      <c r="B463" s="3" t="str">
        <f t="shared" si="7"/>
        <v>SPA21XXX</v>
      </c>
      <c r="C463" s="3" t="s">
        <v>349</v>
      </c>
      <c r="D463" s="3" t="s">
        <v>358</v>
      </c>
    </row>
    <row r="464" spans="1:8" x14ac:dyDescent="0.35">
      <c r="A464" s="3" t="s">
        <v>67</v>
      </c>
      <c r="B464" s="3" t="str">
        <f t="shared" si="7"/>
        <v>SPA21XXX</v>
      </c>
      <c r="C464" s="3" t="s">
        <v>349</v>
      </c>
      <c r="D464" s="3" t="s">
        <v>352</v>
      </c>
      <c r="E464" s="3" t="s">
        <v>367</v>
      </c>
      <c r="F464" s="3" t="s">
        <v>565</v>
      </c>
      <c r="G464" s="3" t="s">
        <v>723</v>
      </c>
      <c r="H464" s="3" t="s">
        <v>354</v>
      </c>
    </row>
    <row r="465" spans="1:8" x14ac:dyDescent="0.35">
      <c r="A465" s="3" t="s">
        <v>67</v>
      </c>
      <c r="B465" s="3" t="str">
        <f t="shared" si="7"/>
        <v>SPA21XXX</v>
      </c>
      <c r="C465" s="3" t="s">
        <v>349</v>
      </c>
      <c r="D465" s="3" t="s">
        <v>353</v>
      </c>
    </row>
    <row r="466" spans="1:8" x14ac:dyDescent="0.35">
      <c r="A466" s="3" t="s">
        <v>67</v>
      </c>
      <c r="B466" s="3" t="str">
        <f t="shared" si="7"/>
        <v>SPA21XXX</v>
      </c>
      <c r="C466" s="3" t="s">
        <v>349</v>
      </c>
      <c r="D466" s="3" t="s">
        <v>354</v>
      </c>
    </row>
    <row r="467" spans="1:8" x14ac:dyDescent="0.35">
      <c r="A467" s="3" t="s">
        <v>67</v>
      </c>
      <c r="B467" s="3" t="str">
        <f t="shared" si="7"/>
        <v>SPA21XXX</v>
      </c>
      <c r="C467" s="3" t="s">
        <v>349</v>
      </c>
      <c r="D467" s="3" t="s">
        <v>355</v>
      </c>
    </row>
    <row r="468" spans="1:8" x14ac:dyDescent="0.35">
      <c r="A468" s="3" t="s">
        <v>67</v>
      </c>
      <c r="B468" s="3" t="str">
        <f t="shared" si="7"/>
        <v>SPA21XXX</v>
      </c>
      <c r="C468" s="3" t="s">
        <v>349</v>
      </c>
      <c r="D468" s="3" t="s">
        <v>356</v>
      </c>
    </row>
    <row r="469" spans="1:8" x14ac:dyDescent="0.35">
      <c r="A469" s="3" t="s">
        <v>67</v>
      </c>
      <c r="B469" s="3" t="str">
        <f t="shared" si="7"/>
        <v>SPA21XXX</v>
      </c>
      <c r="C469" s="3" t="s">
        <v>349</v>
      </c>
      <c r="D469" s="3" t="s">
        <v>357</v>
      </c>
    </row>
    <row r="470" spans="1:8" x14ac:dyDescent="0.35">
      <c r="A470" s="3" t="s">
        <v>67</v>
      </c>
      <c r="B470" s="3" t="str">
        <f t="shared" si="7"/>
        <v>SPA21XXX</v>
      </c>
      <c r="C470" s="3" t="s">
        <v>349</v>
      </c>
      <c r="D470" s="3" t="s">
        <v>358</v>
      </c>
    </row>
    <row r="471" spans="1:8" x14ac:dyDescent="0.35">
      <c r="A471" s="3" t="s">
        <v>68</v>
      </c>
      <c r="B471" s="3" t="str">
        <f t="shared" si="7"/>
        <v>SPA21XXX</v>
      </c>
      <c r="C471" s="3" t="s">
        <v>349</v>
      </c>
      <c r="D471" s="3" t="s">
        <v>352</v>
      </c>
      <c r="E471" s="3" t="s">
        <v>431</v>
      </c>
      <c r="F471" s="3" t="s">
        <v>565</v>
      </c>
      <c r="G471" s="3" t="s">
        <v>718</v>
      </c>
      <c r="H471" s="3" t="s">
        <v>354</v>
      </c>
    </row>
    <row r="472" spans="1:8" x14ac:dyDescent="0.35">
      <c r="A472" s="3" t="s">
        <v>68</v>
      </c>
      <c r="B472" s="3" t="str">
        <f t="shared" si="7"/>
        <v>SPA21XXX</v>
      </c>
      <c r="C472" s="3" t="s">
        <v>349</v>
      </c>
      <c r="D472" s="3" t="s">
        <v>353</v>
      </c>
      <c r="G472" s="3" t="s">
        <v>724</v>
      </c>
      <c r="H472" s="3" t="s">
        <v>354</v>
      </c>
    </row>
    <row r="473" spans="1:8" x14ac:dyDescent="0.35">
      <c r="A473" s="3" t="s">
        <v>68</v>
      </c>
      <c r="B473" s="3" t="str">
        <f t="shared" si="7"/>
        <v>SPA21XXX</v>
      </c>
      <c r="C473" s="3" t="s">
        <v>349</v>
      </c>
      <c r="D473" s="3" t="s">
        <v>354</v>
      </c>
      <c r="G473" s="3" t="s">
        <v>720</v>
      </c>
      <c r="H473" s="3" t="s">
        <v>353</v>
      </c>
    </row>
    <row r="474" spans="1:8" x14ac:dyDescent="0.35">
      <c r="A474" s="3" t="s">
        <v>68</v>
      </c>
      <c r="B474" s="3" t="str">
        <f t="shared" si="7"/>
        <v>SPA21XXX</v>
      </c>
      <c r="C474" s="3" t="s">
        <v>349</v>
      </c>
      <c r="D474" s="3" t="s">
        <v>355</v>
      </c>
      <c r="G474" s="3" t="s">
        <v>725</v>
      </c>
      <c r="H474" s="3" t="s">
        <v>353</v>
      </c>
    </row>
    <row r="475" spans="1:8" x14ac:dyDescent="0.35">
      <c r="A475" s="3" t="s">
        <v>68</v>
      </c>
      <c r="B475" s="3" t="str">
        <f t="shared" si="7"/>
        <v>SPA21XXX</v>
      </c>
      <c r="C475" s="3" t="s">
        <v>349</v>
      </c>
      <c r="D475" s="3" t="s">
        <v>356</v>
      </c>
    </row>
    <row r="476" spans="1:8" x14ac:dyDescent="0.35">
      <c r="A476" s="3" t="s">
        <v>68</v>
      </c>
      <c r="B476" s="3" t="str">
        <f t="shared" si="7"/>
        <v>SPA21XXX</v>
      </c>
      <c r="C476" s="3" t="s">
        <v>349</v>
      </c>
      <c r="D476" s="3" t="s">
        <v>357</v>
      </c>
    </row>
    <row r="477" spans="1:8" x14ac:dyDescent="0.35">
      <c r="A477" s="3" t="s">
        <v>68</v>
      </c>
      <c r="B477" s="3" t="str">
        <f t="shared" si="7"/>
        <v>SPA21XXX</v>
      </c>
      <c r="C477" s="3" t="s">
        <v>349</v>
      </c>
      <c r="D477" s="3" t="s">
        <v>358</v>
      </c>
    </row>
    <row r="478" spans="1:8" x14ac:dyDescent="0.35">
      <c r="A478" s="3" t="s">
        <v>69</v>
      </c>
      <c r="B478" s="3" t="str">
        <f t="shared" si="7"/>
        <v>SPA21XXX</v>
      </c>
      <c r="C478" s="3" t="s">
        <v>348</v>
      </c>
      <c r="D478" s="3" t="s">
        <v>352</v>
      </c>
      <c r="E478" s="3" t="s">
        <v>432</v>
      </c>
      <c r="F478" s="3" t="s">
        <v>562</v>
      </c>
      <c r="G478" s="3" t="s">
        <v>432</v>
      </c>
      <c r="H478" s="3" t="s">
        <v>352</v>
      </c>
    </row>
    <row r="479" spans="1:8" x14ac:dyDescent="0.35">
      <c r="A479" s="3" t="s">
        <v>69</v>
      </c>
      <c r="B479" s="3" t="str">
        <f t="shared" si="7"/>
        <v>SPA21XXX</v>
      </c>
      <c r="C479" s="3" t="s">
        <v>348</v>
      </c>
      <c r="D479" s="3" t="s">
        <v>353</v>
      </c>
      <c r="E479" s="3" t="s">
        <v>433</v>
      </c>
      <c r="F479" s="3" t="s">
        <v>562</v>
      </c>
      <c r="G479" s="3" t="s">
        <v>433</v>
      </c>
      <c r="H479" s="3" t="s">
        <v>353</v>
      </c>
    </row>
    <row r="480" spans="1:8" x14ac:dyDescent="0.35">
      <c r="A480" s="3" t="s">
        <v>69</v>
      </c>
      <c r="B480" s="3" t="str">
        <f t="shared" si="7"/>
        <v>SPA21XXX</v>
      </c>
      <c r="C480" s="3" t="s">
        <v>348</v>
      </c>
      <c r="D480" s="3" t="s">
        <v>354</v>
      </c>
      <c r="E480" s="3" t="s">
        <v>367</v>
      </c>
      <c r="F480" s="3" t="s">
        <v>568</v>
      </c>
      <c r="G480" s="3" t="s">
        <v>367</v>
      </c>
      <c r="H480" s="3" t="s">
        <v>354</v>
      </c>
    </row>
    <row r="481" spans="1:8" x14ac:dyDescent="0.35">
      <c r="A481" s="3" t="s">
        <v>69</v>
      </c>
      <c r="B481" s="3" t="str">
        <f t="shared" si="7"/>
        <v>SPA21XXX</v>
      </c>
      <c r="C481" s="3" t="s">
        <v>348</v>
      </c>
      <c r="D481" s="3" t="s">
        <v>355</v>
      </c>
    </row>
    <row r="482" spans="1:8" x14ac:dyDescent="0.35">
      <c r="A482" s="3" t="s">
        <v>69</v>
      </c>
      <c r="B482" s="3" t="str">
        <f t="shared" si="7"/>
        <v>SPA21XXX</v>
      </c>
      <c r="C482" s="3" t="s">
        <v>348</v>
      </c>
      <c r="D482" s="3" t="s">
        <v>356</v>
      </c>
    </row>
    <row r="483" spans="1:8" x14ac:dyDescent="0.35">
      <c r="A483" s="3" t="s">
        <v>69</v>
      </c>
      <c r="B483" s="3" t="str">
        <f t="shared" si="7"/>
        <v>SPA21XXX</v>
      </c>
      <c r="C483" s="3" t="s">
        <v>348</v>
      </c>
      <c r="D483" s="3" t="s">
        <v>357</v>
      </c>
    </row>
    <row r="484" spans="1:8" x14ac:dyDescent="0.35">
      <c r="A484" s="3" t="s">
        <v>69</v>
      </c>
      <c r="B484" s="3" t="str">
        <f t="shared" si="7"/>
        <v>SPA21XXX</v>
      </c>
      <c r="C484" s="3" t="s">
        <v>348</v>
      </c>
      <c r="D484" s="3" t="s">
        <v>358</v>
      </c>
    </row>
    <row r="485" spans="1:8" x14ac:dyDescent="0.35">
      <c r="A485" s="3" t="s">
        <v>70</v>
      </c>
      <c r="B485" s="3" t="str">
        <f t="shared" si="7"/>
        <v>SPA21XXX</v>
      </c>
      <c r="C485" s="3" t="s">
        <v>348</v>
      </c>
      <c r="D485" s="3" t="s">
        <v>352</v>
      </c>
      <c r="E485" s="3" t="s">
        <v>387</v>
      </c>
      <c r="F485" s="3" t="s">
        <v>561</v>
      </c>
      <c r="G485" s="3" t="s">
        <v>726</v>
      </c>
      <c r="H485" s="3" t="s">
        <v>354</v>
      </c>
    </row>
    <row r="486" spans="1:8" x14ac:dyDescent="0.35">
      <c r="A486" s="3" t="s">
        <v>70</v>
      </c>
      <c r="B486" s="3" t="str">
        <f t="shared" si="7"/>
        <v>SPA21XXX</v>
      </c>
      <c r="C486" s="3" t="s">
        <v>348</v>
      </c>
      <c r="D486" s="3" t="s">
        <v>353</v>
      </c>
      <c r="E486" s="3" t="s">
        <v>394</v>
      </c>
      <c r="F486" s="3" t="s">
        <v>572</v>
      </c>
      <c r="G486" s="3" t="s">
        <v>726</v>
      </c>
      <c r="H486" s="3" t="s">
        <v>353</v>
      </c>
    </row>
    <row r="487" spans="1:8" x14ac:dyDescent="0.35">
      <c r="A487" s="3" t="s">
        <v>70</v>
      </c>
      <c r="B487" s="3" t="str">
        <f t="shared" si="7"/>
        <v>SPA21XXX</v>
      </c>
      <c r="C487" s="3" t="s">
        <v>348</v>
      </c>
      <c r="D487" s="3" t="s">
        <v>354</v>
      </c>
      <c r="E487" s="3" t="s">
        <v>388</v>
      </c>
      <c r="F487" s="3" t="s">
        <v>561</v>
      </c>
      <c r="G487" s="3" t="s">
        <v>671</v>
      </c>
      <c r="H487" s="3" t="s">
        <v>352</v>
      </c>
    </row>
    <row r="488" spans="1:8" x14ac:dyDescent="0.35">
      <c r="A488" s="3" t="s">
        <v>70</v>
      </c>
      <c r="B488" s="3" t="str">
        <f t="shared" si="7"/>
        <v>SPA21XXX</v>
      </c>
      <c r="C488" s="3" t="s">
        <v>348</v>
      </c>
      <c r="D488" s="3" t="s">
        <v>355</v>
      </c>
    </row>
    <row r="489" spans="1:8" x14ac:dyDescent="0.35">
      <c r="A489" s="3" t="s">
        <v>70</v>
      </c>
      <c r="B489" s="3" t="str">
        <f t="shared" si="7"/>
        <v>SPA21XXX</v>
      </c>
      <c r="C489" s="3" t="s">
        <v>348</v>
      </c>
      <c r="D489" s="3" t="s">
        <v>356</v>
      </c>
    </row>
    <row r="490" spans="1:8" x14ac:dyDescent="0.35">
      <c r="A490" s="3" t="s">
        <v>70</v>
      </c>
      <c r="B490" s="3" t="str">
        <f t="shared" si="7"/>
        <v>SPA21XXX</v>
      </c>
      <c r="C490" s="3" t="s">
        <v>348</v>
      </c>
      <c r="D490" s="3" t="s">
        <v>357</v>
      </c>
    </row>
    <row r="491" spans="1:8" x14ac:dyDescent="0.35">
      <c r="A491" s="3" t="s">
        <v>70</v>
      </c>
      <c r="B491" s="3" t="str">
        <f t="shared" si="7"/>
        <v>SPA21XXX</v>
      </c>
      <c r="C491" s="3" t="s">
        <v>348</v>
      </c>
      <c r="D491" s="3" t="s">
        <v>358</v>
      </c>
    </row>
    <row r="492" spans="1:8" x14ac:dyDescent="0.35">
      <c r="A492" s="3" t="s">
        <v>71</v>
      </c>
      <c r="B492" s="3" t="str">
        <f t="shared" si="7"/>
        <v>SPA21XXX</v>
      </c>
      <c r="C492" s="3" t="s">
        <v>350</v>
      </c>
      <c r="D492" s="3" t="s">
        <v>352</v>
      </c>
      <c r="E492" s="3" t="s">
        <v>434</v>
      </c>
      <c r="F492" s="3" t="s">
        <v>563</v>
      </c>
      <c r="G492" s="3" t="s">
        <v>727</v>
      </c>
      <c r="H492" s="3" t="s">
        <v>565</v>
      </c>
    </row>
    <row r="493" spans="1:8" x14ac:dyDescent="0.35">
      <c r="A493" s="3" t="s">
        <v>71</v>
      </c>
      <c r="B493" s="3" t="str">
        <f t="shared" si="7"/>
        <v>SPA21XXX</v>
      </c>
      <c r="C493" s="3" t="s">
        <v>350</v>
      </c>
      <c r="D493" s="3" t="s">
        <v>353</v>
      </c>
      <c r="E493" s="3" t="s">
        <v>425</v>
      </c>
      <c r="F493" s="3" t="s">
        <v>566</v>
      </c>
      <c r="G493" s="3" t="s">
        <v>727</v>
      </c>
      <c r="H493" s="3" t="s">
        <v>565</v>
      </c>
    </row>
    <row r="494" spans="1:8" x14ac:dyDescent="0.35">
      <c r="A494" s="3" t="s">
        <v>71</v>
      </c>
      <c r="B494" s="3" t="str">
        <f t="shared" si="7"/>
        <v>SPA21XXX</v>
      </c>
      <c r="C494" s="3" t="s">
        <v>350</v>
      </c>
      <c r="D494" s="3" t="s">
        <v>354</v>
      </c>
      <c r="E494" s="3" t="s">
        <v>435</v>
      </c>
      <c r="F494" s="3" t="s">
        <v>356</v>
      </c>
      <c r="G494" s="3" t="s">
        <v>727</v>
      </c>
      <c r="H494" s="3" t="s">
        <v>565</v>
      </c>
    </row>
    <row r="495" spans="1:8" x14ac:dyDescent="0.35">
      <c r="A495" s="3" t="s">
        <v>71</v>
      </c>
      <c r="B495" s="3" t="str">
        <f t="shared" si="7"/>
        <v>SPA21XXX</v>
      </c>
      <c r="C495" s="3" t="s">
        <v>350</v>
      </c>
      <c r="D495" s="3" t="s">
        <v>355</v>
      </c>
    </row>
    <row r="496" spans="1:8" x14ac:dyDescent="0.35">
      <c r="A496" s="3" t="s">
        <v>71</v>
      </c>
      <c r="B496" s="3" t="str">
        <f t="shared" si="7"/>
        <v>SPA21XXX</v>
      </c>
      <c r="C496" s="3" t="s">
        <v>350</v>
      </c>
      <c r="D496" s="3" t="s">
        <v>356</v>
      </c>
    </row>
    <row r="497" spans="1:8" x14ac:dyDescent="0.35">
      <c r="A497" s="3" t="s">
        <v>71</v>
      </c>
      <c r="B497" s="3" t="str">
        <f t="shared" si="7"/>
        <v>SPA21XXX</v>
      </c>
      <c r="C497" s="3" t="s">
        <v>350</v>
      </c>
      <c r="D497" s="3" t="s">
        <v>357</v>
      </c>
    </row>
    <row r="498" spans="1:8" x14ac:dyDescent="0.35">
      <c r="A498" s="3" t="s">
        <v>71</v>
      </c>
      <c r="B498" s="3" t="str">
        <f t="shared" si="7"/>
        <v>SPA21XXX</v>
      </c>
      <c r="C498" s="3" t="s">
        <v>350</v>
      </c>
      <c r="D498" s="3" t="s">
        <v>358</v>
      </c>
    </row>
    <row r="499" spans="1:8" x14ac:dyDescent="0.35">
      <c r="A499" s="3" t="s">
        <v>72</v>
      </c>
      <c r="B499" s="3" t="str">
        <f t="shared" si="7"/>
        <v>SPA21XXX</v>
      </c>
      <c r="C499" s="3" t="s">
        <v>348</v>
      </c>
      <c r="D499" s="3" t="s">
        <v>352</v>
      </c>
      <c r="E499" s="3" t="s">
        <v>388</v>
      </c>
      <c r="F499" s="3" t="s">
        <v>561</v>
      </c>
      <c r="G499" s="3" t="s">
        <v>728</v>
      </c>
      <c r="H499" s="3" t="s">
        <v>572</v>
      </c>
    </row>
    <row r="500" spans="1:8" x14ac:dyDescent="0.35">
      <c r="A500" s="3" t="s">
        <v>72</v>
      </c>
      <c r="B500" s="3" t="str">
        <f t="shared" si="7"/>
        <v>SPA21XXX</v>
      </c>
      <c r="C500" s="3" t="s">
        <v>348</v>
      </c>
      <c r="D500" s="3" t="s">
        <v>353</v>
      </c>
      <c r="E500" s="3" t="s">
        <v>366</v>
      </c>
      <c r="F500" s="3" t="s">
        <v>558</v>
      </c>
      <c r="G500" s="3" t="s">
        <v>729</v>
      </c>
      <c r="H500" s="3" t="s">
        <v>586</v>
      </c>
    </row>
    <row r="501" spans="1:8" x14ac:dyDescent="0.35">
      <c r="A501" s="3" t="s">
        <v>72</v>
      </c>
      <c r="B501" s="3" t="str">
        <f t="shared" si="7"/>
        <v>SPA21XXX</v>
      </c>
      <c r="C501" s="3" t="s">
        <v>348</v>
      </c>
      <c r="D501" s="3" t="s">
        <v>354</v>
      </c>
      <c r="E501" s="3" t="s">
        <v>436</v>
      </c>
      <c r="F501" s="3" t="s">
        <v>559</v>
      </c>
      <c r="G501" s="3" t="s">
        <v>730</v>
      </c>
      <c r="H501" s="3" t="s">
        <v>355</v>
      </c>
    </row>
    <row r="502" spans="1:8" x14ac:dyDescent="0.35">
      <c r="A502" s="3" t="s">
        <v>72</v>
      </c>
      <c r="B502" s="3" t="str">
        <f t="shared" si="7"/>
        <v>SPA21XXX</v>
      </c>
      <c r="C502" s="3" t="s">
        <v>348</v>
      </c>
      <c r="D502" s="3" t="s">
        <v>355</v>
      </c>
    </row>
    <row r="503" spans="1:8" x14ac:dyDescent="0.35">
      <c r="A503" s="3" t="s">
        <v>72</v>
      </c>
      <c r="B503" s="3" t="str">
        <f t="shared" si="7"/>
        <v>SPA21XXX</v>
      </c>
      <c r="C503" s="3" t="s">
        <v>348</v>
      </c>
      <c r="D503" s="3" t="s">
        <v>356</v>
      </c>
    </row>
    <row r="504" spans="1:8" x14ac:dyDescent="0.35">
      <c r="A504" s="3" t="s">
        <v>72</v>
      </c>
      <c r="B504" s="3" t="str">
        <f t="shared" si="7"/>
        <v>SPA21XXX</v>
      </c>
      <c r="C504" s="3" t="s">
        <v>348</v>
      </c>
      <c r="D504" s="3" t="s">
        <v>357</v>
      </c>
    </row>
    <row r="505" spans="1:8" x14ac:dyDescent="0.35">
      <c r="A505" s="3" t="s">
        <v>72</v>
      </c>
      <c r="B505" s="3" t="str">
        <f t="shared" si="7"/>
        <v>SPA21XXX</v>
      </c>
      <c r="C505" s="3" t="s">
        <v>348</v>
      </c>
      <c r="D505" s="3" t="s">
        <v>358</v>
      </c>
    </row>
    <row r="506" spans="1:8" x14ac:dyDescent="0.35">
      <c r="A506" s="3" t="s">
        <v>73</v>
      </c>
      <c r="B506" s="3" t="str">
        <f t="shared" si="7"/>
        <v>SPA21XXX</v>
      </c>
      <c r="C506" s="3" t="s">
        <v>350</v>
      </c>
      <c r="D506" s="3" t="s">
        <v>352</v>
      </c>
      <c r="E506" s="3" t="s">
        <v>412</v>
      </c>
      <c r="F506" s="3" t="s">
        <v>565</v>
      </c>
      <c r="G506" s="3" t="s">
        <v>731</v>
      </c>
      <c r="H506" s="3" t="s">
        <v>354</v>
      </c>
    </row>
    <row r="507" spans="1:8" x14ac:dyDescent="0.35">
      <c r="A507" s="3" t="s">
        <v>73</v>
      </c>
      <c r="B507" s="3" t="str">
        <f t="shared" si="7"/>
        <v>SPA21XXX</v>
      </c>
      <c r="C507" s="3" t="s">
        <v>350</v>
      </c>
      <c r="D507" s="3" t="s">
        <v>353</v>
      </c>
    </row>
    <row r="508" spans="1:8" x14ac:dyDescent="0.35">
      <c r="A508" s="3" t="s">
        <v>73</v>
      </c>
      <c r="B508" s="3" t="str">
        <f t="shared" si="7"/>
        <v>SPA21XXX</v>
      </c>
      <c r="C508" s="3" t="s">
        <v>350</v>
      </c>
      <c r="D508" s="3" t="s">
        <v>354</v>
      </c>
    </row>
    <row r="509" spans="1:8" x14ac:dyDescent="0.35">
      <c r="A509" s="3" t="s">
        <v>73</v>
      </c>
      <c r="B509" s="3" t="str">
        <f t="shared" si="7"/>
        <v>SPA21XXX</v>
      </c>
      <c r="C509" s="3" t="s">
        <v>350</v>
      </c>
      <c r="D509" s="3" t="s">
        <v>355</v>
      </c>
    </row>
    <row r="510" spans="1:8" x14ac:dyDescent="0.35">
      <c r="A510" s="3" t="s">
        <v>73</v>
      </c>
      <c r="B510" s="3" t="str">
        <f t="shared" si="7"/>
        <v>SPA21XXX</v>
      </c>
      <c r="C510" s="3" t="s">
        <v>350</v>
      </c>
      <c r="D510" s="3" t="s">
        <v>356</v>
      </c>
    </row>
    <row r="511" spans="1:8" x14ac:dyDescent="0.35">
      <c r="A511" s="3" t="s">
        <v>73</v>
      </c>
      <c r="B511" s="3" t="str">
        <f t="shared" si="7"/>
        <v>SPA21XXX</v>
      </c>
      <c r="C511" s="3" t="s">
        <v>350</v>
      </c>
      <c r="D511" s="3" t="s">
        <v>357</v>
      </c>
    </row>
    <row r="512" spans="1:8" x14ac:dyDescent="0.35">
      <c r="A512" s="3" t="s">
        <v>73</v>
      </c>
      <c r="B512" s="3" t="str">
        <f t="shared" si="7"/>
        <v>SPA21XXX</v>
      </c>
      <c r="C512" s="3" t="s">
        <v>350</v>
      </c>
      <c r="D512" s="3" t="s">
        <v>358</v>
      </c>
    </row>
    <row r="513" spans="1:8" x14ac:dyDescent="0.35">
      <c r="A513" s="3" t="s">
        <v>74</v>
      </c>
      <c r="B513" s="3" t="str">
        <f t="shared" si="7"/>
        <v>SPA21XXX</v>
      </c>
      <c r="C513" s="3" t="s">
        <v>348</v>
      </c>
      <c r="D513" s="3" t="s">
        <v>352</v>
      </c>
      <c r="E513" s="3" t="s">
        <v>437</v>
      </c>
      <c r="F513" s="3" t="s">
        <v>354</v>
      </c>
      <c r="G513" s="3" t="s">
        <v>732</v>
      </c>
      <c r="H513" s="3" t="s">
        <v>354</v>
      </c>
    </row>
    <row r="514" spans="1:8" x14ac:dyDescent="0.35">
      <c r="A514" s="3" t="s">
        <v>74</v>
      </c>
      <c r="B514" s="3" t="str">
        <f t="shared" si="7"/>
        <v>SPA21XXX</v>
      </c>
      <c r="C514" s="3" t="s">
        <v>348</v>
      </c>
      <c r="D514" s="3" t="s">
        <v>353</v>
      </c>
      <c r="E514" s="3" t="s">
        <v>437</v>
      </c>
      <c r="F514" s="3" t="s">
        <v>354</v>
      </c>
      <c r="G514" s="3" t="s">
        <v>733</v>
      </c>
      <c r="H514" s="3" t="s">
        <v>354</v>
      </c>
    </row>
    <row r="515" spans="1:8" x14ac:dyDescent="0.35">
      <c r="A515" s="3" t="s">
        <v>74</v>
      </c>
      <c r="B515" s="3" t="str">
        <f t="shared" ref="B515:B578" si="8">REPLACE(A515,6,3,"XXX")</f>
        <v>SPA21XXX</v>
      </c>
      <c r="C515" s="3" t="s">
        <v>348</v>
      </c>
      <c r="D515" s="3" t="s">
        <v>354</v>
      </c>
    </row>
    <row r="516" spans="1:8" x14ac:dyDescent="0.35">
      <c r="A516" s="3" t="s">
        <v>74</v>
      </c>
      <c r="B516" s="3" t="str">
        <f t="shared" si="8"/>
        <v>SPA21XXX</v>
      </c>
      <c r="C516" s="3" t="s">
        <v>348</v>
      </c>
      <c r="D516" s="3" t="s">
        <v>355</v>
      </c>
    </row>
    <row r="517" spans="1:8" x14ac:dyDescent="0.35">
      <c r="A517" s="3" t="s">
        <v>74</v>
      </c>
      <c r="B517" s="3" t="str">
        <f t="shared" si="8"/>
        <v>SPA21XXX</v>
      </c>
      <c r="C517" s="3" t="s">
        <v>348</v>
      </c>
      <c r="D517" s="3" t="s">
        <v>356</v>
      </c>
    </row>
    <row r="518" spans="1:8" x14ac:dyDescent="0.35">
      <c r="A518" s="3" t="s">
        <v>74</v>
      </c>
      <c r="B518" s="3" t="str">
        <f t="shared" si="8"/>
        <v>SPA21XXX</v>
      </c>
      <c r="C518" s="3" t="s">
        <v>348</v>
      </c>
      <c r="D518" s="3" t="s">
        <v>357</v>
      </c>
    </row>
    <row r="519" spans="1:8" x14ac:dyDescent="0.35">
      <c r="A519" s="3" t="s">
        <v>74</v>
      </c>
      <c r="B519" s="3" t="str">
        <f t="shared" si="8"/>
        <v>SPA21XXX</v>
      </c>
      <c r="C519" s="3" t="s">
        <v>348</v>
      </c>
      <c r="D519" s="3" t="s">
        <v>358</v>
      </c>
    </row>
    <row r="520" spans="1:8" x14ac:dyDescent="0.35">
      <c r="A520" s="3" t="s">
        <v>75</v>
      </c>
      <c r="B520" s="3" t="str">
        <f t="shared" si="8"/>
        <v>SPA21XXX</v>
      </c>
      <c r="C520" s="3" t="s">
        <v>350</v>
      </c>
      <c r="D520" s="3" t="s">
        <v>352</v>
      </c>
      <c r="E520" s="3" t="s">
        <v>397</v>
      </c>
      <c r="F520" s="3" t="s">
        <v>354</v>
      </c>
      <c r="G520" s="3" t="s">
        <v>734</v>
      </c>
      <c r="H520" s="3" t="s">
        <v>353</v>
      </c>
    </row>
    <row r="521" spans="1:8" x14ac:dyDescent="0.35">
      <c r="A521" s="3" t="s">
        <v>75</v>
      </c>
      <c r="B521" s="3" t="str">
        <f t="shared" si="8"/>
        <v>SPA21XXX</v>
      </c>
      <c r="C521" s="3" t="s">
        <v>350</v>
      </c>
      <c r="D521" s="3" t="s">
        <v>353</v>
      </c>
      <c r="E521" s="3" t="s">
        <v>397</v>
      </c>
      <c r="F521" s="3" t="s">
        <v>354</v>
      </c>
      <c r="G521" s="3" t="s">
        <v>735</v>
      </c>
      <c r="H521" s="3" t="s">
        <v>354</v>
      </c>
    </row>
    <row r="522" spans="1:8" x14ac:dyDescent="0.35">
      <c r="A522" s="3" t="s">
        <v>75</v>
      </c>
      <c r="B522" s="3" t="str">
        <f t="shared" si="8"/>
        <v>SPA21XXX</v>
      </c>
      <c r="C522" s="3" t="s">
        <v>350</v>
      </c>
      <c r="D522" s="3" t="s">
        <v>354</v>
      </c>
    </row>
    <row r="523" spans="1:8" x14ac:dyDescent="0.35">
      <c r="A523" s="3" t="s">
        <v>75</v>
      </c>
      <c r="B523" s="3" t="str">
        <f t="shared" si="8"/>
        <v>SPA21XXX</v>
      </c>
      <c r="C523" s="3" t="s">
        <v>350</v>
      </c>
      <c r="D523" s="3" t="s">
        <v>355</v>
      </c>
    </row>
    <row r="524" spans="1:8" x14ac:dyDescent="0.35">
      <c r="A524" s="3" t="s">
        <v>75</v>
      </c>
      <c r="B524" s="3" t="str">
        <f t="shared" si="8"/>
        <v>SPA21XXX</v>
      </c>
      <c r="C524" s="3" t="s">
        <v>350</v>
      </c>
      <c r="D524" s="3" t="s">
        <v>356</v>
      </c>
    </row>
    <row r="525" spans="1:8" x14ac:dyDescent="0.35">
      <c r="A525" s="3" t="s">
        <v>75</v>
      </c>
      <c r="B525" s="3" t="str">
        <f t="shared" si="8"/>
        <v>SPA21XXX</v>
      </c>
      <c r="C525" s="3" t="s">
        <v>350</v>
      </c>
      <c r="D525" s="3" t="s">
        <v>357</v>
      </c>
    </row>
    <row r="526" spans="1:8" x14ac:dyDescent="0.35">
      <c r="A526" s="3" t="s">
        <v>75</v>
      </c>
      <c r="B526" s="3" t="str">
        <f t="shared" si="8"/>
        <v>SPA21XXX</v>
      </c>
      <c r="C526" s="3" t="s">
        <v>350</v>
      </c>
      <c r="D526" s="3" t="s">
        <v>358</v>
      </c>
    </row>
    <row r="527" spans="1:8" x14ac:dyDescent="0.35">
      <c r="A527" s="3" t="s">
        <v>76</v>
      </c>
      <c r="B527" s="3" t="str">
        <f t="shared" si="8"/>
        <v>SPA21XXX</v>
      </c>
      <c r="C527" s="3" t="s">
        <v>350</v>
      </c>
      <c r="D527" s="3" t="s">
        <v>352</v>
      </c>
      <c r="E527" s="3" t="s">
        <v>386</v>
      </c>
      <c r="F527" s="3" t="s">
        <v>565</v>
      </c>
      <c r="G527" s="3" t="s">
        <v>634</v>
      </c>
      <c r="H527" s="3" t="s">
        <v>565</v>
      </c>
    </row>
    <row r="528" spans="1:8" x14ac:dyDescent="0.35">
      <c r="A528" s="3" t="s">
        <v>76</v>
      </c>
      <c r="B528" s="3" t="str">
        <f t="shared" si="8"/>
        <v>SPA21XXX</v>
      </c>
      <c r="C528" s="3" t="s">
        <v>350</v>
      </c>
      <c r="D528" s="3" t="s">
        <v>353</v>
      </c>
    </row>
    <row r="529" spans="1:8" x14ac:dyDescent="0.35">
      <c r="A529" s="3" t="s">
        <v>76</v>
      </c>
      <c r="B529" s="3" t="str">
        <f t="shared" si="8"/>
        <v>SPA21XXX</v>
      </c>
      <c r="C529" s="3" t="s">
        <v>350</v>
      </c>
      <c r="D529" s="3" t="s">
        <v>354</v>
      </c>
    </row>
    <row r="530" spans="1:8" x14ac:dyDescent="0.35">
      <c r="A530" s="3" t="s">
        <v>76</v>
      </c>
      <c r="B530" s="3" t="str">
        <f t="shared" si="8"/>
        <v>SPA21XXX</v>
      </c>
      <c r="C530" s="3" t="s">
        <v>350</v>
      </c>
      <c r="D530" s="3" t="s">
        <v>355</v>
      </c>
    </row>
    <row r="531" spans="1:8" x14ac:dyDescent="0.35">
      <c r="A531" s="3" t="s">
        <v>76</v>
      </c>
      <c r="B531" s="3" t="str">
        <f t="shared" si="8"/>
        <v>SPA21XXX</v>
      </c>
      <c r="C531" s="3" t="s">
        <v>350</v>
      </c>
      <c r="D531" s="3" t="s">
        <v>356</v>
      </c>
    </row>
    <row r="532" spans="1:8" x14ac:dyDescent="0.35">
      <c r="A532" s="3" t="s">
        <v>76</v>
      </c>
      <c r="B532" s="3" t="str">
        <f t="shared" si="8"/>
        <v>SPA21XXX</v>
      </c>
      <c r="C532" s="3" t="s">
        <v>350</v>
      </c>
      <c r="D532" s="3" t="s">
        <v>357</v>
      </c>
    </row>
    <row r="533" spans="1:8" x14ac:dyDescent="0.35">
      <c r="A533" s="3" t="s">
        <v>76</v>
      </c>
      <c r="B533" s="3" t="str">
        <f t="shared" si="8"/>
        <v>SPA21XXX</v>
      </c>
      <c r="C533" s="3" t="s">
        <v>350</v>
      </c>
      <c r="D533" s="3" t="s">
        <v>358</v>
      </c>
    </row>
    <row r="534" spans="1:8" x14ac:dyDescent="0.35">
      <c r="A534" s="3" t="s">
        <v>77</v>
      </c>
      <c r="B534" s="3" t="str">
        <f t="shared" si="8"/>
        <v>SPA21XXX</v>
      </c>
      <c r="C534" s="3" t="s">
        <v>349</v>
      </c>
      <c r="D534" s="3" t="s">
        <v>352</v>
      </c>
      <c r="E534" s="3" t="s">
        <v>411</v>
      </c>
      <c r="F534" s="3" t="s">
        <v>565</v>
      </c>
      <c r="G534" s="3" t="s">
        <v>736</v>
      </c>
      <c r="H534" s="3" t="s">
        <v>354</v>
      </c>
    </row>
    <row r="535" spans="1:8" x14ac:dyDescent="0.35">
      <c r="A535" s="3" t="s">
        <v>77</v>
      </c>
      <c r="B535" s="3" t="str">
        <f t="shared" si="8"/>
        <v>SPA21XXX</v>
      </c>
      <c r="C535" s="3" t="s">
        <v>349</v>
      </c>
      <c r="D535" s="3" t="s">
        <v>353</v>
      </c>
      <c r="E535" s="3" t="s">
        <v>438</v>
      </c>
      <c r="F535" s="3" t="s">
        <v>565</v>
      </c>
      <c r="G535" s="3" t="s">
        <v>737</v>
      </c>
      <c r="H535" s="3" t="s">
        <v>353</v>
      </c>
    </row>
    <row r="536" spans="1:8" x14ac:dyDescent="0.35">
      <c r="A536" s="3" t="s">
        <v>77</v>
      </c>
      <c r="B536" s="3" t="str">
        <f t="shared" si="8"/>
        <v>SPA21XXX</v>
      </c>
      <c r="C536" s="3" t="s">
        <v>349</v>
      </c>
      <c r="D536" s="3" t="s">
        <v>354</v>
      </c>
      <c r="E536" s="3" t="s">
        <v>364</v>
      </c>
      <c r="F536" s="3" t="s">
        <v>377</v>
      </c>
      <c r="G536" s="3" t="s">
        <v>364</v>
      </c>
      <c r="H536" s="3" t="s">
        <v>377</v>
      </c>
    </row>
    <row r="537" spans="1:8" x14ac:dyDescent="0.35">
      <c r="A537" s="3" t="s">
        <v>77</v>
      </c>
      <c r="B537" s="3" t="str">
        <f t="shared" si="8"/>
        <v>SPA21XXX</v>
      </c>
      <c r="C537" s="3" t="s">
        <v>349</v>
      </c>
      <c r="D537" s="3" t="s">
        <v>355</v>
      </c>
      <c r="E537" s="3" t="s">
        <v>364</v>
      </c>
      <c r="F537" s="3" t="s">
        <v>377</v>
      </c>
      <c r="G537" s="3" t="s">
        <v>364</v>
      </c>
      <c r="H537" s="3" t="s">
        <v>377</v>
      </c>
    </row>
    <row r="538" spans="1:8" x14ac:dyDescent="0.35">
      <c r="A538" s="3" t="s">
        <v>77</v>
      </c>
      <c r="B538" s="3" t="str">
        <f t="shared" si="8"/>
        <v>SPA21XXX</v>
      </c>
      <c r="C538" s="3" t="s">
        <v>349</v>
      </c>
      <c r="D538" s="3" t="s">
        <v>356</v>
      </c>
      <c r="E538" s="3" t="s">
        <v>364</v>
      </c>
      <c r="F538" s="3" t="s">
        <v>377</v>
      </c>
      <c r="G538" s="3" t="s">
        <v>364</v>
      </c>
      <c r="H538" s="3" t="s">
        <v>377</v>
      </c>
    </row>
    <row r="539" spans="1:8" x14ac:dyDescent="0.35">
      <c r="A539" s="3" t="s">
        <v>77</v>
      </c>
      <c r="B539" s="3" t="str">
        <f t="shared" si="8"/>
        <v>SPA21XXX</v>
      </c>
      <c r="C539" s="3" t="s">
        <v>349</v>
      </c>
      <c r="D539" s="3" t="s">
        <v>357</v>
      </c>
      <c r="E539" s="3" t="s">
        <v>364</v>
      </c>
      <c r="F539" s="3" t="s">
        <v>377</v>
      </c>
      <c r="G539" s="3" t="s">
        <v>364</v>
      </c>
      <c r="H539" s="3" t="s">
        <v>377</v>
      </c>
    </row>
    <row r="540" spans="1:8" x14ac:dyDescent="0.35">
      <c r="A540" s="3" t="s">
        <v>77</v>
      </c>
      <c r="B540" s="3" t="str">
        <f t="shared" si="8"/>
        <v>SPA21XXX</v>
      </c>
      <c r="C540" s="3" t="s">
        <v>349</v>
      </c>
      <c r="D540" s="3" t="s">
        <v>358</v>
      </c>
      <c r="E540" s="3" t="s">
        <v>364</v>
      </c>
      <c r="F540" s="3" t="s">
        <v>377</v>
      </c>
      <c r="G540" s="3" t="s">
        <v>364</v>
      </c>
      <c r="H540" s="3" t="s">
        <v>377</v>
      </c>
    </row>
    <row r="541" spans="1:8" x14ac:dyDescent="0.35">
      <c r="A541" s="3" t="s">
        <v>78</v>
      </c>
      <c r="B541" s="3" t="str">
        <f t="shared" si="8"/>
        <v>SPA21XXX</v>
      </c>
      <c r="C541" s="3" t="s">
        <v>348</v>
      </c>
      <c r="D541" s="3" t="s">
        <v>352</v>
      </c>
      <c r="E541" s="3" t="s">
        <v>385</v>
      </c>
      <c r="F541" s="3" t="s">
        <v>565</v>
      </c>
      <c r="G541" s="3" t="s">
        <v>738</v>
      </c>
      <c r="H541" s="3" t="s">
        <v>354</v>
      </c>
    </row>
    <row r="542" spans="1:8" x14ac:dyDescent="0.35">
      <c r="A542" s="3" t="s">
        <v>78</v>
      </c>
      <c r="B542" s="3" t="str">
        <f t="shared" si="8"/>
        <v>SPA21XXX</v>
      </c>
      <c r="C542" s="3" t="s">
        <v>348</v>
      </c>
      <c r="D542" s="3" t="s">
        <v>353</v>
      </c>
    </row>
    <row r="543" spans="1:8" x14ac:dyDescent="0.35">
      <c r="A543" s="3" t="s">
        <v>78</v>
      </c>
      <c r="B543" s="3" t="str">
        <f t="shared" si="8"/>
        <v>SPA21XXX</v>
      </c>
      <c r="C543" s="3" t="s">
        <v>348</v>
      </c>
      <c r="D543" s="3" t="s">
        <v>354</v>
      </c>
    </row>
    <row r="544" spans="1:8" x14ac:dyDescent="0.35">
      <c r="A544" s="3" t="s">
        <v>78</v>
      </c>
      <c r="B544" s="3" t="str">
        <f t="shared" si="8"/>
        <v>SPA21XXX</v>
      </c>
      <c r="C544" s="3" t="s">
        <v>348</v>
      </c>
      <c r="D544" s="3" t="s">
        <v>355</v>
      </c>
    </row>
    <row r="545" spans="1:8" x14ac:dyDescent="0.35">
      <c r="A545" s="3" t="s">
        <v>78</v>
      </c>
      <c r="B545" s="3" t="str">
        <f t="shared" si="8"/>
        <v>SPA21XXX</v>
      </c>
      <c r="C545" s="3" t="s">
        <v>348</v>
      </c>
      <c r="D545" s="3" t="s">
        <v>356</v>
      </c>
    </row>
    <row r="546" spans="1:8" x14ac:dyDescent="0.35">
      <c r="A546" s="3" t="s">
        <v>78</v>
      </c>
      <c r="B546" s="3" t="str">
        <f t="shared" si="8"/>
        <v>SPA21XXX</v>
      </c>
      <c r="C546" s="3" t="s">
        <v>348</v>
      </c>
      <c r="D546" s="3" t="s">
        <v>357</v>
      </c>
    </row>
    <row r="547" spans="1:8" x14ac:dyDescent="0.35">
      <c r="A547" s="3" t="s">
        <v>78</v>
      </c>
      <c r="B547" s="3" t="str">
        <f t="shared" si="8"/>
        <v>SPA21XXX</v>
      </c>
      <c r="C547" s="3" t="s">
        <v>348</v>
      </c>
      <c r="D547" s="3" t="s">
        <v>358</v>
      </c>
    </row>
    <row r="548" spans="1:8" x14ac:dyDescent="0.35">
      <c r="A548" s="3" t="s">
        <v>79</v>
      </c>
      <c r="B548" s="3" t="str">
        <f t="shared" si="8"/>
        <v>SPA21XXX</v>
      </c>
      <c r="C548" s="3" t="s">
        <v>350</v>
      </c>
      <c r="D548" s="3" t="s">
        <v>352</v>
      </c>
      <c r="E548" s="3" t="s">
        <v>426</v>
      </c>
      <c r="F548" s="3" t="s">
        <v>569</v>
      </c>
      <c r="G548" s="3" t="s">
        <v>739</v>
      </c>
      <c r="H548" s="3" t="s">
        <v>354</v>
      </c>
    </row>
    <row r="549" spans="1:8" x14ac:dyDescent="0.35">
      <c r="A549" s="3" t="s">
        <v>79</v>
      </c>
      <c r="B549" s="3" t="str">
        <f t="shared" si="8"/>
        <v>SPA21XXX</v>
      </c>
      <c r="C549" s="3" t="s">
        <v>350</v>
      </c>
      <c r="D549" s="3" t="s">
        <v>353</v>
      </c>
      <c r="E549" s="3" t="s">
        <v>366</v>
      </c>
      <c r="F549" s="3" t="s">
        <v>356</v>
      </c>
      <c r="G549" s="3" t="s">
        <v>641</v>
      </c>
      <c r="H549" s="3" t="s">
        <v>353</v>
      </c>
    </row>
    <row r="550" spans="1:8" x14ac:dyDescent="0.35">
      <c r="A550" s="3" t="s">
        <v>79</v>
      </c>
      <c r="B550" s="3" t="str">
        <f t="shared" si="8"/>
        <v>SPA21XXX</v>
      </c>
      <c r="C550" s="3" t="s">
        <v>350</v>
      </c>
      <c r="D550" s="3" t="s">
        <v>354</v>
      </c>
      <c r="E550" s="3" t="s">
        <v>397</v>
      </c>
      <c r="F550" s="3" t="s">
        <v>356</v>
      </c>
      <c r="G550" s="3" t="s">
        <v>740</v>
      </c>
      <c r="H550" s="3" t="s">
        <v>352</v>
      </c>
    </row>
    <row r="551" spans="1:8" x14ac:dyDescent="0.35">
      <c r="A551" s="3" t="s">
        <v>79</v>
      </c>
      <c r="B551" s="3" t="str">
        <f t="shared" si="8"/>
        <v>SPA21XXX</v>
      </c>
      <c r="C551" s="3" t="s">
        <v>350</v>
      </c>
      <c r="D551" s="3" t="s">
        <v>355</v>
      </c>
    </row>
    <row r="552" spans="1:8" x14ac:dyDescent="0.35">
      <c r="A552" s="3" t="s">
        <v>79</v>
      </c>
      <c r="B552" s="3" t="str">
        <f t="shared" si="8"/>
        <v>SPA21XXX</v>
      </c>
      <c r="C552" s="3" t="s">
        <v>350</v>
      </c>
      <c r="D552" s="3" t="s">
        <v>356</v>
      </c>
    </row>
    <row r="553" spans="1:8" x14ac:dyDescent="0.35">
      <c r="A553" s="3" t="s">
        <v>79</v>
      </c>
      <c r="B553" s="3" t="str">
        <f t="shared" si="8"/>
        <v>SPA21XXX</v>
      </c>
      <c r="C553" s="3" t="s">
        <v>350</v>
      </c>
      <c r="D553" s="3" t="s">
        <v>357</v>
      </c>
    </row>
    <row r="554" spans="1:8" x14ac:dyDescent="0.35">
      <c r="A554" s="3" t="s">
        <v>79</v>
      </c>
      <c r="B554" s="3" t="str">
        <f t="shared" si="8"/>
        <v>SPA21XXX</v>
      </c>
      <c r="C554" s="3" t="s">
        <v>350</v>
      </c>
      <c r="D554" s="3" t="s">
        <v>358</v>
      </c>
    </row>
    <row r="555" spans="1:8" x14ac:dyDescent="0.35">
      <c r="A555" s="3" t="s">
        <v>80</v>
      </c>
      <c r="B555" s="3" t="str">
        <f t="shared" si="8"/>
        <v>SPA21XXX</v>
      </c>
      <c r="C555" s="3" t="s">
        <v>350</v>
      </c>
      <c r="D555" s="3" t="s">
        <v>352</v>
      </c>
      <c r="E555" s="3" t="s">
        <v>388</v>
      </c>
      <c r="F555" s="3" t="s">
        <v>573</v>
      </c>
      <c r="G555" s="3" t="s">
        <v>741</v>
      </c>
      <c r="H555" s="3" t="s">
        <v>354</v>
      </c>
    </row>
    <row r="556" spans="1:8" x14ac:dyDescent="0.35">
      <c r="A556" s="3" t="s">
        <v>80</v>
      </c>
      <c r="B556" s="3" t="str">
        <f t="shared" si="8"/>
        <v>SPA21XXX</v>
      </c>
      <c r="C556" s="3" t="s">
        <v>350</v>
      </c>
      <c r="D556" s="3" t="s">
        <v>353</v>
      </c>
      <c r="E556" s="3" t="s">
        <v>411</v>
      </c>
      <c r="F556" s="3" t="s">
        <v>574</v>
      </c>
      <c r="G556" s="3" t="s">
        <v>742</v>
      </c>
      <c r="H556" s="3" t="s">
        <v>353</v>
      </c>
    </row>
    <row r="557" spans="1:8" x14ac:dyDescent="0.35">
      <c r="A557" s="3" t="s">
        <v>80</v>
      </c>
      <c r="B557" s="3" t="str">
        <f t="shared" si="8"/>
        <v>SPA21XXX</v>
      </c>
      <c r="C557" s="3" t="s">
        <v>350</v>
      </c>
      <c r="D557" s="3" t="s">
        <v>354</v>
      </c>
      <c r="E557" s="3" t="s">
        <v>366</v>
      </c>
      <c r="F557" s="3" t="s">
        <v>574</v>
      </c>
      <c r="G557" s="3" t="s">
        <v>743</v>
      </c>
      <c r="H557" s="3" t="s">
        <v>354</v>
      </c>
    </row>
    <row r="558" spans="1:8" x14ac:dyDescent="0.35">
      <c r="A558" s="3" t="s">
        <v>80</v>
      </c>
      <c r="B558" s="3" t="str">
        <f t="shared" si="8"/>
        <v>SPA21XXX</v>
      </c>
      <c r="C558" s="3" t="s">
        <v>350</v>
      </c>
      <c r="D558" s="3" t="s">
        <v>355</v>
      </c>
      <c r="E558" s="3" t="s">
        <v>377</v>
      </c>
      <c r="F558" s="3" t="s">
        <v>377</v>
      </c>
      <c r="G558" s="3" t="s">
        <v>377</v>
      </c>
      <c r="H558" s="3" t="s">
        <v>377</v>
      </c>
    </row>
    <row r="559" spans="1:8" x14ac:dyDescent="0.35">
      <c r="A559" s="3" t="s">
        <v>80</v>
      </c>
      <c r="B559" s="3" t="str">
        <f t="shared" si="8"/>
        <v>SPA21XXX</v>
      </c>
      <c r="C559" s="3" t="s">
        <v>350</v>
      </c>
      <c r="D559" s="3" t="s">
        <v>356</v>
      </c>
      <c r="E559" s="3" t="s">
        <v>377</v>
      </c>
      <c r="F559" s="3" t="s">
        <v>377</v>
      </c>
      <c r="G559" s="3" t="s">
        <v>377</v>
      </c>
      <c r="H559" s="3" t="s">
        <v>377</v>
      </c>
    </row>
    <row r="560" spans="1:8" x14ac:dyDescent="0.35">
      <c r="A560" s="3" t="s">
        <v>80</v>
      </c>
      <c r="B560" s="3" t="str">
        <f t="shared" si="8"/>
        <v>SPA21XXX</v>
      </c>
      <c r="C560" s="3" t="s">
        <v>350</v>
      </c>
      <c r="D560" s="3" t="s">
        <v>357</v>
      </c>
      <c r="E560" s="3" t="s">
        <v>377</v>
      </c>
      <c r="F560" s="3" t="s">
        <v>377</v>
      </c>
      <c r="G560" s="3" t="s">
        <v>377</v>
      </c>
      <c r="H560" s="3" t="s">
        <v>377</v>
      </c>
    </row>
    <row r="561" spans="1:8" x14ac:dyDescent="0.35">
      <c r="A561" s="3" t="s">
        <v>80</v>
      </c>
      <c r="B561" s="3" t="str">
        <f t="shared" si="8"/>
        <v>SPA21XXX</v>
      </c>
      <c r="C561" s="3" t="s">
        <v>350</v>
      </c>
      <c r="D561" s="3" t="s">
        <v>358</v>
      </c>
      <c r="E561" s="3" t="s">
        <v>377</v>
      </c>
      <c r="F561" s="3" t="s">
        <v>377</v>
      </c>
      <c r="G561" s="3" t="s">
        <v>377</v>
      </c>
      <c r="H561" s="3" t="s">
        <v>377</v>
      </c>
    </row>
    <row r="562" spans="1:8" x14ac:dyDescent="0.35">
      <c r="A562" s="3" t="s">
        <v>81</v>
      </c>
      <c r="B562" s="3" t="str">
        <f t="shared" si="8"/>
        <v>SPA21XXX</v>
      </c>
      <c r="C562" s="3" t="s">
        <v>348</v>
      </c>
      <c r="D562" s="3" t="s">
        <v>352</v>
      </c>
      <c r="E562" s="3" t="s">
        <v>388</v>
      </c>
      <c r="F562" s="3" t="s">
        <v>567</v>
      </c>
      <c r="G562" s="3" t="s">
        <v>744</v>
      </c>
      <c r="H562" s="3" t="s">
        <v>354</v>
      </c>
    </row>
    <row r="563" spans="1:8" x14ac:dyDescent="0.35">
      <c r="A563" s="3" t="s">
        <v>81</v>
      </c>
      <c r="B563" s="3" t="str">
        <f t="shared" si="8"/>
        <v>SPA21XXX</v>
      </c>
      <c r="C563" s="3" t="s">
        <v>348</v>
      </c>
      <c r="D563" s="3" t="s">
        <v>353</v>
      </c>
      <c r="E563" s="3" t="s">
        <v>411</v>
      </c>
      <c r="F563" s="3" t="s">
        <v>567</v>
      </c>
      <c r="G563" s="3" t="s">
        <v>745</v>
      </c>
      <c r="H563" s="3" t="s">
        <v>354</v>
      </c>
    </row>
    <row r="564" spans="1:8" x14ac:dyDescent="0.35">
      <c r="A564" s="3" t="s">
        <v>81</v>
      </c>
      <c r="B564" s="3" t="str">
        <f t="shared" si="8"/>
        <v>SPA21XXX</v>
      </c>
      <c r="C564" s="3" t="s">
        <v>348</v>
      </c>
      <c r="D564" s="3" t="s">
        <v>354</v>
      </c>
      <c r="E564" s="3" t="s">
        <v>388</v>
      </c>
      <c r="F564" s="3" t="s">
        <v>558</v>
      </c>
      <c r="G564" s="3" t="s">
        <v>746</v>
      </c>
      <c r="H564" s="3" t="s">
        <v>354</v>
      </c>
    </row>
    <row r="565" spans="1:8" x14ac:dyDescent="0.35">
      <c r="A565" s="3" t="s">
        <v>81</v>
      </c>
      <c r="B565" s="3" t="str">
        <f t="shared" si="8"/>
        <v>SPA21XXX</v>
      </c>
      <c r="C565" s="3" t="s">
        <v>348</v>
      </c>
      <c r="D565" s="3" t="s">
        <v>355</v>
      </c>
      <c r="E565" s="3" t="s">
        <v>388</v>
      </c>
      <c r="F565" s="3" t="s">
        <v>558</v>
      </c>
      <c r="G565" s="3" t="s">
        <v>747</v>
      </c>
      <c r="H565" s="3" t="s">
        <v>353</v>
      </c>
    </row>
    <row r="566" spans="1:8" x14ac:dyDescent="0.35">
      <c r="A566" s="3" t="s">
        <v>81</v>
      </c>
      <c r="B566" s="3" t="str">
        <f t="shared" si="8"/>
        <v>SPA21XXX</v>
      </c>
      <c r="C566" s="3" t="s">
        <v>348</v>
      </c>
      <c r="D566" s="3" t="s">
        <v>356</v>
      </c>
      <c r="E566" s="3" t="s">
        <v>366</v>
      </c>
      <c r="F566" s="3" t="s">
        <v>559</v>
      </c>
      <c r="G566" s="3" t="s">
        <v>748</v>
      </c>
      <c r="H566" s="3" t="s">
        <v>352</v>
      </c>
    </row>
    <row r="567" spans="1:8" x14ac:dyDescent="0.35">
      <c r="A567" s="3" t="s">
        <v>81</v>
      </c>
      <c r="B567" s="3" t="str">
        <f t="shared" si="8"/>
        <v>SPA21XXX</v>
      </c>
      <c r="C567" s="3" t="s">
        <v>348</v>
      </c>
      <c r="D567" s="3" t="s">
        <v>357</v>
      </c>
      <c r="E567" s="3" t="s">
        <v>439</v>
      </c>
      <c r="F567" s="3" t="s">
        <v>377</v>
      </c>
      <c r="G567" s="3" t="s">
        <v>439</v>
      </c>
      <c r="H567" s="3" t="s">
        <v>377</v>
      </c>
    </row>
    <row r="568" spans="1:8" x14ac:dyDescent="0.35">
      <c r="A568" s="3" t="s">
        <v>81</v>
      </c>
      <c r="B568" s="3" t="str">
        <f t="shared" si="8"/>
        <v>SPA21XXX</v>
      </c>
      <c r="C568" s="3" t="s">
        <v>348</v>
      </c>
      <c r="D568" s="3" t="s">
        <v>358</v>
      </c>
      <c r="E568" s="3" t="s">
        <v>439</v>
      </c>
      <c r="F568" s="3" t="s">
        <v>377</v>
      </c>
      <c r="G568" s="3" t="s">
        <v>749</v>
      </c>
      <c r="H568" s="3" t="s">
        <v>377</v>
      </c>
    </row>
    <row r="569" spans="1:8" x14ac:dyDescent="0.35">
      <c r="A569" s="3" t="s">
        <v>82</v>
      </c>
      <c r="B569" s="3" t="str">
        <f t="shared" si="8"/>
        <v>SPA21XXX</v>
      </c>
      <c r="C569" s="3" t="s">
        <v>348</v>
      </c>
      <c r="D569" s="3" t="s">
        <v>352</v>
      </c>
      <c r="E569" s="3" t="s">
        <v>367</v>
      </c>
      <c r="F569" s="3" t="s">
        <v>356</v>
      </c>
      <c r="G569" s="3" t="s">
        <v>640</v>
      </c>
      <c r="H569" s="3" t="s">
        <v>352</v>
      </c>
    </row>
    <row r="570" spans="1:8" x14ac:dyDescent="0.35">
      <c r="A570" s="3" t="s">
        <v>82</v>
      </c>
      <c r="B570" s="3" t="str">
        <f t="shared" si="8"/>
        <v>SPA21XXX</v>
      </c>
      <c r="C570" s="3" t="s">
        <v>348</v>
      </c>
      <c r="D570" s="3" t="s">
        <v>353</v>
      </c>
      <c r="E570" s="3" t="s">
        <v>388</v>
      </c>
      <c r="F570" s="3" t="s">
        <v>575</v>
      </c>
      <c r="G570" s="3" t="s">
        <v>750</v>
      </c>
      <c r="H570" s="3" t="s">
        <v>353</v>
      </c>
    </row>
    <row r="571" spans="1:8" x14ac:dyDescent="0.35">
      <c r="A571" s="3" t="s">
        <v>82</v>
      </c>
      <c r="B571" s="3" t="str">
        <f t="shared" si="8"/>
        <v>SPA21XXX</v>
      </c>
      <c r="C571" s="3" t="s">
        <v>348</v>
      </c>
      <c r="D571" s="3" t="s">
        <v>354</v>
      </c>
      <c r="E571" s="3" t="s">
        <v>388</v>
      </c>
      <c r="F571" s="3" t="s">
        <v>564</v>
      </c>
      <c r="G571" s="3" t="s">
        <v>684</v>
      </c>
      <c r="H571" s="3" t="s">
        <v>354</v>
      </c>
    </row>
    <row r="572" spans="1:8" x14ac:dyDescent="0.35">
      <c r="A572" s="3" t="s">
        <v>82</v>
      </c>
      <c r="B572" s="3" t="str">
        <f t="shared" si="8"/>
        <v>SPA21XXX</v>
      </c>
      <c r="C572" s="3" t="s">
        <v>348</v>
      </c>
      <c r="D572" s="3" t="s">
        <v>355</v>
      </c>
    </row>
    <row r="573" spans="1:8" x14ac:dyDescent="0.35">
      <c r="A573" s="3" t="s">
        <v>82</v>
      </c>
      <c r="B573" s="3" t="str">
        <f t="shared" si="8"/>
        <v>SPA21XXX</v>
      </c>
      <c r="C573" s="3" t="s">
        <v>348</v>
      </c>
      <c r="D573" s="3" t="s">
        <v>356</v>
      </c>
    </row>
    <row r="574" spans="1:8" x14ac:dyDescent="0.35">
      <c r="A574" s="3" t="s">
        <v>82</v>
      </c>
      <c r="B574" s="3" t="str">
        <f t="shared" si="8"/>
        <v>SPA21XXX</v>
      </c>
      <c r="C574" s="3" t="s">
        <v>348</v>
      </c>
      <c r="D574" s="3" t="s">
        <v>357</v>
      </c>
    </row>
    <row r="575" spans="1:8" x14ac:dyDescent="0.35">
      <c r="A575" s="3" t="s">
        <v>82</v>
      </c>
      <c r="B575" s="3" t="str">
        <f t="shared" si="8"/>
        <v>SPA21XXX</v>
      </c>
      <c r="C575" s="3" t="s">
        <v>348</v>
      </c>
      <c r="D575" s="3" t="s">
        <v>358</v>
      </c>
    </row>
    <row r="576" spans="1:8" x14ac:dyDescent="0.35">
      <c r="A576" s="3" t="s">
        <v>83</v>
      </c>
      <c r="B576" s="3" t="str">
        <f t="shared" si="8"/>
        <v>SPA21XXX</v>
      </c>
      <c r="C576" s="3" t="s">
        <v>349</v>
      </c>
      <c r="D576" s="3" t="s">
        <v>352</v>
      </c>
      <c r="E576" s="3" t="s">
        <v>373</v>
      </c>
      <c r="F576" s="3" t="s">
        <v>576</v>
      </c>
      <c r="G576" s="3" t="s">
        <v>712</v>
      </c>
      <c r="H576" s="3" t="s">
        <v>354</v>
      </c>
    </row>
    <row r="577" spans="1:8" x14ac:dyDescent="0.35">
      <c r="A577" s="3" t="s">
        <v>83</v>
      </c>
      <c r="B577" s="3" t="str">
        <f t="shared" si="8"/>
        <v>SPA21XXX</v>
      </c>
      <c r="C577" s="3" t="s">
        <v>349</v>
      </c>
      <c r="D577" s="3" t="s">
        <v>353</v>
      </c>
      <c r="E577" s="3" t="s">
        <v>408</v>
      </c>
      <c r="F577" s="3" t="s">
        <v>356</v>
      </c>
      <c r="G577" s="3" t="s">
        <v>712</v>
      </c>
      <c r="H577" s="3" t="s">
        <v>353</v>
      </c>
    </row>
    <row r="578" spans="1:8" x14ac:dyDescent="0.35">
      <c r="A578" s="3" t="s">
        <v>83</v>
      </c>
      <c r="B578" s="3" t="str">
        <f t="shared" si="8"/>
        <v>SPA21XXX</v>
      </c>
      <c r="C578" s="3" t="s">
        <v>349</v>
      </c>
      <c r="D578" s="3" t="s">
        <v>354</v>
      </c>
      <c r="E578" s="3" t="s">
        <v>377</v>
      </c>
      <c r="F578" s="3" t="s">
        <v>377</v>
      </c>
      <c r="G578" s="3" t="s">
        <v>377</v>
      </c>
      <c r="H578" s="3" t="s">
        <v>377</v>
      </c>
    </row>
    <row r="579" spans="1:8" x14ac:dyDescent="0.35">
      <c r="A579" s="3" t="s">
        <v>83</v>
      </c>
      <c r="B579" s="3" t="str">
        <f t="shared" ref="B579:B642" si="9">REPLACE(A579,6,3,"XXX")</f>
        <v>SPA21XXX</v>
      </c>
      <c r="C579" s="3" t="s">
        <v>349</v>
      </c>
      <c r="D579" s="3" t="s">
        <v>355</v>
      </c>
      <c r="E579" s="3" t="s">
        <v>377</v>
      </c>
      <c r="F579" s="3" t="s">
        <v>377</v>
      </c>
      <c r="G579" s="3" t="s">
        <v>377</v>
      </c>
      <c r="H579" s="3" t="s">
        <v>377</v>
      </c>
    </row>
    <row r="580" spans="1:8" x14ac:dyDescent="0.35">
      <c r="A580" s="3" t="s">
        <v>83</v>
      </c>
      <c r="B580" s="3" t="str">
        <f t="shared" si="9"/>
        <v>SPA21XXX</v>
      </c>
      <c r="C580" s="3" t="s">
        <v>349</v>
      </c>
      <c r="D580" s="3" t="s">
        <v>356</v>
      </c>
      <c r="E580" s="3" t="s">
        <v>377</v>
      </c>
      <c r="F580" s="3" t="s">
        <v>377</v>
      </c>
      <c r="G580" s="3" t="s">
        <v>377</v>
      </c>
      <c r="H580" s="3" t="s">
        <v>377</v>
      </c>
    </row>
    <row r="581" spans="1:8" x14ac:dyDescent="0.35">
      <c r="A581" s="3" t="s">
        <v>83</v>
      </c>
      <c r="B581" s="3" t="str">
        <f t="shared" si="9"/>
        <v>SPA21XXX</v>
      </c>
      <c r="C581" s="3" t="s">
        <v>349</v>
      </c>
      <c r="D581" s="3" t="s">
        <v>357</v>
      </c>
      <c r="E581" s="3" t="s">
        <v>377</v>
      </c>
      <c r="F581" s="3" t="s">
        <v>377</v>
      </c>
      <c r="G581" s="3" t="s">
        <v>377</v>
      </c>
      <c r="H581" s="3" t="s">
        <v>377</v>
      </c>
    </row>
    <row r="582" spans="1:8" x14ac:dyDescent="0.35">
      <c r="A582" s="3" t="s">
        <v>83</v>
      </c>
      <c r="B582" s="3" t="str">
        <f t="shared" si="9"/>
        <v>SPA21XXX</v>
      </c>
      <c r="C582" s="3" t="s">
        <v>349</v>
      </c>
      <c r="D582" s="3" t="s">
        <v>358</v>
      </c>
      <c r="E582" s="3" t="s">
        <v>377</v>
      </c>
      <c r="F582" s="3" t="s">
        <v>377</v>
      </c>
      <c r="G582" s="3" t="s">
        <v>377</v>
      </c>
      <c r="H582" s="3" t="s">
        <v>377</v>
      </c>
    </row>
    <row r="583" spans="1:8" x14ac:dyDescent="0.35">
      <c r="A583" s="3" t="s">
        <v>84</v>
      </c>
      <c r="B583" s="3" t="str">
        <f t="shared" si="9"/>
        <v>SPA21XXX</v>
      </c>
      <c r="C583" s="3" t="s">
        <v>349</v>
      </c>
      <c r="D583" s="3" t="s">
        <v>352</v>
      </c>
      <c r="E583" s="3" t="s">
        <v>376</v>
      </c>
      <c r="F583" s="3" t="s">
        <v>564</v>
      </c>
      <c r="G583" s="3" t="s">
        <v>595</v>
      </c>
      <c r="H583" s="3" t="s">
        <v>354</v>
      </c>
    </row>
    <row r="584" spans="1:8" x14ac:dyDescent="0.35">
      <c r="A584" s="3" t="s">
        <v>84</v>
      </c>
      <c r="B584" s="3" t="str">
        <f t="shared" si="9"/>
        <v>SPA21XXX</v>
      </c>
      <c r="C584" s="3" t="s">
        <v>349</v>
      </c>
      <c r="D584" s="3" t="s">
        <v>353</v>
      </c>
      <c r="E584" s="3" t="s">
        <v>366</v>
      </c>
      <c r="F584" s="3" t="s">
        <v>559</v>
      </c>
      <c r="G584" s="3" t="s">
        <v>595</v>
      </c>
      <c r="H584" s="3" t="s">
        <v>354</v>
      </c>
    </row>
    <row r="585" spans="1:8" x14ac:dyDescent="0.35">
      <c r="A585" s="3" t="s">
        <v>84</v>
      </c>
      <c r="B585" s="3" t="str">
        <f t="shared" si="9"/>
        <v>SPA21XXX</v>
      </c>
      <c r="C585" s="3" t="s">
        <v>349</v>
      </c>
      <c r="D585" s="3" t="s">
        <v>354</v>
      </c>
      <c r="E585" s="3" t="s">
        <v>397</v>
      </c>
      <c r="F585" s="3" t="s">
        <v>559</v>
      </c>
      <c r="G585" s="3" t="s">
        <v>596</v>
      </c>
      <c r="H585" s="3" t="s">
        <v>352</v>
      </c>
    </row>
    <row r="586" spans="1:8" x14ac:dyDescent="0.35">
      <c r="A586" s="3" t="s">
        <v>84</v>
      </c>
      <c r="B586" s="3" t="str">
        <f t="shared" si="9"/>
        <v>SPA21XXX</v>
      </c>
      <c r="C586" s="3" t="s">
        <v>349</v>
      </c>
      <c r="D586" s="3" t="s">
        <v>355</v>
      </c>
    </row>
    <row r="587" spans="1:8" x14ac:dyDescent="0.35">
      <c r="A587" s="3" t="s">
        <v>84</v>
      </c>
      <c r="B587" s="3" t="str">
        <f t="shared" si="9"/>
        <v>SPA21XXX</v>
      </c>
      <c r="C587" s="3" t="s">
        <v>349</v>
      </c>
      <c r="D587" s="3" t="s">
        <v>356</v>
      </c>
    </row>
    <row r="588" spans="1:8" x14ac:dyDescent="0.35">
      <c r="A588" s="3" t="s">
        <v>84</v>
      </c>
      <c r="B588" s="3" t="str">
        <f t="shared" si="9"/>
        <v>SPA21XXX</v>
      </c>
      <c r="C588" s="3" t="s">
        <v>349</v>
      </c>
      <c r="D588" s="3" t="s">
        <v>357</v>
      </c>
    </row>
    <row r="589" spans="1:8" x14ac:dyDescent="0.35">
      <c r="A589" s="3" t="s">
        <v>84</v>
      </c>
      <c r="B589" s="3" t="str">
        <f t="shared" si="9"/>
        <v>SPA21XXX</v>
      </c>
      <c r="C589" s="3" t="s">
        <v>349</v>
      </c>
      <c r="D589" s="3" t="s">
        <v>358</v>
      </c>
    </row>
    <row r="590" spans="1:8" x14ac:dyDescent="0.35">
      <c r="A590" s="3" t="s">
        <v>85</v>
      </c>
      <c r="B590" s="3" t="str">
        <f t="shared" si="9"/>
        <v>SPA21XXX</v>
      </c>
      <c r="C590" s="3" t="s">
        <v>350</v>
      </c>
      <c r="D590" s="3" t="s">
        <v>352</v>
      </c>
      <c r="E590" s="3" t="s">
        <v>440</v>
      </c>
      <c r="F590" s="3" t="s">
        <v>568</v>
      </c>
      <c r="G590" s="3" t="s">
        <v>751</v>
      </c>
      <c r="H590" s="3" t="s">
        <v>354</v>
      </c>
    </row>
    <row r="591" spans="1:8" x14ac:dyDescent="0.35">
      <c r="A591" s="3" t="s">
        <v>85</v>
      </c>
      <c r="B591" s="3" t="str">
        <f t="shared" si="9"/>
        <v>SPA21XXX</v>
      </c>
      <c r="C591" s="3" t="s">
        <v>350</v>
      </c>
      <c r="D591" s="3" t="s">
        <v>353</v>
      </c>
      <c r="E591" s="3" t="s">
        <v>385</v>
      </c>
      <c r="F591" s="3" t="s">
        <v>568</v>
      </c>
      <c r="G591" s="3" t="s">
        <v>751</v>
      </c>
      <c r="H591" s="3" t="s">
        <v>353</v>
      </c>
    </row>
    <row r="592" spans="1:8" x14ac:dyDescent="0.35">
      <c r="A592" s="3" t="s">
        <v>85</v>
      </c>
      <c r="B592" s="3" t="str">
        <f t="shared" si="9"/>
        <v>SPA21XXX</v>
      </c>
      <c r="C592" s="3" t="s">
        <v>350</v>
      </c>
      <c r="D592" s="3" t="s">
        <v>354</v>
      </c>
      <c r="E592" s="3" t="s">
        <v>397</v>
      </c>
      <c r="F592" s="3" t="s">
        <v>558</v>
      </c>
      <c r="G592" s="3" t="s">
        <v>752</v>
      </c>
      <c r="H592" s="3" t="s">
        <v>352</v>
      </c>
    </row>
    <row r="593" spans="1:8" x14ac:dyDescent="0.35">
      <c r="A593" s="3" t="s">
        <v>85</v>
      </c>
      <c r="B593" s="3" t="str">
        <f t="shared" si="9"/>
        <v>SPA21XXX</v>
      </c>
      <c r="C593" s="3" t="s">
        <v>350</v>
      </c>
      <c r="D593" s="3" t="s">
        <v>355</v>
      </c>
    </row>
    <row r="594" spans="1:8" x14ac:dyDescent="0.35">
      <c r="A594" s="3" t="s">
        <v>85</v>
      </c>
      <c r="B594" s="3" t="str">
        <f t="shared" si="9"/>
        <v>SPA21XXX</v>
      </c>
      <c r="C594" s="3" t="s">
        <v>350</v>
      </c>
      <c r="D594" s="3" t="s">
        <v>356</v>
      </c>
    </row>
    <row r="595" spans="1:8" x14ac:dyDescent="0.35">
      <c r="A595" s="3" t="s">
        <v>85</v>
      </c>
      <c r="B595" s="3" t="str">
        <f t="shared" si="9"/>
        <v>SPA21XXX</v>
      </c>
      <c r="C595" s="3" t="s">
        <v>350</v>
      </c>
      <c r="D595" s="3" t="s">
        <v>357</v>
      </c>
    </row>
    <row r="596" spans="1:8" x14ac:dyDescent="0.35">
      <c r="A596" s="3" t="s">
        <v>85</v>
      </c>
      <c r="B596" s="3" t="str">
        <f t="shared" si="9"/>
        <v>SPA21XXX</v>
      </c>
      <c r="C596" s="3" t="s">
        <v>350</v>
      </c>
      <c r="D596" s="3" t="s">
        <v>358</v>
      </c>
    </row>
    <row r="597" spans="1:8" x14ac:dyDescent="0.35">
      <c r="A597" s="3" t="s">
        <v>86</v>
      </c>
      <c r="B597" s="3" t="str">
        <f t="shared" si="9"/>
        <v>SPA21XXX</v>
      </c>
      <c r="C597" s="3" t="s">
        <v>348</v>
      </c>
      <c r="D597" s="3" t="s">
        <v>352</v>
      </c>
      <c r="E597" s="3" t="s">
        <v>388</v>
      </c>
      <c r="F597" s="3" t="s">
        <v>577</v>
      </c>
      <c r="G597" s="3" t="s">
        <v>753</v>
      </c>
      <c r="H597" s="3" t="s">
        <v>354</v>
      </c>
    </row>
    <row r="598" spans="1:8" x14ac:dyDescent="0.35">
      <c r="A598" s="3" t="s">
        <v>86</v>
      </c>
      <c r="B598" s="3" t="str">
        <f t="shared" si="9"/>
        <v>SPA21XXX</v>
      </c>
      <c r="C598" s="3" t="s">
        <v>348</v>
      </c>
      <c r="D598" s="3" t="s">
        <v>353</v>
      </c>
      <c r="E598" s="3" t="s">
        <v>388</v>
      </c>
      <c r="F598" s="3" t="s">
        <v>559</v>
      </c>
      <c r="G598" s="3" t="s">
        <v>754</v>
      </c>
      <c r="H598" s="3" t="s">
        <v>353</v>
      </c>
    </row>
    <row r="599" spans="1:8" x14ac:dyDescent="0.35">
      <c r="A599" s="3" t="s">
        <v>86</v>
      </c>
      <c r="B599" s="3" t="str">
        <f t="shared" si="9"/>
        <v>SPA21XXX</v>
      </c>
      <c r="C599" s="3" t="s">
        <v>348</v>
      </c>
      <c r="D599" s="3" t="s">
        <v>354</v>
      </c>
      <c r="E599" s="3" t="s">
        <v>411</v>
      </c>
      <c r="F599" s="3" t="s">
        <v>559</v>
      </c>
      <c r="G599" s="3" t="s">
        <v>755</v>
      </c>
      <c r="H599" s="3" t="s">
        <v>353</v>
      </c>
    </row>
    <row r="600" spans="1:8" x14ac:dyDescent="0.35">
      <c r="A600" s="3" t="s">
        <v>86</v>
      </c>
      <c r="B600" s="3" t="str">
        <f t="shared" si="9"/>
        <v>SPA21XXX</v>
      </c>
      <c r="C600" s="3" t="s">
        <v>348</v>
      </c>
      <c r="D600" s="3" t="s">
        <v>355</v>
      </c>
      <c r="E600" s="3" t="s">
        <v>388</v>
      </c>
      <c r="F600" s="3" t="s">
        <v>559</v>
      </c>
      <c r="G600" s="3" t="s">
        <v>756</v>
      </c>
      <c r="H600" s="3" t="s">
        <v>353</v>
      </c>
    </row>
    <row r="601" spans="1:8" x14ac:dyDescent="0.35">
      <c r="A601" s="3" t="s">
        <v>86</v>
      </c>
      <c r="B601" s="3" t="str">
        <f t="shared" si="9"/>
        <v>SPA21XXX</v>
      </c>
      <c r="C601" s="3" t="s">
        <v>348</v>
      </c>
      <c r="D601" s="3" t="s">
        <v>356</v>
      </c>
      <c r="E601" s="3" t="s">
        <v>441</v>
      </c>
      <c r="F601" s="3" t="s">
        <v>356</v>
      </c>
      <c r="G601" s="3" t="s">
        <v>757</v>
      </c>
      <c r="H601" s="3" t="s">
        <v>352</v>
      </c>
    </row>
    <row r="602" spans="1:8" x14ac:dyDescent="0.35">
      <c r="A602" s="3" t="s">
        <v>86</v>
      </c>
      <c r="B602" s="3" t="str">
        <f t="shared" si="9"/>
        <v>SPA21XXX</v>
      </c>
      <c r="C602" s="3" t="s">
        <v>348</v>
      </c>
      <c r="D602" s="3" t="s">
        <v>357</v>
      </c>
    </row>
    <row r="603" spans="1:8" x14ac:dyDescent="0.35">
      <c r="A603" s="3" t="s">
        <v>86</v>
      </c>
      <c r="B603" s="3" t="str">
        <f t="shared" si="9"/>
        <v>SPA21XXX</v>
      </c>
      <c r="C603" s="3" t="s">
        <v>348</v>
      </c>
      <c r="D603" s="3" t="s">
        <v>358</v>
      </c>
    </row>
    <row r="604" spans="1:8" x14ac:dyDescent="0.35">
      <c r="A604" s="3" t="s">
        <v>87</v>
      </c>
      <c r="B604" s="3" t="str">
        <f t="shared" si="9"/>
        <v>SPA21XXX</v>
      </c>
      <c r="C604" s="3" t="s">
        <v>350</v>
      </c>
      <c r="D604" s="3" t="s">
        <v>352</v>
      </c>
      <c r="E604" s="3" t="s">
        <v>388</v>
      </c>
      <c r="F604" s="3" t="s">
        <v>564</v>
      </c>
      <c r="G604" s="3" t="s">
        <v>756</v>
      </c>
      <c r="H604" s="3" t="s">
        <v>564</v>
      </c>
    </row>
    <row r="605" spans="1:8" x14ac:dyDescent="0.35">
      <c r="A605" s="3" t="s">
        <v>87</v>
      </c>
      <c r="B605" s="3" t="str">
        <f t="shared" si="9"/>
        <v>SPA21XXX</v>
      </c>
      <c r="C605" s="3" t="s">
        <v>350</v>
      </c>
      <c r="D605" s="3" t="s">
        <v>353</v>
      </c>
      <c r="E605" s="3" t="s">
        <v>388</v>
      </c>
      <c r="F605" s="3" t="s">
        <v>564</v>
      </c>
      <c r="G605" s="3" t="s">
        <v>753</v>
      </c>
      <c r="H605" s="3" t="s">
        <v>564</v>
      </c>
    </row>
    <row r="606" spans="1:8" x14ac:dyDescent="0.35">
      <c r="A606" s="3" t="s">
        <v>87</v>
      </c>
      <c r="B606" s="3" t="str">
        <f t="shared" si="9"/>
        <v>SPA21XXX</v>
      </c>
      <c r="C606" s="3" t="s">
        <v>350</v>
      </c>
      <c r="D606" s="3" t="s">
        <v>354</v>
      </c>
    </row>
    <row r="607" spans="1:8" x14ac:dyDescent="0.35">
      <c r="A607" s="3" t="s">
        <v>87</v>
      </c>
      <c r="B607" s="3" t="str">
        <f t="shared" si="9"/>
        <v>SPA21XXX</v>
      </c>
      <c r="C607" s="3" t="s">
        <v>350</v>
      </c>
      <c r="D607" s="3" t="s">
        <v>355</v>
      </c>
    </row>
    <row r="608" spans="1:8" x14ac:dyDescent="0.35">
      <c r="A608" s="3" t="s">
        <v>87</v>
      </c>
      <c r="B608" s="3" t="str">
        <f t="shared" si="9"/>
        <v>SPA21XXX</v>
      </c>
      <c r="C608" s="3" t="s">
        <v>350</v>
      </c>
      <c r="D608" s="3" t="s">
        <v>356</v>
      </c>
    </row>
    <row r="609" spans="1:8" x14ac:dyDescent="0.35">
      <c r="A609" s="3" t="s">
        <v>87</v>
      </c>
      <c r="B609" s="3" t="str">
        <f t="shared" si="9"/>
        <v>SPA21XXX</v>
      </c>
      <c r="C609" s="3" t="s">
        <v>350</v>
      </c>
      <c r="D609" s="3" t="s">
        <v>357</v>
      </c>
    </row>
    <row r="610" spans="1:8" x14ac:dyDescent="0.35">
      <c r="A610" s="3" t="s">
        <v>87</v>
      </c>
      <c r="B610" s="3" t="str">
        <f t="shared" si="9"/>
        <v>SPA21XXX</v>
      </c>
      <c r="C610" s="3" t="s">
        <v>350</v>
      </c>
      <c r="D610" s="3" t="s">
        <v>358</v>
      </c>
    </row>
    <row r="611" spans="1:8" x14ac:dyDescent="0.35">
      <c r="A611" s="3" t="s">
        <v>88</v>
      </c>
      <c r="B611" s="3" t="str">
        <f t="shared" si="9"/>
        <v>SPA21XXX</v>
      </c>
      <c r="C611" s="3" t="s">
        <v>348</v>
      </c>
      <c r="D611" s="3" t="s">
        <v>352</v>
      </c>
      <c r="E611" s="3" t="s">
        <v>388</v>
      </c>
      <c r="F611" s="3" t="s">
        <v>354</v>
      </c>
      <c r="G611" s="3" t="s">
        <v>432</v>
      </c>
      <c r="H611" s="3" t="s">
        <v>354</v>
      </c>
    </row>
    <row r="612" spans="1:8" x14ac:dyDescent="0.35">
      <c r="A612" s="3" t="s">
        <v>88</v>
      </c>
      <c r="B612" s="3" t="str">
        <f t="shared" si="9"/>
        <v>SPA21XXX</v>
      </c>
      <c r="C612" s="3" t="s">
        <v>348</v>
      </c>
      <c r="D612" s="3" t="s">
        <v>353</v>
      </c>
      <c r="E612" s="3" t="s">
        <v>411</v>
      </c>
      <c r="F612" s="3" t="s">
        <v>353</v>
      </c>
      <c r="G612" s="3" t="s">
        <v>432</v>
      </c>
      <c r="H612" s="3" t="s">
        <v>354</v>
      </c>
    </row>
    <row r="613" spans="1:8" x14ac:dyDescent="0.35">
      <c r="A613" s="3" t="s">
        <v>88</v>
      </c>
      <c r="B613" s="3" t="str">
        <f t="shared" si="9"/>
        <v>SPA21XXX</v>
      </c>
      <c r="C613" s="3" t="s">
        <v>348</v>
      </c>
      <c r="D613" s="3" t="s">
        <v>354</v>
      </c>
    </row>
    <row r="614" spans="1:8" x14ac:dyDescent="0.35">
      <c r="A614" s="3" t="s">
        <v>88</v>
      </c>
      <c r="B614" s="3" t="str">
        <f t="shared" si="9"/>
        <v>SPA21XXX</v>
      </c>
      <c r="C614" s="3" t="s">
        <v>348</v>
      </c>
      <c r="D614" s="3" t="s">
        <v>355</v>
      </c>
    </row>
    <row r="615" spans="1:8" x14ac:dyDescent="0.35">
      <c r="A615" s="3" t="s">
        <v>88</v>
      </c>
      <c r="B615" s="3" t="str">
        <f t="shared" si="9"/>
        <v>SPA21XXX</v>
      </c>
      <c r="C615" s="3" t="s">
        <v>348</v>
      </c>
      <c r="D615" s="3" t="s">
        <v>356</v>
      </c>
    </row>
    <row r="616" spans="1:8" x14ac:dyDescent="0.35">
      <c r="A616" s="3" t="s">
        <v>88</v>
      </c>
      <c r="B616" s="3" t="str">
        <f t="shared" si="9"/>
        <v>SPA21XXX</v>
      </c>
      <c r="C616" s="3" t="s">
        <v>348</v>
      </c>
      <c r="D616" s="3" t="s">
        <v>357</v>
      </c>
    </row>
    <row r="617" spans="1:8" x14ac:dyDescent="0.35">
      <c r="A617" s="3" t="s">
        <v>88</v>
      </c>
      <c r="B617" s="3" t="str">
        <f t="shared" si="9"/>
        <v>SPA21XXX</v>
      </c>
      <c r="C617" s="3" t="s">
        <v>348</v>
      </c>
      <c r="D617" s="3" t="s">
        <v>358</v>
      </c>
    </row>
    <row r="618" spans="1:8" x14ac:dyDescent="0.35">
      <c r="A618" s="3" t="s">
        <v>89</v>
      </c>
      <c r="B618" s="3" t="str">
        <f t="shared" si="9"/>
        <v>SPA21XXX</v>
      </c>
      <c r="C618" s="3" t="s">
        <v>350</v>
      </c>
      <c r="D618" s="3" t="s">
        <v>352</v>
      </c>
      <c r="E618" s="3" t="s">
        <v>371</v>
      </c>
      <c r="F618" s="3" t="s">
        <v>563</v>
      </c>
      <c r="G618" s="3" t="s">
        <v>727</v>
      </c>
      <c r="H618" s="3" t="s">
        <v>565</v>
      </c>
    </row>
    <row r="619" spans="1:8" x14ac:dyDescent="0.35">
      <c r="A619" s="3" t="s">
        <v>89</v>
      </c>
      <c r="B619" s="3" t="str">
        <f t="shared" si="9"/>
        <v>SPA21XXX</v>
      </c>
      <c r="C619" s="3" t="s">
        <v>350</v>
      </c>
      <c r="D619" s="3" t="s">
        <v>353</v>
      </c>
      <c r="E619" s="3" t="s">
        <v>425</v>
      </c>
      <c r="F619" s="3" t="s">
        <v>566</v>
      </c>
      <c r="G619" s="3" t="s">
        <v>727</v>
      </c>
      <c r="H619" s="3" t="s">
        <v>565</v>
      </c>
    </row>
    <row r="620" spans="1:8" x14ac:dyDescent="0.35">
      <c r="A620" s="3" t="s">
        <v>89</v>
      </c>
      <c r="B620" s="3" t="str">
        <f t="shared" si="9"/>
        <v>SPA21XXX</v>
      </c>
      <c r="C620" s="3" t="s">
        <v>350</v>
      </c>
      <c r="D620" s="3" t="s">
        <v>354</v>
      </c>
      <c r="E620" s="3" t="s">
        <v>435</v>
      </c>
      <c r="F620" s="3" t="s">
        <v>356</v>
      </c>
      <c r="G620" s="3" t="s">
        <v>727</v>
      </c>
      <c r="H620" s="3" t="s">
        <v>565</v>
      </c>
    </row>
    <row r="621" spans="1:8" x14ac:dyDescent="0.35">
      <c r="A621" s="3" t="s">
        <v>89</v>
      </c>
      <c r="B621" s="3" t="str">
        <f t="shared" si="9"/>
        <v>SPA21XXX</v>
      </c>
      <c r="C621" s="3" t="s">
        <v>350</v>
      </c>
      <c r="D621" s="3" t="s">
        <v>355</v>
      </c>
    </row>
    <row r="622" spans="1:8" x14ac:dyDescent="0.35">
      <c r="A622" s="3" t="s">
        <v>89</v>
      </c>
      <c r="B622" s="3" t="str">
        <f t="shared" si="9"/>
        <v>SPA21XXX</v>
      </c>
      <c r="C622" s="3" t="s">
        <v>350</v>
      </c>
      <c r="D622" s="3" t="s">
        <v>356</v>
      </c>
    </row>
    <row r="623" spans="1:8" x14ac:dyDescent="0.35">
      <c r="A623" s="3" t="s">
        <v>89</v>
      </c>
      <c r="B623" s="3" t="str">
        <f t="shared" si="9"/>
        <v>SPA21XXX</v>
      </c>
      <c r="C623" s="3" t="s">
        <v>350</v>
      </c>
      <c r="D623" s="3" t="s">
        <v>357</v>
      </c>
    </row>
    <row r="624" spans="1:8" x14ac:dyDescent="0.35">
      <c r="A624" s="3" t="s">
        <v>89</v>
      </c>
      <c r="B624" s="3" t="str">
        <f t="shared" si="9"/>
        <v>SPA21XXX</v>
      </c>
      <c r="C624" s="3" t="s">
        <v>350</v>
      </c>
      <c r="D624" s="3" t="s">
        <v>358</v>
      </c>
    </row>
    <row r="625" spans="1:8" x14ac:dyDescent="0.35">
      <c r="A625" s="3" t="s">
        <v>90</v>
      </c>
      <c r="B625" s="3" t="str">
        <f t="shared" si="9"/>
        <v>SPA21XXX</v>
      </c>
      <c r="C625" s="3" t="s">
        <v>348</v>
      </c>
      <c r="D625" s="3" t="s">
        <v>352</v>
      </c>
      <c r="E625" s="3" t="s">
        <v>442</v>
      </c>
      <c r="F625" s="3" t="s">
        <v>560</v>
      </c>
      <c r="G625" s="3" t="s">
        <v>758</v>
      </c>
      <c r="H625" s="3" t="s">
        <v>354</v>
      </c>
    </row>
    <row r="626" spans="1:8" x14ac:dyDescent="0.35">
      <c r="A626" s="3" t="s">
        <v>90</v>
      </c>
      <c r="B626" s="3" t="str">
        <f t="shared" si="9"/>
        <v>SPA21XXX</v>
      </c>
      <c r="C626" s="3" t="s">
        <v>348</v>
      </c>
      <c r="D626" s="3" t="s">
        <v>353</v>
      </c>
      <c r="E626" s="3" t="s">
        <v>443</v>
      </c>
      <c r="F626" s="3" t="s">
        <v>568</v>
      </c>
      <c r="G626" s="3" t="s">
        <v>759</v>
      </c>
      <c r="H626" s="3" t="s">
        <v>353</v>
      </c>
    </row>
    <row r="627" spans="1:8" x14ac:dyDescent="0.35">
      <c r="A627" s="3" t="s">
        <v>90</v>
      </c>
      <c r="B627" s="3" t="str">
        <f t="shared" si="9"/>
        <v>SPA21XXX</v>
      </c>
      <c r="C627" s="3" t="s">
        <v>348</v>
      </c>
      <c r="D627" s="3" t="s">
        <v>354</v>
      </c>
      <c r="E627" s="3" t="s">
        <v>377</v>
      </c>
      <c r="F627" s="3" t="s">
        <v>377</v>
      </c>
      <c r="G627" s="3" t="s">
        <v>377</v>
      </c>
      <c r="H627" s="3" t="s">
        <v>377</v>
      </c>
    </row>
    <row r="628" spans="1:8" x14ac:dyDescent="0.35">
      <c r="A628" s="3" t="s">
        <v>90</v>
      </c>
      <c r="B628" s="3" t="str">
        <f t="shared" si="9"/>
        <v>SPA21XXX</v>
      </c>
      <c r="C628" s="3" t="s">
        <v>348</v>
      </c>
      <c r="D628" s="3" t="s">
        <v>355</v>
      </c>
      <c r="E628" s="3" t="s">
        <v>377</v>
      </c>
      <c r="F628" s="3" t="s">
        <v>377</v>
      </c>
      <c r="G628" s="3" t="s">
        <v>377</v>
      </c>
      <c r="H628" s="3" t="s">
        <v>377</v>
      </c>
    </row>
    <row r="629" spans="1:8" x14ac:dyDescent="0.35">
      <c r="A629" s="3" t="s">
        <v>90</v>
      </c>
      <c r="B629" s="3" t="str">
        <f t="shared" si="9"/>
        <v>SPA21XXX</v>
      </c>
      <c r="C629" s="3" t="s">
        <v>348</v>
      </c>
      <c r="D629" s="3" t="s">
        <v>356</v>
      </c>
      <c r="E629" s="3" t="s">
        <v>377</v>
      </c>
      <c r="F629" s="3" t="s">
        <v>377</v>
      </c>
      <c r="G629" s="3" t="s">
        <v>377</v>
      </c>
      <c r="H629" s="3" t="s">
        <v>377</v>
      </c>
    </row>
    <row r="630" spans="1:8" x14ac:dyDescent="0.35">
      <c r="A630" s="3" t="s">
        <v>90</v>
      </c>
      <c r="B630" s="3" t="str">
        <f t="shared" si="9"/>
        <v>SPA21XXX</v>
      </c>
      <c r="C630" s="3" t="s">
        <v>348</v>
      </c>
      <c r="D630" s="3" t="s">
        <v>357</v>
      </c>
      <c r="E630" s="3" t="s">
        <v>377</v>
      </c>
      <c r="F630" s="3" t="s">
        <v>377</v>
      </c>
      <c r="G630" s="3" t="s">
        <v>377</v>
      </c>
      <c r="H630" s="3" t="s">
        <v>377</v>
      </c>
    </row>
    <row r="631" spans="1:8" x14ac:dyDescent="0.35">
      <c r="A631" s="3" t="s">
        <v>90</v>
      </c>
      <c r="B631" s="3" t="str">
        <f t="shared" si="9"/>
        <v>SPA21XXX</v>
      </c>
      <c r="C631" s="3" t="s">
        <v>348</v>
      </c>
      <c r="D631" s="3" t="s">
        <v>358</v>
      </c>
      <c r="E631" s="3" t="s">
        <v>377</v>
      </c>
      <c r="F631" s="3" t="s">
        <v>377</v>
      </c>
      <c r="G631" s="3" t="s">
        <v>377</v>
      </c>
      <c r="H631" s="3" t="s">
        <v>377</v>
      </c>
    </row>
    <row r="632" spans="1:8" x14ac:dyDescent="0.35">
      <c r="A632" s="3" t="s">
        <v>91</v>
      </c>
      <c r="B632" s="3" t="str">
        <f t="shared" si="9"/>
        <v>SPA21XXX</v>
      </c>
      <c r="C632" s="3" t="s">
        <v>350</v>
      </c>
      <c r="D632" s="3" t="s">
        <v>352</v>
      </c>
      <c r="E632" s="3" t="s">
        <v>388</v>
      </c>
      <c r="F632" s="3" t="s">
        <v>564</v>
      </c>
      <c r="G632" s="3" t="s">
        <v>727</v>
      </c>
      <c r="H632" s="3" t="s">
        <v>377</v>
      </c>
    </row>
    <row r="633" spans="1:8" x14ac:dyDescent="0.35">
      <c r="A633" s="3" t="s">
        <v>91</v>
      </c>
      <c r="B633" s="3" t="str">
        <f t="shared" si="9"/>
        <v>SPA21XXX</v>
      </c>
      <c r="C633" s="3" t="s">
        <v>350</v>
      </c>
      <c r="D633" s="3" t="s">
        <v>353</v>
      </c>
      <c r="E633" s="3" t="s">
        <v>406</v>
      </c>
      <c r="F633" s="3" t="s">
        <v>568</v>
      </c>
      <c r="G633" s="3" t="s">
        <v>727</v>
      </c>
      <c r="H633" s="3" t="s">
        <v>377</v>
      </c>
    </row>
    <row r="634" spans="1:8" x14ac:dyDescent="0.35">
      <c r="A634" s="3" t="s">
        <v>91</v>
      </c>
      <c r="B634" s="3" t="str">
        <f t="shared" si="9"/>
        <v>SPA21XXX</v>
      </c>
      <c r="C634" s="3" t="s">
        <v>350</v>
      </c>
      <c r="D634" s="3" t="s">
        <v>354</v>
      </c>
      <c r="E634" s="3" t="s">
        <v>394</v>
      </c>
      <c r="F634" s="3" t="s">
        <v>559</v>
      </c>
      <c r="G634" s="3" t="s">
        <v>727</v>
      </c>
      <c r="H634" s="3" t="s">
        <v>377</v>
      </c>
    </row>
    <row r="635" spans="1:8" x14ac:dyDescent="0.35">
      <c r="A635" s="3" t="s">
        <v>91</v>
      </c>
      <c r="B635" s="3" t="str">
        <f t="shared" si="9"/>
        <v>SPA21XXX</v>
      </c>
      <c r="C635" s="3" t="s">
        <v>350</v>
      </c>
      <c r="D635" s="3" t="s">
        <v>355</v>
      </c>
    </row>
    <row r="636" spans="1:8" x14ac:dyDescent="0.35">
      <c r="A636" s="3" t="s">
        <v>91</v>
      </c>
      <c r="B636" s="3" t="str">
        <f t="shared" si="9"/>
        <v>SPA21XXX</v>
      </c>
      <c r="C636" s="3" t="s">
        <v>350</v>
      </c>
      <c r="D636" s="3" t="s">
        <v>356</v>
      </c>
    </row>
    <row r="637" spans="1:8" x14ac:dyDescent="0.35">
      <c r="A637" s="3" t="s">
        <v>91</v>
      </c>
      <c r="B637" s="3" t="str">
        <f t="shared" si="9"/>
        <v>SPA21XXX</v>
      </c>
      <c r="C637" s="3" t="s">
        <v>350</v>
      </c>
      <c r="D637" s="3" t="s">
        <v>357</v>
      </c>
    </row>
    <row r="638" spans="1:8" x14ac:dyDescent="0.35">
      <c r="A638" s="3" t="s">
        <v>91</v>
      </c>
      <c r="B638" s="3" t="str">
        <f t="shared" si="9"/>
        <v>SPA21XXX</v>
      </c>
      <c r="C638" s="3" t="s">
        <v>350</v>
      </c>
      <c r="D638" s="3" t="s">
        <v>358</v>
      </c>
    </row>
    <row r="639" spans="1:8" x14ac:dyDescent="0.35">
      <c r="A639" s="3" t="s">
        <v>92</v>
      </c>
      <c r="B639" s="3" t="str">
        <f t="shared" si="9"/>
        <v>SPA21XXX</v>
      </c>
      <c r="C639" s="3" t="s">
        <v>349</v>
      </c>
      <c r="D639" s="3" t="s">
        <v>352</v>
      </c>
      <c r="E639" s="3" t="s">
        <v>444</v>
      </c>
      <c r="F639" s="3" t="s">
        <v>565</v>
      </c>
      <c r="G639" s="3" t="s">
        <v>760</v>
      </c>
      <c r="H639" s="3" t="s">
        <v>354</v>
      </c>
    </row>
    <row r="640" spans="1:8" x14ac:dyDescent="0.35">
      <c r="A640" s="3" t="s">
        <v>92</v>
      </c>
      <c r="B640" s="3" t="str">
        <f t="shared" si="9"/>
        <v>SPA21XXX</v>
      </c>
      <c r="C640" s="3" t="s">
        <v>349</v>
      </c>
      <c r="D640" s="3" t="s">
        <v>353</v>
      </c>
    </row>
    <row r="641" spans="1:8" x14ac:dyDescent="0.35">
      <c r="A641" s="3" t="s">
        <v>92</v>
      </c>
      <c r="B641" s="3" t="str">
        <f t="shared" si="9"/>
        <v>SPA21XXX</v>
      </c>
      <c r="C641" s="3" t="s">
        <v>349</v>
      </c>
      <c r="D641" s="3" t="s">
        <v>354</v>
      </c>
    </row>
    <row r="642" spans="1:8" x14ac:dyDescent="0.35">
      <c r="A642" s="3" t="s">
        <v>92</v>
      </c>
      <c r="B642" s="3" t="str">
        <f t="shared" si="9"/>
        <v>SPA21XXX</v>
      </c>
      <c r="C642" s="3" t="s">
        <v>349</v>
      </c>
      <c r="D642" s="3" t="s">
        <v>355</v>
      </c>
    </row>
    <row r="643" spans="1:8" x14ac:dyDescent="0.35">
      <c r="A643" s="3" t="s">
        <v>92</v>
      </c>
      <c r="B643" s="3" t="str">
        <f t="shared" ref="B643:B706" si="10">REPLACE(A643,6,3,"XXX")</f>
        <v>SPA21XXX</v>
      </c>
      <c r="C643" s="3" t="s">
        <v>349</v>
      </c>
      <c r="D643" s="3" t="s">
        <v>356</v>
      </c>
    </row>
    <row r="644" spans="1:8" x14ac:dyDescent="0.35">
      <c r="A644" s="3" t="s">
        <v>92</v>
      </c>
      <c r="B644" s="3" t="str">
        <f t="shared" si="10"/>
        <v>SPA21XXX</v>
      </c>
      <c r="C644" s="3" t="s">
        <v>349</v>
      </c>
      <c r="D644" s="3" t="s">
        <v>357</v>
      </c>
    </row>
    <row r="645" spans="1:8" x14ac:dyDescent="0.35">
      <c r="A645" s="3" t="s">
        <v>92</v>
      </c>
      <c r="B645" s="3" t="str">
        <f t="shared" si="10"/>
        <v>SPA21XXX</v>
      </c>
      <c r="C645" s="3" t="s">
        <v>349</v>
      </c>
      <c r="D645" s="3" t="s">
        <v>358</v>
      </c>
    </row>
    <row r="646" spans="1:8" x14ac:dyDescent="0.35">
      <c r="A646" s="3" t="s">
        <v>93</v>
      </c>
      <c r="B646" s="3" t="str">
        <f t="shared" si="10"/>
        <v>SPA21XXX</v>
      </c>
      <c r="C646" s="3" t="s">
        <v>349</v>
      </c>
      <c r="D646" s="3" t="s">
        <v>352</v>
      </c>
      <c r="E646" s="3" t="s">
        <v>445</v>
      </c>
      <c r="F646" s="3" t="s">
        <v>565</v>
      </c>
      <c r="G646" s="3" t="s">
        <v>761</v>
      </c>
      <c r="H646" s="3" t="s">
        <v>1036</v>
      </c>
    </row>
    <row r="647" spans="1:8" x14ac:dyDescent="0.35">
      <c r="A647" s="3" t="s">
        <v>93</v>
      </c>
      <c r="B647" s="3" t="str">
        <f t="shared" si="10"/>
        <v>SPA21XXX</v>
      </c>
      <c r="C647" s="3" t="s">
        <v>349</v>
      </c>
      <c r="D647" s="3" t="s">
        <v>353</v>
      </c>
      <c r="E647" s="3" t="s">
        <v>446</v>
      </c>
      <c r="F647" s="3" t="s">
        <v>364</v>
      </c>
      <c r="G647" s="3" t="s">
        <v>364</v>
      </c>
      <c r="H647" s="3" t="s">
        <v>364</v>
      </c>
    </row>
    <row r="648" spans="1:8" x14ac:dyDescent="0.35">
      <c r="A648" s="3" t="s">
        <v>93</v>
      </c>
      <c r="B648" s="3" t="str">
        <f t="shared" si="10"/>
        <v>SPA21XXX</v>
      </c>
      <c r="C648" s="3" t="s">
        <v>349</v>
      </c>
      <c r="D648" s="3" t="s">
        <v>354</v>
      </c>
      <c r="E648" s="3" t="s">
        <v>364</v>
      </c>
      <c r="F648" s="3" t="s">
        <v>364</v>
      </c>
      <c r="G648" s="3" t="s">
        <v>364</v>
      </c>
      <c r="H648" s="3" t="s">
        <v>364</v>
      </c>
    </row>
    <row r="649" spans="1:8" x14ac:dyDescent="0.35">
      <c r="A649" s="3" t="s">
        <v>93</v>
      </c>
      <c r="B649" s="3" t="str">
        <f t="shared" si="10"/>
        <v>SPA21XXX</v>
      </c>
      <c r="C649" s="3" t="s">
        <v>349</v>
      </c>
      <c r="D649" s="3" t="s">
        <v>355</v>
      </c>
      <c r="E649" s="3" t="s">
        <v>364</v>
      </c>
      <c r="F649" s="3" t="s">
        <v>364</v>
      </c>
      <c r="G649" s="3" t="s">
        <v>364</v>
      </c>
      <c r="H649" s="3" t="s">
        <v>364</v>
      </c>
    </row>
    <row r="650" spans="1:8" x14ac:dyDescent="0.35">
      <c r="A650" s="3" t="s">
        <v>93</v>
      </c>
      <c r="B650" s="3" t="str">
        <f t="shared" si="10"/>
        <v>SPA21XXX</v>
      </c>
      <c r="C650" s="3" t="s">
        <v>349</v>
      </c>
      <c r="D650" s="3" t="s">
        <v>356</v>
      </c>
      <c r="E650" s="3" t="s">
        <v>364</v>
      </c>
      <c r="F650" s="3" t="s">
        <v>364</v>
      </c>
      <c r="G650" s="3" t="s">
        <v>364</v>
      </c>
      <c r="H650" s="3" t="s">
        <v>364</v>
      </c>
    </row>
    <row r="651" spans="1:8" x14ac:dyDescent="0.35">
      <c r="A651" s="3" t="s">
        <v>93</v>
      </c>
      <c r="B651" s="3" t="str">
        <f t="shared" si="10"/>
        <v>SPA21XXX</v>
      </c>
      <c r="C651" s="3" t="s">
        <v>349</v>
      </c>
      <c r="D651" s="3" t="s">
        <v>357</v>
      </c>
      <c r="E651" s="3" t="s">
        <v>364</v>
      </c>
      <c r="F651" s="3" t="s">
        <v>364</v>
      </c>
      <c r="G651" s="3" t="s">
        <v>364</v>
      </c>
      <c r="H651" s="3" t="s">
        <v>364</v>
      </c>
    </row>
    <row r="652" spans="1:8" x14ac:dyDescent="0.35">
      <c r="A652" s="3" t="s">
        <v>93</v>
      </c>
      <c r="B652" s="3" t="str">
        <f t="shared" si="10"/>
        <v>SPA21XXX</v>
      </c>
      <c r="C652" s="3" t="s">
        <v>349</v>
      </c>
      <c r="D652" s="3" t="s">
        <v>358</v>
      </c>
      <c r="E652" s="3" t="s">
        <v>364</v>
      </c>
      <c r="F652" s="3" t="s">
        <v>364</v>
      </c>
      <c r="G652" s="3" t="s">
        <v>364</v>
      </c>
      <c r="H652" s="3" t="s">
        <v>364</v>
      </c>
    </row>
    <row r="653" spans="1:8" x14ac:dyDescent="0.35">
      <c r="A653" s="3" t="s">
        <v>94</v>
      </c>
      <c r="B653" s="3" t="str">
        <f t="shared" si="10"/>
        <v>SPA21XXX</v>
      </c>
      <c r="C653" s="3" t="s">
        <v>350</v>
      </c>
      <c r="D653" s="3" t="s">
        <v>352</v>
      </c>
      <c r="E653" s="3" t="s">
        <v>391</v>
      </c>
      <c r="F653" s="3" t="s">
        <v>565</v>
      </c>
      <c r="G653" s="3" t="s">
        <v>762</v>
      </c>
      <c r="H653" s="3" t="s">
        <v>565</v>
      </c>
    </row>
    <row r="654" spans="1:8" x14ac:dyDescent="0.35">
      <c r="A654" s="3" t="s">
        <v>94</v>
      </c>
      <c r="B654" s="3" t="str">
        <f t="shared" si="10"/>
        <v>SPA21XXX</v>
      </c>
      <c r="C654" s="3" t="s">
        <v>350</v>
      </c>
      <c r="D654" s="3" t="s">
        <v>353</v>
      </c>
      <c r="E654" s="3" t="s">
        <v>437</v>
      </c>
      <c r="F654" s="3" t="s">
        <v>565</v>
      </c>
      <c r="G654" s="3" t="s">
        <v>762</v>
      </c>
      <c r="H654" s="3" t="s">
        <v>565</v>
      </c>
    </row>
    <row r="655" spans="1:8" x14ac:dyDescent="0.35">
      <c r="A655" s="3" t="s">
        <v>94</v>
      </c>
      <c r="B655" s="3" t="str">
        <f t="shared" si="10"/>
        <v>SPA21XXX</v>
      </c>
      <c r="C655" s="3" t="s">
        <v>350</v>
      </c>
      <c r="D655" s="3" t="s">
        <v>354</v>
      </c>
      <c r="E655" s="3" t="s">
        <v>388</v>
      </c>
      <c r="F655" s="3" t="s">
        <v>565</v>
      </c>
      <c r="G655" s="3" t="s">
        <v>762</v>
      </c>
      <c r="H655" s="3" t="s">
        <v>565</v>
      </c>
    </row>
    <row r="656" spans="1:8" x14ac:dyDescent="0.35">
      <c r="A656" s="3" t="s">
        <v>94</v>
      </c>
      <c r="B656" s="3" t="str">
        <f t="shared" si="10"/>
        <v>SPA21XXX</v>
      </c>
      <c r="C656" s="3" t="s">
        <v>350</v>
      </c>
      <c r="D656" s="3" t="s">
        <v>355</v>
      </c>
      <c r="E656" s="3" t="s">
        <v>376</v>
      </c>
      <c r="F656" s="3" t="s">
        <v>565</v>
      </c>
      <c r="G656" s="3" t="s">
        <v>762</v>
      </c>
      <c r="H656" s="3" t="s">
        <v>565</v>
      </c>
    </row>
    <row r="657" spans="1:8" x14ac:dyDescent="0.35">
      <c r="A657" s="3" t="s">
        <v>94</v>
      </c>
      <c r="B657" s="3" t="str">
        <f t="shared" si="10"/>
        <v>SPA21XXX</v>
      </c>
      <c r="C657" s="3" t="s">
        <v>350</v>
      </c>
      <c r="D657" s="3" t="s">
        <v>356</v>
      </c>
      <c r="E657" s="3" t="s">
        <v>390</v>
      </c>
      <c r="F657" s="3" t="s">
        <v>565</v>
      </c>
      <c r="G657" s="3" t="s">
        <v>762</v>
      </c>
      <c r="H657" s="3" t="s">
        <v>565</v>
      </c>
    </row>
    <row r="658" spans="1:8" x14ac:dyDescent="0.35">
      <c r="A658" s="3" t="s">
        <v>94</v>
      </c>
      <c r="B658" s="3" t="str">
        <f t="shared" si="10"/>
        <v>SPA21XXX</v>
      </c>
      <c r="C658" s="3" t="s">
        <v>350</v>
      </c>
      <c r="D658" s="3" t="s">
        <v>357</v>
      </c>
      <c r="E658" s="3" t="s">
        <v>377</v>
      </c>
      <c r="F658" s="3" t="s">
        <v>377</v>
      </c>
      <c r="G658" s="3" t="s">
        <v>377</v>
      </c>
      <c r="H658" s="3" t="s">
        <v>377</v>
      </c>
    </row>
    <row r="659" spans="1:8" x14ac:dyDescent="0.35">
      <c r="A659" s="3" t="s">
        <v>94</v>
      </c>
      <c r="B659" s="3" t="str">
        <f t="shared" si="10"/>
        <v>SPA21XXX</v>
      </c>
      <c r="C659" s="3" t="s">
        <v>350</v>
      </c>
      <c r="D659" s="3" t="s">
        <v>358</v>
      </c>
      <c r="E659" s="3" t="s">
        <v>377</v>
      </c>
      <c r="F659" s="3" t="s">
        <v>377</v>
      </c>
      <c r="G659" s="3" t="s">
        <v>377</v>
      </c>
      <c r="H659" s="3" t="s">
        <v>377</v>
      </c>
    </row>
    <row r="660" spans="1:8" x14ac:dyDescent="0.35">
      <c r="A660" s="3" t="s">
        <v>95</v>
      </c>
      <c r="B660" s="3" t="str">
        <f t="shared" si="10"/>
        <v>SPA21XXX</v>
      </c>
      <c r="C660" s="3" t="s">
        <v>350</v>
      </c>
      <c r="D660" s="3" t="s">
        <v>352</v>
      </c>
      <c r="E660" s="3" t="s">
        <v>377</v>
      </c>
      <c r="F660" s="3" t="s">
        <v>377</v>
      </c>
      <c r="G660" s="3" t="s">
        <v>377</v>
      </c>
      <c r="H660" s="3" t="s">
        <v>377</v>
      </c>
    </row>
    <row r="661" spans="1:8" x14ac:dyDescent="0.35">
      <c r="A661" s="3" t="s">
        <v>95</v>
      </c>
      <c r="B661" s="3" t="str">
        <f t="shared" si="10"/>
        <v>SPA21XXX</v>
      </c>
      <c r="C661" s="3" t="s">
        <v>350</v>
      </c>
      <c r="D661" s="3" t="s">
        <v>353</v>
      </c>
      <c r="E661" s="3" t="s">
        <v>377</v>
      </c>
      <c r="F661" s="3" t="s">
        <v>377</v>
      </c>
      <c r="G661" s="3" t="s">
        <v>377</v>
      </c>
      <c r="H661" s="3" t="s">
        <v>377</v>
      </c>
    </row>
    <row r="662" spans="1:8" x14ac:dyDescent="0.35">
      <c r="A662" s="3" t="s">
        <v>95</v>
      </c>
      <c r="B662" s="3" t="str">
        <f t="shared" si="10"/>
        <v>SPA21XXX</v>
      </c>
      <c r="C662" s="3" t="s">
        <v>350</v>
      </c>
      <c r="D662" s="3" t="s">
        <v>354</v>
      </c>
      <c r="E662" s="3" t="s">
        <v>377</v>
      </c>
      <c r="F662" s="3" t="s">
        <v>377</v>
      </c>
      <c r="G662" s="3" t="s">
        <v>377</v>
      </c>
      <c r="H662" s="3" t="s">
        <v>377</v>
      </c>
    </row>
    <row r="663" spans="1:8" x14ac:dyDescent="0.35">
      <c r="A663" s="3" t="s">
        <v>95</v>
      </c>
      <c r="B663" s="3" t="str">
        <f t="shared" si="10"/>
        <v>SPA21XXX</v>
      </c>
      <c r="C663" s="3" t="s">
        <v>350</v>
      </c>
      <c r="D663" s="3" t="s">
        <v>355</v>
      </c>
      <c r="E663" s="3" t="s">
        <v>377</v>
      </c>
      <c r="F663" s="3" t="s">
        <v>377</v>
      </c>
      <c r="G663" s="3" t="s">
        <v>377</v>
      </c>
      <c r="H663" s="3" t="s">
        <v>377</v>
      </c>
    </row>
    <row r="664" spans="1:8" x14ac:dyDescent="0.35">
      <c r="A664" s="3" t="s">
        <v>95</v>
      </c>
      <c r="B664" s="3" t="str">
        <f t="shared" si="10"/>
        <v>SPA21XXX</v>
      </c>
      <c r="C664" s="3" t="s">
        <v>350</v>
      </c>
      <c r="D664" s="3" t="s">
        <v>356</v>
      </c>
      <c r="E664" s="3" t="s">
        <v>377</v>
      </c>
      <c r="F664" s="3" t="s">
        <v>377</v>
      </c>
      <c r="G664" s="3" t="s">
        <v>377</v>
      </c>
      <c r="H664" s="3" t="s">
        <v>377</v>
      </c>
    </row>
    <row r="665" spans="1:8" x14ac:dyDescent="0.35">
      <c r="A665" s="3" t="s">
        <v>95</v>
      </c>
      <c r="B665" s="3" t="str">
        <f t="shared" si="10"/>
        <v>SPA21XXX</v>
      </c>
      <c r="C665" s="3" t="s">
        <v>350</v>
      </c>
      <c r="D665" s="3" t="s">
        <v>357</v>
      </c>
      <c r="E665" s="3" t="s">
        <v>377</v>
      </c>
      <c r="F665" s="3" t="s">
        <v>377</v>
      </c>
      <c r="G665" s="3" t="s">
        <v>377</v>
      </c>
      <c r="H665" s="3" t="s">
        <v>377</v>
      </c>
    </row>
    <row r="666" spans="1:8" x14ac:dyDescent="0.35">
      <c r="A666" s="3" t="s">
        <v>95</v>
      </c>
      <c r="B666" s="3" t="str">
        <f t="shared" si="10"/>
        <v>SPA21XXX</v>
      </c>
      <c r="C666" s="3" t="s">
        <v>350</v>
      </c>
      <c r="D666" s="3" t="s">
        <v>358</v>
      </c>
      <c r="E666" s="3" t="s">
        <v>377</v>
      </c>
      <c r="F666" s="3" t="s">
        <v>377</v>
      </c>
      <c r="G666" s="3" t="s">
        <v>377</v>
      </c>
      <c r="H666" s="3" t="s">
        <v>377</v>
      </c>
    </row>
    <row r="667" spans="1:8" x14ac:dyDescent="0.35">
      <c r="A667" s="3" t="s">
        <v>96</v>
      </c>
      <c r="B667" s="3" t="str">
        <f t="shared" si="10"/>
        <v>SPA21XXX</v>
      </c>
      <c r="C667" s="3" t="s">
        <v>348</v>
      </c>
      <c r="D667" s="3" t="s">
        <v>352</v>
      </c>
      <c r="E667" s="3" t="s">
        <v>366</v>
      </c>
      <c r="F667" s="3" t="s">
        <v>559</v>
      </c>
      <c r="G667" s="3" t="s">
        <v>763</v>
      </c>
      <c r="H667" s="3" t="s">
        <v>559</v>
      </c>
    </row>
    <row r="668" spans="1:8" x14ac:dyDescent="0.35">
      <c r="A668" s="3" t="s">
        <v>96</v>
      </c>
      <c r="B668" s="3" t="str">
        <f t="shared" si="10"/>
        <v>SPA21XXX</v>
      </c>
      <c r="C668" s="3" t="s">
        <v>348</v>
      </c>
      <c r="D668" s="3" t="s">
        <v>353</v>
      </c>
      <c r="E668" s="3" t="s">
        <v>411</v>
      </c>
      <c r="F668" s="3" t="s">
        <v>559</v>
      </c>
      <c r="G668" s="3" t="s">
        <v>764</v>
      </c>
      <c r="H668" s="3" t="s">
        <v>559</v>
      </c>
    </row>
    <row r="669" spans="1:8" x14ac:dyDescent="0.35">
      <c r="A669" s="3" t="s">
        <v>96</v>
      </c>
      <c r="B669" s="3" t="str">
        <f t="shared" si="10"/>
        <v>SPA21XXX</v>
      </c>
      <c r="C669" s="3" t="s">
        <v>348</v>
      </c>
      <c r="D669" s="3" t="s">
        <v>354</v>
      </c>
      <c r="E669" s="3" t="s">
        <v>416</v>
      </c>
      <c r="F669" s="3" t="s">
        <v>563</v>
      </c>
      <c r="G669" s="3" t="s">
        <v>765</v>
      </c>
      <c r="H669" s="3" t="s">
        <v>563</v>
      </c>
    </row>
    <row r="670" spans="1:8" x14ac:dyDescent="0.35">
      <c r="A670" s="3" t="s">
        <v>96</v>
      </c>
      <c r="B670" s="3" t="str">
        <f t="shared" si="10"/>
        <v>SPA21XXX</v>
      </c>
      <c r="C670" s="3" t="s">
        <v>348</v>
      </c>
      <c r="D670" s="3" t="s">
        <v>355</v>
      </c>
    </row>
    <row r="671" spans="1:8" x14ac:dyDescent="0.35">
      <c r="A671" s="3" t="s">
        <v>96</v>
      </c>
      <c r="B671" s="3" t="str">
        <f t="shared" si="10"/>
        <v>SPA21XXX</v>
      </c>
      <c r="C671" s="3" t="s">
        <v>348</v>
      </c>
      <c r="D671" s="3" t="s">
        <v>356</v>
      </c>
    </row>
    <row r="672" spans="1:8" x14ac:dyDescent="0.35">
      <c r="A672" s="3" t="s">
        <v>96</v>
      </c>
      <c r="B672" s="3" t="str">
        <f t="shared" si="10"/>
        <v>SPA21XXX</v>
      </c>
      <c r="C672" s="3" t="s">
        <v>348</v>
      </c>
      <c r="D672" s="3" t="s">
        <v>357</v>
      </c>
    </row>
    <row r="673" spans="1:8" x14ac:dyDescent="0.35">
      <c r="A673" s="3" t="s">
        <v>96</v>
      </c>
      <c r="B673" s="3" t="str">
        <f t="shared" si="10"/>
        <v>SPA21XXX</v>
      </c>
      <c r="C673" s="3" t="s">
        <v>348</v>
      </c>
      <c r="D673" s="3" t="s">
        <v>358</v>
      </c>
    </row>
    <row r="674" spans="1:8" x14ac:dyDescent="0.35">
      <c r="A674" s="3" t="s">
        <v>97</v>
      </c>
      <c r="B674" s="3" t="str">
        <f t="shared" si="10"/>
        <v>SPA21XXX</v>
      </c>
      <c r="C674" s="3" t="s">
        <v>348</v>
      </c>
      <c r="D674" s="3" t="s">
        <v>352</v>
      </c>
      <c r="E674" s="3" t="s">
        <v>391</v>
      </c>
      <c r="F674" s="3" t="s">
        <v>559</v>
      </c>
      <c r="G674" s="3" t="s">
        <v>766</v>
      </c>
      <c r="H674" s="3" t="s">
        <v>559</v>
      </c>
    </row>
    <row r="675" spans="1:8" x14ac:dyDescent="0.35">
      <c r="A675" s="3" t="s">
        <v>97</v>
      </c>
      <c r="B675" s="3" t="str">
        <f t="shared" si="10"/>
        <v>SPA21XXX</v>
      </c>
      <c r="C675" s="3" t="s">
        <v>348</v>
      </c>
      <c r="D675" s="3" t="s">
        <v>353</v>
      </c>
      <c r="E675" s="3" t="s">
        <v>447</v>
      </c>
      <c r="F675" s="3" t="s">
        <v>559</v>
      </c>
      <c r="G675" s="3" t="s">
        <v>767</v>
      </c>
      <c r="H675" s="3" t="s">
        <v>559</v>
      </c>
    </row>
    <row r="676" spans="1:8" x14ac:dyDescent="0.35">
      <c r="A676" s="3" t="s">
        <v>97</v>
      </c>
      <c r="B676" s="3" t="str">
        <f t="shared" si="10"/>
        <v>SPA21XXX</v>
      </c>
      <c r="C676" s="3" t="s">
        <v>348</v>
      </c>
      <c r="D676" s="3" t="s">
        <v>354</v>
      </c>
      <c r="E676" s="3" t="s">
        <v>411</v>
      </c>
      <c r="F676" s="3" t="s">
        <v>563</v>
      </c>
      <c r="G676" s="3" t="s">
        <v>768</v>
      </c>
      <c r="H676" s="3" t="s">
        <v>563</v>
      </c>
    </row>
    <row r="677" spans="1:8" x14ac:dyDescent="0.35">
      <c r="A677" s="3" t="s">
        <v>97</v>
      </c>
      <c r="B677" s="3" t="str">
        <f t="shared" si="10"/>
        <v>SPA21XXX</v>
      </c>
      <c r="C677" s="3" t="s">
        <v>348</v>
      </c>
      <c r="D677" s="3" t="s">
        <v>355</v>
      </c>
    </row>
    <row r="678" spans="1:8" x14ac:dyDescent="0.35">
      <c r="A678" s="3" t="s">
        <v>97</v>
      </c>
      <c r="B678" s="3" t="str">
        <f t="shared" si="10"/>
        <v>SPA21XXX</v>
      </c>
      <c r="C678" s="3" t="s">
        <v>348</v>
      </c>
      <c r="D678" s="3" t="s">
        <v>356</v>
      </c>
    </row>
    <row r="679" spans="1:8" x14ac:dyDescent="0.35">
      <c r="A679" s="3" t="s">
        <v>97</v>
      </c>
      <c r="B679" s="3" t="str">
        <f t="shared" si="10"/>
        <v>SPA21XXX</v>
      </c>
      <c r="C679" s="3" t="s">
        <v>348</v>
      </c>
      <c r="D679" s="3" t="s">
        <v>357</v>
      </c>
    </row>
    <row r="680" spans="1:8" x14ac:dyDescent="0.35">
      <c r="A680" s="3" t="s">
        <v>97</v>
      </c>
      <c r="B680" s="3" t="str">
        <f t="shared" si="10"/>
        <v>SPA21XXX</v>
      </c>
      <c r="C680" s="3" t="s">
        <v>348</v>
      </c>
      <c r="D680" s="3" t="s">
        <v>358</v>
      </c>
    </row>
    <row r="681" spans="1:8" x14ac:dyDescent="0.35">
      <c r="A681" s="3" t="s">
        <v>98</v>
      </c>
      <c r="B681" s="3" t="str">
        <f t="shared" si="10"/>
        <v>SPA21XXX</v>
      </c>
      <c r="C681" s="3" t="s">
        <v>350</v>
      </c>
      <c r="D681" s="3" t="s">
        <v>352</v>
      </c>
      <c r="E681" s="3" t="s">
        <v>367</v>
      </c>
      <c r="F681" s="3" t="s">
        <v>562</v>
      </c>
      <c r="G681" s="3" t="s">
        <v>769</v>
      </c>
      <c r="H681" s="3" t="s">
        <v>352</v>
      </c>
    </row>
    <row r="682" spans="1:8" x14ac:dyDescent="0.35">
      <c r="A682" s="3" t="s">
        <v>98</v>
      </c>
      <c r="B682" s="3" t="str">
        <f t="shared" si="10"/>
        <v>SPA21XXX</v>
      </c>
      <c r="C682" s="3" t="s">
        <v>350</v>
      </c>
      <c r="D682" s="3" t="s">
        <v>353</v>
      </c>
      <c r="E682" s="3" t="s">
        <v>388</v>
      </c>
      <c r="F682" s="3" t="s">
        <v>561</v>
      </c>
      <c r="G682" s="3" t="s">
        <v>770</v>
      </c>
      <c r="H682" s="3" t="s">
        <v>354</v>
      </c>
    </row>
    <row r="683" spans="1:8" x14ac:dyDescent="0.35">
      <c r="A683" s="3" t="s">
        <v>98</v>
      </c>
      <c r="B683" s="3" t="str">
        <f t="shared" si="10"/>
        <v>SPA21XXX</v>
      </c>
      <c r="C683" s="3" t="s">
        <v>350</v>
      </c>
      <c r="D683" s="3" t="s">
        <v>354</v>
      </c>
      <c r="E683" s="3" t="s">
        <v>364</v>
      </c>
      <c r="F683" s="3" t="s">
        <v>377</v>
      </c>
      <c r="G683" s="3" t="s">
        <v>364</v>
      </c>
      <c r="H683" s="3" t="s">
        <v>377</v>
      </c>
    </row>
    <row r="684" spans="1:8" x14ac:dyDescent="0.35">
      <c r="A684" s="3" t="s">
        <v>98</v>
      </c>
      <c r="B684" s="3" t="str">
        <f t="shared" si="10"/>
        <v>SPA21XXX</v>
      </c>
      <c r="C684" s="3" t="s">
        <v>350</v>
      </c>
      <c r="D684" s="3" t="s">
        <v>355</v>
      </c>
      <c r="E684" s="3" t="s">
        <v>364</v>
      </c>
      <c r="F684" s="3" t="s">
        <v>377</v>
      </c>
      <c r="G684" s="3" t="s">
        <v>364</v>
      </c>
      <c r="H684" s="3" t="s">
        <v>377</v>
      </c>
    </row>
    <row r="685" spans="1:8" x14ac:dyDescent="0.35">
      <c r="A685" s="3" t="s">
        <v>98</v>
      </c>
      <c r="B685" s="3" t="str">
        <f t="shared" si="10"/>
        <v>SPA21XXX</v>
      </c>
      <c r="C685" s="3" t="s">
        <v>350</v>
      </c>
      <c r="D685" s="3" t="s">
        <v>356</v>
      </c>
      <c r="E685" s="3" t="s">
        <v>364</v>
      </c>
      <c r="F685" s="3" t="s">
        <v>377</v>
      </c>
      <c r="G685" s="3" t="s">
        <v>364</v>
      </c>
      <c r="H685" s="3" t="s">
        <v>377</v>
      </c>
    </row>
    <row r="686" spans="1:8" x14ac:dyDescent="0.35">
      <c r="A686" s="3" t="s">
        <v>98</v>
      </c>
      <c r="B686" s="3" t="str">
        <f t="shared" si="10"/>
        <v>SPA21XXX</v>
      </c>
      <c r="C686" s="3" t="s">
        <v>350</v>
      </c>
      <c r="D686" s="3" t="s">
        <v>357</v>
      </c>
      <c r="E686" s="3" t="s">
        <v>364</v>
      </c>
      <c r="F686" s="3" t="s">
        <v>377</v>
      </c>
      <c r="G686" s="3" t="s">
        <v>364</v>
      </c>
      <c r="H686" s="3" t="s">
        <v>377</v>
      </c>
    </row>
    <row r="687" spans="1:8" x14ac:dyDescent="0.35">
      <c r="A687" s="3" t="s">
        <v>98</v>
      </c>
      <c r="B687" s="3" t="str">
        <f t="shared" si="10"/>
        <v>SPA21XXX</v>
      </c>
      <c r="C687" s="3" t="s">
        <v>350</v>
      </c>
      <c r="D687" s="3" t="s">
        <v>358</v>
      </c>
      <c r="E687" s="3" t="s">
        <v>364</v>
      </c>
      <c r="F687" s="3" t="s">
        <v>377</v>
      </c>
      <c r="G687" s="3" t="s">
        <v>364</v>
      </c>
      <c r="H687" s="3" t="s">
        <v>377</v>
      </c>
    </row>
    <row r="688" spans="1:8" x14ac:dyDescent="0.35">
      <c r="A688" s="3" t="s">
        <v>99</v>
      </c>
      <c r="B688" s="3" t="str">
        <f t="shared" si="10"/>
        <v>SPA21XXX</v>
      </c>
      <c r="C688" s="3" t="s">
        <v>350</v>
      </c>
      <c r="D688" s="3" t="s">
        <v>352</v>
      </c>
      <c r="E688" s="3" t="s">
        <v>448</v>
      </c>
      <c r="F688" s="3" t="s">
        <v>564</v>
      </c>
      <c r="G688" s="3" t="s">
        <v>771</v>
      </c>
      <c r="H688" s="3" t="s">
        <v>564</v>
      </c>
    </row>
    <row r="689" spans="1:8" x14ac:dyDescent="0.35">
      <c r="A689" s="3" t="s">
        <v>99</v>
      </c>
      <c r="B689" s="3" t="str">
        <f t="shared" si="10"/>
        <v>SPA21XXX</v>
      </c>
      <c r="C689" s="3" t="s">
        <v>350</v>
      </c>
      <c r="D689" s="3" t="s">
        <v>353</v>
      </c>
      <c r="E689" s="3" t="s">
        <v>366</v>
      </c>
      <c r="F689" s="3" t="s">
        <v>567</v>
      </c>
      <c r="G689" s="3" t="s">
        <v>772</v>
      </c>
      <c r="H689" s="3" t="s">
        <v>567</v>
      </c>
    </row>
    <row r="690" spans="1:8" x14ac:dyDescent="0.35">
      <c r="A690" s="3" t="s">
        <v>99</v>
      </c>
      <c r="B690" s="3" t="str">
        <f t="shared" si="10"/>
        <v>SPA21XXX</v>
      </c>
      <c r="C690" s="3" t="s">
        <v>350</v>
      </c>
      <c r="D690" s="3" t="s">
        <v>354</v>
      </c>
      <c r="E690" s="3" t="s">
        <v>388</v>
      </c>
      <c r="F690" s="3" t="s">
        <v>567</v>
      </c>
      <c r="G690" s="3" t="s">
        <v>773</v>
      </c>
      <c r="H690" s="3" t="s">
        <v>567</v>
      </c>
    </row>
    <row r="691" spans="1:8" x14ac:dyDescent="0.35">
      <c r="A691" s="3" t="s">
        <v>99</v>
      </c>
      <c r="B691" s="3" t="str">
        <f t="shared" si="10"/>
        <v>SPA21XXX</v>
      </c>
      <c r="C691" s="3" t="s">
        <v>350</v>
      </c>
      <c r="D691" s="3" t="s">
        <v>355</v>
      </c>
      <c r="E691" s="3" t="s">
        <v>364</v>
      </c>
      <c r="F691" s="3" t="s">
        <v>364</v>
      </c>
      <c r="G691" s="3" t="s">
        <v>364</v>
      </c>
      <c r="H691" s="3" t="s">
        <v>364</v>
      </c>
    </row>
    <row r="692" spans="1:8" x14ac:dyDescent="0.35">
      <c r="A692" s="3" t="s">
        <v>99</v>
      </c>
      <c r="B692" s="3" t="str">
        <f t="shared" si="10"/>
        <v>SPA21XXX</v>
      </c>
      <c r="C692" s="3" t="s">
        <v>350</v>
      </c>
      <c r="D692" s="3" t="s">
        <v>356</v>
      </c>
      <c r="E692" s="3" t="s">
        <v>364</v>
      </c>
      <c r="F692" s="3" t="s">
        <v>364</v>
      </c>
      <c r="G692" s="3" t="s">
        <v>364</v>
      </c>
      <c r="H692" s="3" t="s">
        <v>364</v>
      </c>
    </row>
    <row r="693" spans="1:8" x14ac:dyDescent="0.35">
      <c r="A693" s="3" t="s">
        <v>99</v>
      </c>
      <c r="B693" s="3" t="str">
        <f t="shared" si="10"/>
        <v>SPA21XXX</v>
      </c>
      <c r="C693" s="3" t="s">
        <v>350</v>
      </c>
      <c r="D693" s="3" t="s">
        <v>357</v>
      </c>
      <c r="E693" s="3" t="s">
        <v>364</v>
      </c>
      <c r="F693" s="3" t="s">
        <v>364</v>
      </c>
      <c r="G693" s="3" t="s">
        <v>364</v>
      </c>
      <c r="H693" s="3" t="s">
        <v>364</v>
      </c>
    </row>
    <row r="694" spans="1:8" x14ac:dyDescent="0.35">
      <c r="A694" s="3" t="s">
        <v>99</v>
      </c>
      <c r="B694" s="3" t="str">
        <f t="shared" si="10"/>
        <v>SPA21XXX</v>
      </c>
      <c r="C694" s="3" t="s">
        <v>350</v>
      </c>
      <c r="D694" s="3" t="s">
        <v>358</v>
      </c>
      <c r="E694" s="3" t="s">
        <v>364</v>
      </c>
      <c r="F694" s="3" t="s">
        <v>364</v>
      </c>
      <c r="G694" s="3" t="s">
        <v>364</v>
      </c>
      <c r="H694" s="3" t="s">
        <v>364</v>
      </c>
    </row>
    <row r="695" spans="1:8" x14ac:dyDescent="0.35">
      <c r="A695" s="3" t="s">
        <v>100</v>
      </c>
      <c r="B695" s="3" t="str">
        <f t="shared" si="10"/>
        <v>SPA21XXX</v>
      </c>
      <c r="C695" s="3" t="s">
        <v>350</v>
      </c>
      <c r="D695" s="3" t="s">
        <v>352</v>
      </c>
      <c r="E695" s="3" t="s">
        <v>402</v>
      </c>
      <c r="F695" s="3" t="s">
        <v>564</v>
      </c>
      <c r="G695" s="3" t="s">
        <v>774</v>
      </c>
      <c r="H695" s="3" t="s">
        <v>565</v>
      </c>
    </row>
    <row r="696" spans="1:8" x14ac:dyDescent="0.35">
      <c r="A696" s="3" t="s">
        <v>100</v>
      </c>
      <c r="B696" s="3" t="str">
        <f t="shared" si="10"/>
        <v>SPA21XXX</v>
      </c>
      <c r="C696" s="3" t="s">
        <v>350</v>
      </c>
      <c r="D696" s="3" t="s">
        <v>353</v>
      </c>
      <c r="E696" s="3" t="s">
        <v>449</v>
      </c>
      <c r="F696" s="3" t="s">
        <v>564</v>
      </c>
      <c r="G696" s="3" t="s">
        <v>774</v>
      </c>
      <c r="H696" s="3" t="s">
        <v>565</v>
      </c>
    </row>
    <row r="697" spans="1:8" x14ac:dyDescent="0.35">
      <c r="A697" s="3" t="s">
        <v>100</v>
      </c>
      <c r="B697" s="3" t="str">
        <f t="shared" si="10"/>
        <v>SPA21XXX</v>
      </c>
      <c r="C697" s="3" t="s">
        <v>350</v>
      </c>
      <c r="D697" s="3" t="s">
        <v>354</v>
      </c>
    </row>
    <row r="698" spans="1:8" x14ac:dyDescent="0.35">
      <c r="A698" s="3" t="s">
        <v>100</v>
      </c>
      <c r="B698" s="3" t="str">
        <f t="shared" si="10"/>
        <v>SPA21XXX</v>
      </c>
      <c r="C698" s="3" t="s">
        <v>350</v>
      </c>
      <c r="D698" s="3" t="s">
        <v>355</v>
      </c>
    </row>
    <row r="699" spans="1:8" x14ac:dyDescent="0.35">
      <c r="A699" s="3" t="s">
        <v>100</v>
      </c>
      <c r="B699" s="3" t="str">
        <f t="shared" si="10"/>
        <v>SPA21XXX</v>
      </c>
      <c r="C699" s="3" t="s">
        <v>350</v>
      </c>
      <c r="D699" s="3" t="s">
        <v>356</v>
      </c>
    </row>
    <row r="700" spans="1:8" x14ac:dyDescent="0.35">
      <c r="A700" s="3" t="s">
        <v>100</v>
      </c>
      <c r="B700" s="3" t="str">
        <f t="shared" si="10"/>
        <v>SPA21XXX</v>
      </c>
      <c r="C700" s="3" t="s">
        <v>350</v>
      </c>
      <c r="D700" s="3" t="s">
        <v>357</v>
      </c>
    </row>
    <row r="701" spans="1:8" x14ac:dyDescent="0.35">
      <c r="A701" s="3" t="s">
        <v>100</v>
      </c>
      <c r="B701" s="3" t="str">
        <f t="shared" si="10"/>
        <v>SPA21XXX</v>
      </c>
      <c r="C701" s="3" t="s">
        <v>350</v>
      </c>
      <c r="D701" s="3" t="s">
        <v>358</v>
      </c>
    </row>
    <row r="702" spans="1:8" x14ac:dyDescent="0.35">
      <c r="A702" s="3" t="s">
        <v>101</v>
      </c>
      <c r="B702" s="3" t="str">
        <f t="shared" si="10"/>
        <v>SPA21XXX</v>
      </c>
      <c r="C702" s="3" t="s">
        <v>350</v>
      </c>
      <c r="D702" s="3" t="s">
        <v>352</v>
      </c>
      <c r="E702" s="3" t="s">
        <v>366</v>
      </c>
      <c r="F702" s="3" t="s">
        <v>561</v>
      </c>
      <c r="G702" s="3" t="s">
        <v>775</v>
      </c>
      <c r="H702" s="3" t="s">
        <v>354</v>
      </c>
    </row>
    <row r="703" spans="1:8" x14ac:dyDescent="0.35">
      <c r="A703" s="3" t="s">
        <v>101</v>
      </c>
      <c r="B703" s="3" t="str">
        <f t="shared" si="10"/>
        <v>SPA21XXX</v>
      </c>
      <c r="C703" s="3" t="s">
        <v>350</v>
      </c>
      <c r="D703" s="3" t="s">
        <v>353</v>
      </c>
      <c r="E703" s="3" t="s">
        <v>450</v>
      </c>
      <c r="F703" s="3" t="s">
        <v>567</v>
      </c>
      <c r="G703" s="3" t="s">
        <v>776</v>
      </c>
      <c r="H703" s="3" t="s">
        <v>353</v>
      </c>
    </row>
    <row r="704" spans="1:8" x14ac:dyDescent="0.35">
      <c r="A704" s="3" t="s">
        <v>101</v>
      </c>
      <c r="B704" s="3" t="str">
        <f t="shared" si="10"/>
        <v>SPA21XXX</v>
      </c>
      <c r="C704" s="3" t="s">
        <v>350</v>
      </c>
      <c r="D704" s="3" t="s">
        <v>354</v>
      </c>
      <c r="E704" s="3" t="s">
        <v>367</v>
      </c>
      <c r="F704" s="3" t="s">
        <v>356</v>
      </c>
      <c r="G704" s="3" t="s">
        <v>777</v>
      </c>
      <c r="H704" s="3" t="s">
        <v>352</v>
      </c>
    </row>
    <row r="705" spans="1:8" x14ac:dyDescent="0.35">
      <c r="A705" s="3" t="s">
        <v>101</v>
      </c>
      <c r="B705" s="3" t="str">
        <f t="shared" si="10"/>
        <v>SPA21XXX</v>
      </c>
      <c r="C705" s="3" t="s">
        <v>350</v>
      </c>
      <c r="D705" s="3" t="s">
        <v>355</v>
      </c>
      <c r="E705" s="3" t="s">
        <v>364</v>
      </c>
      <c r="F705" s="3" t="s">
        <v>377</v>
      </c>
      <c r="G705" s="3" t="s">
        <v>364</v>
      </c>
      <c r="H705" s="3" t="s">
        <v>377</v>
      </c>
    </row>
    <row r="706" spans="1:8" x14ac:dyDescent="0.35">
      <c r="A706" s="3" t="s">
        <v>101</v>
      </c>
      <c r="B706" s="3" t="str">
        <f t="shared" si="10"/>
        <v>SPA21XXX</v>
      </c>
      <c r="C706" s="3" t="s">
        <v>350</v>
      </c>
      <c r="D706" s="3" t="s">
        <v>356</v>
      </c>
      <c r="E706" s="3" t="s">
        <v>364</v>
      </c>
      <c r="F706" s="3" t="s">
        <v>377</v>
      </c>
      <c r="G706" s="3" t="s">
        <v>364</v>
      </c>
      <c r="H706" s="3" t="s">
        <v>377</v>
      </c>
    </row>
    <row r="707" spans="1:8" x14ac:dyDescent="0.35">
      <c r="A707" s="3" t="s">
        <v>101</v>
      </c>
      <c r="B707" s="3" t="str">
        <f t="shared" ref="B707:B770" si="11">REPLACE(A707,6,3,"XXX")</f>
        <v>SPA21XXX</v>
      </c>
      <c r="C707" s="3" t="s">
        <v>350</v>
      </c>
      <c r="D707" s="3" t="s">
        <v>357</v>
      </c>
      <c r="E707" s="3" t="s">
        <v>364</v>
      </c>
      <c r="F707" s="3" t="s">
        <v>377</v>
      </c>
      <c r="G707" s="3" t="s">
        <v>364</v>
      </c>
      <c r="H707" s="3" t="s">
        <v>377</v>
      </c>
    </row>
    <row r="708" spans="1:8" x14ac:dyDescent="0.35">
      <c r="A708" s="3" t="s">
        <v>101</v>
      </c>
      <c r="B708" s="3" t="str">
        <f t="shared" si="11"/>
        <v>SPA21XXX</v>
      </c>
      <c r="C708" s="3" t="s">
        <v>350</v>
      </c>
      <c r="D708" s="3" t="s">
        <v>358</v>
      </c>
      <c r="E708" s="3" t="s">
        <v>364</v>
      </c>
      <c r="F708" s="3" t="s">
        <v>377</v>
      </c>
      <c r="G708" s="3" t="s">
        <v>364</v>
      </c>
      <c r="H708" s="3" t="s">
        <v>377</v>
      </c>
    </row>
    <row r="709" spans="1:8" x14ac:dyDescent="0.35">
      <c r="A709" s="3" t="s">
        <v>102</v>
      </c>
      <c r="B709" s="3" t="str">
        <f t="shared" si="11"/>
        <v>SPA21XXX</v>
      </c>
      <c r="C709" s="3" t="s">
        <v>350</v>
      </c>
      <c r="D709" s="3" t="s">
        <v>352</v>
      </c>
      <c r="E709" s="3" t="s">
        <v>397</v>
      </c>
      <c r="F709" s="3" t="s">
        <v>561</v>
      </c>
      <c r="G709" s="3" t="s">
        <v>778</v>
      </c>
      <c r="H709" s="3" t="s">
        <v>565</v>
      </c>
    </row>
    <row r="710" spans="1:8" x14ac:dyDescent="0.35">
      <c r="A710" s="3" t="s">
        <v>102</v>
      </c>
      <c r="B710" s="3" t="str">
        <f t="shared" si="11"/>
        <v>SPA21XXX</v>
      </c>
      <c r="C710" s="3" t="s">
        <v>350</v>
      </c>
      <c r="D710" s="3" t="s">
        <v>353</v>
      </c>
      <c r="E710" s="3" t="s">
        <v>366</v>
      </c>
      <c r="F710" s="3" t="s">
        <v>562</v>
      </c>
      <c r="G710" s="3" t="s">
        <v>778</v>
      </c>
      <c r="H710" s="3" t="s">
        <v>565</v>
      </c>
    </row>
    <row r="711" spans="1:8" x14ac:dyDescent="0.35">
      <c r="A711" s="3" t="s">
        <v>102</v>
      </c>
      <c r="B711" s="3" t="str">
        <f t="shared" si="11"/>
        <v>SPA21XXX</v>
      </c>
      <c r="C711" s="3" t="s">
        <v>350</v>
      </c>
      <c r="D711" s="3" t="s">
        <v>354</v>
      </c>
    </row>
    <row r="712" spans="1:8" x14ac:dyDescent="0.35">
      <c r="A712" s="3" t="s">
        <v>102</v>
      </c>
      <c r="B712" s="3" t="str">
        <f t="shared" si="11"/>
        <v>SPA21XXX</v>
      </c>
      <c r="C712" s="3" t="s">
        <v>350</v>
      </c>
      <c r="D712" s="3" t="s">
        <v>355</v>
      </c>
    </row>
    <row r="713" spans="1:8" x14ac:dyDescent="0.35">
      <c r="A713" s="3" t="s">
        <v>102</v>
      </c>
      <c r="B713" s="3" t="str">
        <f t="shared" si="11"/>
        <v>SPA21XXX</v>
      </c>
      <c r="C713" s="3" t="s">
        <v>350</v>
      </c>
      <c r="D713" s="3" t="s">
        <v>356</v>
      </c>
    </row>
    <row r="714" spans="1:8" x14ac:dyDescent="0.35">
      <c r="A714" s="3" t="s">
        <v>102</v>
      </c>
      <c r="B714" s="3" t="str">
        <f t="shared" si="11"/>
        <v>SPA21XXX</v>
      </c>
      <c r="C714" s="3" t="s">
        <v>350</v>
      </c>
      <c r="D714" s="3" t="s">
        <v>357</v>
      </c>
    </row>
    <row r="715" spans="1:8" x14ac:dyDescent="0.35">
      <c r="A715" s="3" t="s">
        <v>102</v>
      </c>
      <c r="B715" s="3" t="str">
        <f t="shared" si="11"/>
        <v>SPA21XXX</v>
      </c>
      <c r="C715" s="3" t="s">
        <v>350</v>
      </c>
      <c r="D715" s="3" t="s">
        <v>358</v>
      </c>
    </row>
    <row r="716" spans="1:8" x14ac:dyDescent="0.35">
      <c r="A716" s="3" t="s">
        <v>103</v>
      </c>
      <c r="B716" s="3" t="str">
        <f t="shared" si="11"/>
        <v>SPA21XXX</v>
      </c>
      <c r="C716" s="3" t="s">
        <v>350</v>
      </c>
      <c r="D716" s="3" t="s">
        <v>352</v>
      </c>
    </row>
    <row r="717" spans="1:8" x14ac:dyDescent="0.35">
      <c r="A717" s="3" t="s">
        <v>103</v>
      </c>
      <c r="B717" s="3" t="str">
        <f t="shared" si="11"/>
        <v>SPA21XXX</v>
      </c>
      <c r="C717" s="3" t="s">
        <v>350</v>
      </c>
      <c r="D717" s="3" t="s">
        <v>353</v>
      </c>
    </row>
    <row r="718" spans="1:8" x14ac:dyDescent="0.35">
      <c r="A718" s="3" t="s">
        <v>103</v>
      </c>
      <c r="B718" s="3" t="str">
        <f t="shared" si="11"/>
        <v>SPA21XXX</v>
      </c>
      <c r="C718" s="3" t="s">
        <v>350</v>
      </c>
      <c r="D718" s="3" t="s">
        <v>354</v>
      </c>
    </row>
    <row r="719" spans="1:8" x14ac:dyDescent="0.35">
      <c r="A719" s="3" t="s">
        <v>103</v>
      </c>
      <c r="B719" s="3" t="str">
        <f t="shared" si="11"/>
        <v>SPA21XXX</v>
      </c>
      <c r="C719" s="3" t="s">
        <v>350</v>
      </c>
      <c r="D719" s="3" t="s">
        <v>355</v>
      </c>
    </row>
    <row r="720" spans="1:8" x14ac:dyDescent="0.35">
      <c r="A720" s="3" t="s">
        <v>103</v>
      </c>
      <c r="B720" s="3" t="str">
        <f t="shared" si="11"/>
        <v>SPA21XXX</v>
      </c>
      <c r="C720" s="3" t="s">
        <v>350</v>
      </c>
      <c r="D720" s="3" t="s">
        <v>356</v>
      </c>
    </row>
    <row r="721" spans="1:8" x14ac:dyDescent="0.35">
      <c r="A721" s="3" t="s">
        <v>103</v>
      </c>
      <c r="B721" s="3" t="str">
        <f t="shared" si="11"/>
        <v>SPA21XXX</v>
      </c>
      <c r="C721" s="3" t="s">
        <v>350</v>
      </c>
      <c r="D721" s="3" t="s">
        <v>357</v>
      </c>
    </row>
    <row r="722" spans="1:8" x14ac:dyDescent="0.35">
      <c r="A722" s="3" t="s">
        <v>103</v>
      </c>
      <c r="B722" s="3" t="str">
        <f t="shared" si="11"/>
        <v>SPA21XXX</v>
      </c>
      <c r="C722" s="3" t="s">
        <v>350</v>
      </c>
      <c r="D722" s="3" t="s">
        <v>358</v>
      </c>
    </row>
    <row r="723" spans="1:8" x14ac:dyDescent="0.35">
      <c r="A723" s="3" t="s">
        <v>104</v>
      </c>
      <c r="B723" s="3" t="str">
        <f t="shared" si="11"/>
        <v>SPA21XXX</v>
      </c>
      <c r="C723" s="3" t="s">
        <v>349</v>
      </c>
      <c r="D723" s="3" t="s">
        <v>352</v>
      </c>
      <c r="E723" s="3" t="s">
        <v>388</v>
      </c>
      <c r="F723" s="3" t="s">
        <v>559</v>
      </c>
      <c r="G723" s="3" t="s">
        <v>779</v>
      </c>
      <c r="H723" s="3" t="s">
        <v>357</v>
      </c>
    </row>
    <row r="724" spans="1:8" x14ac:dyDescent="0.35">
      <c r="A724" s="3" t="s">
        <v>104</v>
      </c>
      <c r="B724" s="3" t="str">
        <f t="shared" si="11"/>
        <v>SPA21XXX</v>
      </c>
      <c r="C724" s="3" t="s">
        <v>349</v>
      </c>
      <c r="D724" s="3" t="s">
        <v>353</v>
      </c>
      <c r="E724" s="3" t="s">
        <v>394</v>
      </c>
      <c r="F724" s="3" t="s">
        <v>562</v>
      </c>
      <c r="G724" s="3" t="s">
        <v>779</v>
      </c>
      <c r="H724" s="3" t="s">
        <v>1037</v>
      </c>
    </row>
    <row r="725" spans="1:8" x14ac:dyDescent="0.35">
      <c r="A725" s="3" t="s">
        <v>104</v>
      </c>
      <c r="B725" s="3" t="str">
        <f t="shared" si="11"/>
        <v>SPA21XXX</v>
      </c>
      <c r="C725" s="3" t="s">
        <v>349</v>
      </c>
      <c r="D725" s="3" t="s">
        <v>354</v>
      </c>
      <c r="E725" s="3" t="s">
        <v>366</v>
      </c>
      <c r="F725" s="3" t="s">
        <v>560</v>
      </c>
      <c r="G725" s="3" t="s">
        <v>779</v>
      </c>
      <c r="H725" s="3" t="s">
        <v>1038</v>
      </c>
    </row>
    <row r="726" spans="1:8" x14ac:dyDescent="0.35">
      <c r="A726" s="3" t="s">
        <v>104</v>
      </c>
      <c r="B726" s="3" t="str">
        <f t="shared" si="11"/>
        <v>SPA21XXX</v>
      </c>
      <c r="C726" s="3" t="s">
        <v>349</v>
      </c>
      <c r="D726" s="3" t="s">
        <v>355</v>
      </c>
      <c r="E726" s="3" t="s">
        <v>364</v>
      </c>
      <c r="G726" s="3" t="s">
        <v>364</v>
      </c>
    </row>
    <row r="727" spans="1:8" x14ac:dyDescent="0.35">
      <c r="A727" s="3" t="s">
        <v>104</v>
      </c>
      <c r="B727" s="3" t="str">
        <f t="shared" si="11"/>
        <v>SPA21XXX</v>
      </c>
      <c r="C727" s="3" t="s">
        <v>349</v>
      </c>
      <c r="D727" s="3" t="s">
        <v>356</v>
      </c>
      <c r="E727" s="3" t="s">
        <v>364</v>
      </c>
      <c r="G727" s="3" t="s">
        <v>364</v>
      </c>
    </row>
    <row r="728" spans="1:8" x14ac:dyDescent="0.35">
      <c r="A728" s="3" t="s">
        <v>104</v>
      </c>
      <c r="B728" s="3" t="str">
        <f t="shared" si="11"/>
        <v>SPA21XXX</v>
      </c>
      <c r="C728" s="3" t="s">
        <v>349</v>
      </c>
      <c r="D728" s="3" t="s">
        <v>357</v>
      </c>
      <c r="E728" s="3" t="s">
        <v>364</v>
      </c>
      <c r="G728" s="3" t="s">
        <v>364</v>
      </c>
    </row>
    <row r="729" spans="1:8" x14ac:dyDescent="0.35">
      <c r="A729" s="3" t="s">
        <v>104</v>
      </c>
      <c r="B729" s="3" t="str">
        <f t="shared" si="11"/>
        <v>SPA21XXX</v>
      </c>
      <c r="C729" s="3" t="s">
        <v>349</v>
      </c>
      <c r="D729" s="3" t="s">
        <v>358</v>
      </c>
      <c r="E729" s="3" t="s">
        <v>364</v>
      </c>
      <c r="G729" s="3" t="s">
        <v>364</v>
      </c>
    </row>
    <row r="730" spans="1:8" x14ac:dyDescent="0.35">
      <c r="A730" s="3" t="s">
        <v>105</v>
      </c>
      <c r="B730" s="3" t="str">
        <f t="shared" si="11"/>
        <v>SPA21XXX</v>
      </c>
      <c r="C730" s="3" t="s">
        <v>350</v>
      </c>
      <c r="D730" s="3" t="s">
        <v>352</v>
      </c>
      <c r="E730" s="3" t="s">
        <v>388</v>
      </c>
      <c r="F730" s="3" t="s">
        <v>559</v>
      </c>
      <c r="G730" s="3" t="s">
        <v>780</v>
      </c>
      <c r="H730" s="3" t="s">
        <v>357</v>
      </c>
    </row>
    <row r="731" spans="1:8" x14ac:dyDescent="0.35">
      <c r="A731" s="3" t="s">
        <v>105</v>
      </c>
      <c r="B731" s="3" t="str">
        <f t="shared" si="11"/>
        <v>SPA21XXX</v>
      </c>
      <c r="C731" s="3" t="s">
        <v>350</v>
      </c>
      <c r="D731" s="3" t="s">
        <v>353</v>
      </c>
      <c r="E731" s="3" t="s">
        <v>394</v>
      </c>
      <c r="F731" s="3" t="s">
        <v>562</v>
      </c>
      <c r="G731" s="3" t="s">
        <v>780</v>
      </c>
      <c r="H731" s="3" t="s">
        <v>1037</v>
      </c>
    </row>
    <row r="732" spans="1:8" x14ac:dyDescent="0.35">
      <c r="A732" s="3" t="s">
        <v>105</v>
      </c>
      <c r="B732" s="3" t="str">
        <f t="shared" si="11"/>
        <v>SPA21XXX</v>
      </c>
      <c r="C732" s="3" t="s">
        <v>350</v>
      </c>
      <c r="D732" s="3" t="s">
        <v>354</v>
      </c>
      <c r="E732" s="3" t="s">
        <v>366</v>
      </c>
      <c r="F732" s="3" t="s">
        <v>560</v>
      </c>
      <c r="G732" s="3" t="s">
        <v>780</v>
      </c>
      <c r="H732" s="3" t="s">
        <v>1038</v>
      </c>
    </row>
    <row r="733" spans="1:8" x14ac:dyDescent="0.35">
      <c r="A733" s="3" t="s">
        <v>105</v>
      </c>
      <c r="B733" s="3" t="str">
        <f t="shared" si="11"/>
        <v>SPA21XXX</v>
      </c>
      <c r="C733" s="3" t="s">
        <v>350</v>
      </c>
      <c r="D733" s="3" t="s">
        <v>355</v>
      </c>
      <c r="E733" s="3" t="s">
        <v>364</v>
      </c>
      <c r="G733" s="3" t="s">
        <v>364</v>
      </c>
    </row>
    <row r="734" spans="1:8" x14ac:dyDescent="0.35">
      <c r="A734" s="3" t="s">
        <v>105</v>
      </c>
      <c r="B734" s="3" t="str">
        <f t="shared" si="11"/>
        <v>SPA21XXX</v>
      </c>
      <c r="C734" s="3" t="s">
        <v>350</v>
      </c>
      <c r="D734" s="3" t="s">
        <v>356</v>
      </c>
      <c r="E734" s="3" t="s">
        <v>364</v>
      </c>
      <c r="G734" s="3" t="s">
        <v>364</v>
      </c>
    </row>
    <row r="735" spans="1:8" x14ac:dyDescent="0.35">
      <c r="A735" s="3" t="s">
        <v>105</v>
      </c>
      <c r="B735" s="3" t="str">
        <f t="shared" si="11"/>
        <v>SPA21XXX</v>
      </c>
      <c r="C735" s="3" t="s">
        <v>350</v>
      </c>
      <c r="D735" s="3" t="s">
        <v>357</v>
      </c>
      <c r="E735" s="3" t="s">
        <v>364</v>
      </c>
      <c r="G735" s="3" t="s">
        <v>364</v>
      </c>
    </row>
    <row r="736" spans="1:8" x14ac:dyDescent="0.35">
      <c r="A736" s="3" t="s">
        <v>105</v>
      </c>
      <c r="B736" s="3" t="str">
        <f t="shared" si="11"/>
        <v>SPA21XXX</v>
      </c>
      <c r="C736" s="3" t="s">
        <v>350</v>
      </c>
      <c r="D736" s="3" t="s">
        <v>358</v>
      </c>
      <c r="E736" s="3" t="s">
        <v>364</v>
      </c>
      <c r="G736" s="3" t="s">
        <v>364</v>
      </c>
    </row>
    <row r="737" spans="1:8" x14ac:dyDescent="0.35">
      <c r="A737" s="3" t="s">
        <v>106</v>
      </c>
      <c r="B737" s="3" t="str">
        <f t="shared" si="11"/>
        <v>SPA21XXX</v>
      </c>
      <c r="C737" s="3" t="s">
        <v>349</v>
      </c>
      <c r="D737" s="3" t="s">
        <v>352</v>
      </c>
      <c r="E737" s="3" t="s">
        <v>405</v>
      </c>
      <c r="F737" s="3" t="s">
        <v>565</v>
      </c>
      <c r="G737" s="3" t="s">
        <v>781</v>
      </c>
      <c r="H737" s="3" t="s">
        <v>565</v>
      </c>
    </row>
    <row r="738" spans="1:8" x14ac:dyDescent="0.35">
      <c r="A738" s="3" t="s">
        <v>106</v>
      </c>
      <c r="B738" s="3" t="str">
        <f t="shared" si="11"/>
        <v>SPA21XXX</v>
      </c>
      <c r="C738" s="3" t="s">
        <v>349</v>
      </c>
      <c r="D738" s="3" t="s">
        <v>353</v>
      </c>
      <c r="E738" s="3" t="s">
        <v>405</v>
      </c>
      <c r="F738" s="3" t="s">
        <v>565</v>
      </c>
      <c r="G738" s="3" t="s">
        <v>782</v>
      </c>
      <c r="H738" s="3" t="s">
        <v>565</v>
      </c>
    </row>
    <row r="739" spans="1:8" x14ac:dyDescent="0.35">
      <c r="A739" s="3" t="s">
        <v>106</v>
      </c>
      <c r="B739" s="3" t="str">
        <f t="shared" si="11"/>
        <v>SPA21XXX</v>
      </c>
      <c r="C739" s="3" t="s">
        <v>349</v>
      </c>
      <c r="D739" s="3" t="s">
        <v>354</v>
      </c>
      <c r="E739" s="3" t="s">
        <v>405</v>
      </c>
      <c r="F739" s="3" t="s">
        <v>565</v>
      </c>
      <c r="G739" s="3" t="s">
        <v>783</v>
      </c>
      <c r="H739" s="3" t="s">
        <v>565</v>
      </c>
    </row>
    <row r="740" spans="1:8" x14ac:dyDescent="0.35">
      <c r="A740" s="3" t="s">
        <v>106</v>
      </c>
      <c r="B740" s="3" t="str">
        <f t="shared" si="11"/>
        <v>SPA21XXX</v>
      </c>
      <c r="C740" s="3" t="s">
        <v>349</v>
      </c>
      <c r="D740" s="3" t="s">
        <v>355</v>
      </c>
      <c r="E740" s="3" t="s">
        <v>377</v>
      </c>
      <c r="F740" s="3" t="s">
        <v>377</v>
      </c>
      <c r="G740" s="3" t="s">
        <v>377</v>
      </c>
      <c r="H740" s="3" t="s">
        <v>377</v>
      </c>
    </row>
    <row r="741" spans="1:8" x14ac:dyDescent="0.35">
      <c r="A741" s="3" t="s">
        <v>106</v>
      </c>
      <c r="B741" s="3" t="str">
        <f t="shared" si="11"/>
        <v>SPA21XXX</v>
      </c>
      <c r="C741" s="3" t="s">
        <v>349</v>
      </c>
      <c r="D741" s="3" t="s">
        <v>356</v>
      </c>
      <c r="E741" s="3" t="s">
        <v>377</v>
      </c>
      <c r="F741" s="3" t="s">
        <v>377</v>
      </c>
      <c r="G741" s="3" t="s">
        <v>377</v>
      </c>
      <c r="H741" s="3" t="s">
        <v>377</v>
      </c>
    </row>
    <row r="742" spans="1:8" x14ac:dyDescent="0.35">
      <c r="A742" s="3" t="s">
        <v>106</v>
      </c>
      <c r="B742" s="3" t="str">
        <f t="shared" si="11"/>
        <v>SPA21XXX</v>
      </c>
      <c r="C742" s="3" t="s">
        <v>349</v>
      </c>
      <c r="D742" s="3" t="s">
        <v>357</v>
      </c>
      <c r="E742" s="3" t="s">
        <v>377</v>
      </c>
      <c r="F742" s="3" t="s">
        <v>377</v>
      </c>
      <c r="G742" s="3" t="s">
        <v>377</v>
      </c>
      <c r="H742" s="3" t="s">
        <v>377</v>
      </c>
    </row>
    <row r="743" spans="1:8" x14ac:dyDescent="0.35">
      <c r="A743" s="3" t="s">
        <v>106</v>
      </c>
      <c r="B743" s="3" t="str">
        <f t="shared" si="11"/>
        <v>SPA21XXX</v>
      </c>
      <c r="C743" s="3" t="s">
        <v>349</v>
      </c>
      <c r="D743" s="3" t="s">
        <v>358</v>
      </c>
      <c r="E743" s="3" t="s">
        <v>377</v>
      </c>
      <c r="F743" s="3" t="s">
        <v>377</v>
      </c>
      <c r="G743" s="3" t="s">
        <v>377</v>
      </c>
      <c r="H743" s="3" t="s">
        <v>377</v>
      </c>
    </row>
    <row r="744" spans="1:8" x14ac:dyDescent="0.35">
      <c r="A744" s="3" t="s">
        <v>107</v>
      </c>
      <c r="B744" s="3" t="str">
        <f t="shared" si="11"/>
        <v>SPA21XXX</v>
      </c>
      <c r="C744" s="3" t="s">
        <v>348</v>
      </c>
      <c r="D744" s="3" t="s">
        <v>352</v>
      </c>
      <c r="E744" s="3" t="s">
        <v>402</v>
      </c>
      <c r="F744" s="3" t="s">
        <v>558</v>
      </c>
      <c r="G744" s="3" t="s">
        <v>784</v>
      </c>
      <c r="H744" s="3" t="s">
        <v>558</v>
      </c>
    </row>
    <row r="745" spans="1:8" x14ac:dyDescent="0.35">
      <c r="A745" s="3" t="s">
        <v>107</v>
      </c>
      <c r="B745" s="3" t="str">
        <f t="shared" si="11"/>
        <v>SPA21XXX</v>
      </c>
      <c r="C745" s="3" t="s">
        <v>348</v>
      </c>
      <c r="D745" s="3" t="s">
        <v>353</v>
      </c>
      <c r="E745" s="3" t="s">
        <v>451</v>
      </c>
      <c r="F745" s="3" t="s">
        <v>564</v>
      </c>
      <c r="G745" s="3" t="s">
        <v>785</v>
      </c>
      <c r="H745" s="3" t="s">
        <v>564</v>
      </c>
    </row>
    <row r="746" spans="1:8" x14ac:dyDescent="0.35">
      <c r="A746" s="3" t="s">
        <v>107</v>
      </c>
      <c r="B746" s="3" t="str">
        <f t="shared" si="11"/>
        <v>SPA21XXX</v>
      </c>
      <c r="C746" s="3" t="s">
        <v>348</v>
      </c>
      <c r="D746" s="3" t="s">
        <v>354</v>
      </c>
      <c r="E746" s="3" t="s">
        <v>451</v>
      </c>
      <c r="F746" s="3" t="s">
        <v>564</v>
      </c>
      <c r="G746" s="3" t="s">
        <v>786</v>
      </c>
      <c r="H746" s="3" t="s">
        <v>564</v>
      </c>
    </row>
    <row r="747" spans="1:8" x14ac:dyDescent="0.35">
      <c r="A747" s="3" t="s">
        <v>107</v>
      </c>
      <c r="B747" s="3" t="str">
        <f t="shared" si="11"/>
        <v>SPA21XXX</v>
      </c>
      <c r="C747" s="3" t="s">
        <v>348</v>
      </c>
      <c r="D747" s="3" t="s">
        <v>355</v>
      </c>
      <c r="E747" s="3" t="s">
        <v>452</v>
      </c>
      <c r="F747" s="3" t="s">
        <v>565</v>
      </c>
      <c r="G747" s="3" t="s">
        <v>787</v>
      </c>
      <c r="H747" s="3" t="s">
        <v>565</v>
      </c>
    </row>
    <row r="748" spans="1:8" x14ac:dyDescent="0.35">
      <c r="A748" s="3" t="s">
        <v>107</v>
      </c>
      <c r="B748" s="3" t="str">
        <f t="shared" si="11"/>
        <v>SPA21XXX</v>
      </c>
      <c r="C748" s="3" t="s">
        <v>348</v>
      </c>
      <c r="D748" s="3" t="s">
        <v>356</v>
      </c>
      <c r="E748" s="3" t="s">
        <v>453</v>
      </c>
      <c r="F748" s="3" t="s">
        <v>565</v>
      </c>
      <c r="G748" s="3" t="s">
        <v>788</v>
      </c>
      <c r="H748" s="3" t="s">
        <v>565</v>
      </c>
    </row>
    <row r="749" spans="1:8" x14ac:dyDescent="0.35">
      <c r="A749" s="3" t="s">
        <v>107</v>
      </c>
      <c r="B749" s="3" t="str">
        <f t="shared" si="11"/>
        <v>SPA21XXX</v>
      </c>
      <c r="C749" s="3" t="s">
        <v>348</v>
      </c>
      <c r="D749" s="3" t="s">
        <v>357</v>
      </c>
      <c r="E749" s="3" t="s">
        <v>377</v>
      </c>
      <c r="F749" s="3" t="s">
        <v>377</v>
      </c>
      <c r="G749" s="3" t="s">
        <v>377</v>
      </c>
      <c r="H749" s="3" t="s">
        <v>377</v>
      </c>
    </row>
    <row r="750" spans="1:8" x14ac:dyDescent="0.35">
      <c r="A750" s="3" t="s">
        <v>107</v>
      </c>
      <c r="B750" s="3" t="str">
        <f t="shared" si="11"/>
        <v>SPA21XXX</v>
      </c>
      <c r="C750" s="3" t="s">
        <v>348</v>
      </c>
      <c r="D750" s="3" t="s">
        <v>358</v>
      </c>
      <c r="E750" s="3" t="s">
        <v>377</v>
      </c>
      <c r="F750" s="3" t="s">
        <v>377</v>
      </c>
      <c r="G750" s="3" t="s">
        <v>377</v>
      </c>
      <c r="H750" s="3" t="s">
        <v>377</v>
      </c>
    </row>
    <row r="751" spans="1:8" x14ac:dyDescent="0.35">
      <c r="A751" s="3" t="s">
        <v>108</v>
      </c>
      <c r="B751" s="3" t="str">
        <f t="shared" si="11"/>
        <v>SPA21XXX</v>
      </c>
      <c r="C751" s="3" t="s">
        <v>349</v>
      </c>
      <c r="D751" s="3" t="s">
        <v>352</v>
      </c>
      <c r="E751" s="3" t="s">
        <v>451</v>
      </c>
      <c r="F751" s="3" t="s">
        <v>558</v>
      </c>
      <c r="G751" s="3" t="s">
        <v>789</v>
      </c>
      <c r="H751" s="3" t="s">
        <v>558</v>
      </c>
    </row>
    <row r="752" spans="1:8" x14ac:dyDescent="0.35">
      <c r="A752" s="3" t="s">
        <v>108</v>
      </c>
      <c r="B752" s="3" t="str">
        <f t="shared" si="11"/>
        <v>SPA21XXX</v>
      </c>
      <c r="C752" s="3" t="s">
        <v>349</v>
      </c>
      <c r="D752" s="3" t="s">
        <v>353</v>
      </c>
      <c r="E752" s="3" t="s">
        <v>425</v>
      </c>
      <c r="F752" s="3" t="s">
        <v>563</v>
      </c>
      <c r="G752" s="3" t="s">
        <v>789</v>
      </c>
      <c r="H752" s="3" t="s">
        <v>563</v>
      </c>
    </row>
    <row r="753" spans="1:8" x14ac:dyDescent="0.35">
      <c r="A753" s="3" t="s">
        <v>108</v>
      </c>
      <c r="B753" s="3" t="str">
        <f t="shared" si="11"/>
        <v>SPA21XXX</v>
      </c>
      <c r="C753" s="3" t="s">
        <v>349</v>
      </c>
      <c r="D753" s="3" t="s">
        <v>354</v>
      </c>
      <c r="E753" s="3" t="s">
        <v>377</v>
      </c>
      <c r="F753" s="3" t="s">
        <v>377</v>
      </c>
      <c r="G753" s="3" t="s">
        <v>377</v>
      </c>
      <c r="H753" s="3" t="s">
        <v>377</v>
      </c>
    </row>
    <row r="754" spans="1:8" x14ac:dyDescent="0.35">
      <c r="A754" s="3" t="s">
        <v>108</v>
      </c>
      <c r="B754" s="3" t="str">
        <f t="shared" si="11"/>
        <v>SPA21XXX</v>
      </c>
      <c r="C754" s="3" t="s">
        <v>349</v>
      </c>
      <c r="D754" s="3" t="s">
        <v>355</v>
      </c>
      <c r="E754" s="3" t="s">
        <v>377</v>
      </c>
      <c r="F754" s="3" t="s">
        <v>377</v>
      </c>
      <c r="G754" s="3" t="s">
        <v>377</v>
      </c>
      <c r="H754" s="3" t="s">
        <v>377</v>
      </c>
    </row>
    <row r="755" spans="1:8" x14ac:dyDescent="0.35">
      <c r="A755" s="3" t="s">
        <v>108</v>
      </c>
      <c r="B755" s="3" t="str">
        <f t="shared" si="11"/>
        <v>SPA21XXX</v>
      </c>
      <c r="C755" s="3" t="s">
        <v>349</v>
      </c>
      <c r="D755" s="3" t="s">
        <v>356</v>
      </c>
      <c r="E755" s="3" t="s">
        <v>377</v>
      </c>
      <c r="F755" s="3" t="s">
        <v>377</v>
      </c>
      <c r="G755" s="3" t="s">
        <v>377</v>
      </c>
      <c r="H755" s="3" t="s">
        <v>377</v>
      </c>
    </row>
    <row r="756" spans="1:8" x14ac:dyDescent="0.35">
      <c r="A756" s="3" t="s">
        <v>108</v>
      </c>
      <c r="B756" s="3" t="str">
        <f t="shared" si="11"/>
        <v>SPA21XXX</v>
      </c>
      <c r="C756" s="3" t="s">
        <v>349</v>
      </c>
      <c r="D756" s="3" t="s">
        <v>357</v>
      </c>
      <c r="E756" s="3" t="s">
        <v>377</v>
      </c>
      <c r="F756" s="3" t="s">
        <v>377</v>
      </c>
      <c r="G756" s="3" t="s">
        <v>377</v>
      </c>
      <c r="H756" s="3" t="s">
        <v>377</v>
      </c>
    </row>
    <row r="757" spans="1:8" x14ac:dyDescent="0.35">
      <c r="A757" s="3" t="s">
        <v>108</v>
      </c>
      <c r="B757" s="3" t="str">
        <f t="shared" si="11"/>
        <v>SPA21XXX</v>
      </c>
      <c r="C757" s="3" t="s">
        <v>349</v>
      </c>
      <c r="D757" s="3" t="s">
        <v>358</v>
      </c>
      <c r="E757" s="3" t="s">
        <v>377</v>
      </c>
      <c r="F757" s="3" t="s">
        <v>377</v>
      </c>
      <c r="G757" s="3" t="s">
        <v>377</v>
      </c>
      <c r="H757" s="3" t="s">
        <v>377</v>
      </c>
    </row>
    <row r="758" spans="1:8" x14ac:dyDescent="0.35">
      <c r="A758" s="3" t="s">
        <v>109</v>
      </c>
      <c r="B758" s="3" t="str">
        <f t="shared" si="11"/>
        <v>SPA21XXX</v>
      </c>
      <c r="C758" s="3" t="s">
        <v>348</v>
      </c>
      <c r="D758" s="3" t="s">
        <v>352</v>
      </c>
      <c r="E758" s="3" t="s">
        <v>388</v>
      </c>
      <c r="F758" s="3" t="s">
        <v>578</v>
      </c>
      <c r="G758" s="3" t="s">
        <v>790</v>
      </c>
      <c r="H758" s="3" t="s">
        <v>354</v>
      </c>
    </row>
    <row r="759" spans="1:8" x14ac:dyDescent="0.35">
      <c r="A759" s="3" t="s">
        <v>109</v>
      </c>
      <c r="B759" s="3" t="str">
        <f t="shared" si="11"/>
        <v>SPA21XXX</v>
      </c>
      <c r="C759" s="3" t="s">
        <v>348</v>
      </c>
      <c r="D759" s="3" t="s">
        <v>353</v>
      </c>
      <c r="E759" s="3" t="s">
        <v>388</v>
      </c>
      <c r="F759" s="3" t="s">
        <v>567</v>
      </c>
      <c r="G759" s="3" t="s">
        <v>738</v>
      </c>
      <c r="H759" s="3" t="s">
        <v>353</v>
      </c>
    </row>
    <row r="760" spans="1:8" x14ac:dyDescent="0.35">
      <c r="A760" s="3" t="s">
        <v>109</v>
      </c>
      <c r="B760" s="3" t="str">
        <f t="shared" si="11"/>
        <v>SPA21XXX</v>
      </c>
      <c r="C760" s="3" t="s">
        <v>348</v>
      </c>
      <c r="D760" s="3" t="s">
        <v>354</v>
      </c>
      <c r="E760" s="3" t="s">
        <v>388</v>
      </c>
      <c r="F760" s="3" t="s">
        <v>356</v>
      </c>
      <c r="G760" s="3" t="s">
        <v>791</v>
      </c>
      <c r="H760" s="3" t="s">
        <v>352</v>
      </c>
    </row>
    <row r="761" spans="1:8" x14ac:dyDescent="0.35">
      <c r="A761" s="3" t="s">
        <v>109</v>
      </c>
      <c r="B761" s="3" t="str">
        <f t="shared" si="11"/>
        <v>SPA21XXX</v>
      </c>
      <c r="C761" s="3" t="s">
        <v>348</v>
      </c>
      <c r="D761" s="3" t="s">
        <v>355</v>
      </c>
    </row>
    <row r="762" spans="1:8" x14ac:dyDescent="0.35">
      <c r="A762" s="3" t="s">
        <v>109</v>
      </c>
      <c r="B762" s="3" t="str">
        <f t="shared" si="11"/>
        <v>SPA21XXX</v>
      </c>
      <c r="C762" s="3" t="s">
        <v>348</v>
      </c>
      <c r="D762" s="3" t="s">
        <v>356</v>
      </c>
    </row>
    <row r="763" spans="1:8" x14ac:dyDescent="0.35">
      <c r="A763" s="3" t="s">
        <v>109</v>
      </c>
      <c r="B763" s="3" t="str">
        <f t="shared" si="11"/>
        <v>SPA21XXX</v>
      </c>
      <c r="C763" s="3" t="s">
        <v>348</v>
      </c>
      <c r="D763" s="3" t="s">
        <v>357</v>
      </c>
    </row>
    <row r="764" spans="1:8" x14ac:dyDescent="0.35">
      <c r="A764" s="3" t="s">
        <v>109</v>
      </c>
      <c r="B764" s="3" t="str">
        <f t="shared" si="11"/>
        <v>SPA21XXX</v>
      </c>
      <c r="C764" s="3" t="s">
        <v>348</v>
      </c>
      <c r="D764" s="3" t="s">
        <v>358</v>
      </c>
    </row>
    <row r="765" spans="1:8" x14ac:dyDescent="0.35">
      <c r="A765" s="3" t="s">
        <v>110</v>
      </c>
      <c r="B765" s="3" t="str">
        <f t="shared" si="11"/>
        <v>SPA21XXX</v>
      </c>
      <c r="C765" s="3" t="s">
        <v>350</v>
      </c>
      <c r="D765" s="3" t="s">
        <v>352</v>
      </c>
    </row>
    <row r="766" spans="1:8" x14ac:dyDescent="0.35">
      <c r="A766" s="3" t="s">
        <v>110</v>
      </c>
      <c r="B766" s="3" t="str">
        <f t="shared" si="11"/>
        <v>SPA21XXX</v>
      </c>
      <c r="C766" s="3" t="s">
        <v>350</v>
      </c>
      <c r="D766" s="3" t="s">
        <v>353</v>
      </c>
    </row>
    <row r="767" spans="1:8" x14ac:dyDescent="0.35">
      <c r="A767" s="3" t="s">
        <v>110</v>
      </c>
      <c r="B767" s="3" t="str">
        <f t="shared" si="11"/>
        <v>SPA21XXX</v>
      </c>
      <c r="C767" s="3" t="s">
        <v>350</v>
      </c>
      <c r="D767" s="3" t="s">
        <v>354</v>
      </c>
    </row>
    <row r="768" spans="1:8" x14ac:dyDescent="0.35">
      <c r="A768" s="3" t="s">
        <v>110</v>
      </c>
      <c r="B768" s="3" t="str">
        <f t="shared" si="11"/>
        <v>SPA21XXX</v>
      </c>
      <c r="C768" s="3" t="s">
        <v>350</v>
      </c>
      <c r="D768" s="3" t="s">
        <v>355</v>
      </c>
    </row>
    <row r="769" spans="1:8" x14ac:dyDescent="0.35">
      <c r="A769" s="3" t="s">
        <v>110</v>
      </c>
      <c r="B769" s="3" t="str">
        <f t="shared" si="11"/>
        <v>SPA21XXX</v>
      </c>
      <c r="C769" s="3" t="s">
        <v>350</v>
      </c>
      <c r="D769" s="3" t="s">
        <v>356</v>
      </c>
    </row>
    <row r="770" spans="1:8" x14ac:dyDescent="0.35">
      <c r="A770" s="3" t="s">
        <v>110</v>
      </c>
      <c r="B770" s="3" t="str">
        <f t="shared" si="11"/>
        <v>SPA21XXX</v>
      </c>
      <c r="C770" s="3" t="s">
        <v>350</v>
      </c>
      <c r="D770" s="3" t="s">
        <v>357</v>
      </c>
    </row>
    <row r="771" spans="1:8" x14ac:dyDescent="0.35">
      <c r="A771" s="3" t="s">
        <v>110</v>
      </c>
      <c r="B771" s="3" t="str">
        <f t="shared" ref="B771:B834" si="12">REPLACE(A771,6,3,"XXX")</f>
        <v>SPA21XXX</v>
      </c>
      <c r="C771" s="3" t="s">
        <v>350</v>
      </c>
      <c r="D771" s="3" t="s">
        <v>358</v>
      </c>
    </row>
    <row r="772" spans="1:8" x14ac:dyDescent="0.35">
      <c r="A772" s="3" t="s">
        <v>111</v>
      </c>
      <c r="B772" s="3" t="str">
        <f t="shared" si="12"/>
        <v>SPA21XXX</v>
      </c>
      <c r="C772" s="3" t="s">
        <v>350</v>
      </c>
      <c r="D772" s="3" t="s">
        <v>352</v>
      </c>
      <c r="E772" s="3" t="s">
        <v>386</v>
      </c>
      <c r="F772" s="3" t="s">
        <v>565</v>
      </c>
      <c r="G772" s="3" t="s">
        <v>792</v>
      </c>
      <c r="H772" s="3" t="s">
        <v>565</v>
      </c>
    </row>
    <row r="773" spans="1:8" x14ac:dyDescent="0.35">
      <c r="A773" s="3" t="s">
        <v>111</v>
      </c>
      <c r="B773" s="3" t="str">
        <f t="shared" si="12"/>
        <v>SPA21XXX</v>
      </c>
      <c r="C773" s="3" t="s">
        <v>350</v>
      </c>
      <c r="D773" s="3" t="s">
        <v>353</v>
      </c>
      <c r="E773" s="3" t="s">
        <v>454</v>
      </c>
      <c r="F773" s="3" t="s">
        <v>377</v>
      </c>
      <c r="G773" s="3" t="s">
        <v>455</v>
      </c>
      <c r="H773" s="3" t="s">
        <v>377</v>
      </c>
    </row>
    <row r="774" spans="1:8" x14ac:dyDescent="0.35">
      <c r="A774" s="3" t="s">
        <v>111</v>
      </c>
      <c r="B774" s="3" t="str">
        <f t="shared" si="12"/>
        <v>SPA21XXX</v>
      </c>
      <c r="C774" s="3" t="s">
        <v>350</v>
      </c>
      <c r="D774" s="3" t="s">
        <v>354</v>
      </c>
      <c r="E774" s="3" t="s">
        <v>455</v>
      </c>
      <c r="F774" s="3" t="s">
        <v>377</v>
      </c>
      <c r="G774" s="3" t="s">
        <v>455</v>
      </c>
      <c r="H774" s="3" t="s">
        <v>377</v>
      </c>
    </row>
    <row r="775" spans="1:8" x14ac:dyDescent="0.35">
      <c r="A775" s="3" t="s">
        <v>111</v>
      </c>
      <c r="B775" s="3" t="str">
        <f t="shared" si="12"/>
        <v>SPA21XXX</v>
      </c>
      <c r="C775" s="3" t="s">
        <v>350</v>
      </c>
      <c r="D775" s="3" t="s">
        <v>355</v>
      </c>
      <c r="E775" s="3" t="s">
        <v>455</v>
      </c>
      <c r="F775" s="3" t="s">
        <v>377</v>
      </c>
      <c r="G775" s="3" t="s">
        <v>455</v>
      </c>
      <c r="H775" s="3" t="s">
        <v>377</v>
      </c>
    </row>
    <row r="776" spans="1:8" x14ac:dyDescent="0.35">
      <c r="A776" s="3" t="s">
        <v>111</v>
      </c>
      <c r="B776" s="3" t="str">
        <f t="shared" si="12"/>
        <v>SPA21XXX</v>
      </c>
      <c r="C776" s="3" t="s">
        <v>350</v>
      </c>
      <c r="D776" s="3" t="s">
        <v>356</v>
      </c>
      <c r="E776" s="3" t="s">
        <v>455</v>
      </c>
      <c r="F776" s="3" t="s">
        <v>377</v>
      </c>
      <c r="G776" s="3" t="s">
        <v>455</v>
      </c>
      <c r="H776" s="3" t="s">
        <v>377</v>
      </c>
    </row>
    <row r="777" spans="1:8" x14ac:dyDescent="0.35">
      <c r="A777" s="3" t="s">
        <v>111</v>
      </c>
      <c r="B777" s="3" t="str">
        <f t="shared" si="12"/>
        <v>SPA21XXX</v>
      </c>
      <c r="C777" s="3" t="s">
        <v>350</v>
      </c>
      <c r="D777" s="3" t="s">
        <v>357</v>
      </c>
      <c r="E777" s="3" t="s">
        <v>455</v>
      </c>
      <c r="F777" s="3" t="s">
        <v>377</v>
      </c>
      <c r="G777" s="3" t="s">
        <v>455</v>
      </c>
      <c r="H777" s="3" t="s">
        <v>377</v>
      </c>
    </row>
    <row r="778" spans="1:8" x14ac:dyDescent="0.35">
      <c r="A778" s="3" t="s">
        <v>111</v>
      </c>
      <c r="B778" s="3" t="str">
        <f t="shared" si="12"/>
        <v>SPA21XXX</v>
      </c>
      <c r="C778" s="3" t="s">
        <v>350</v>
      </c>
      <c r="D778" s="3" t="s">
        <v>358</v>
      </c>
      <c r="E778" s="3" t="s">
        <v>455</v>
      </c>
      <c r="F778" s="3" t="s">
        <v>377</v>
      </c>
      <c r="G778" s="3" t="s">
        <v>455</v>
      </c>
      <c r="H778" s="3" t="s">
        <v>377</v>
      </c>
    </row>
    <row r="779" spans="1:8" x14ac:dyDescent="0.35">
      <c r="A779" s="3" t="s">
        <v>112</v>
      </c>
      <c r="B779" s="3" t="str">
        <f t="shared" si="12"/>
        <v>SPA21XXX</v>
      </c>
      <c r="C779" s="3" t="s">
        <v>349</v>
      </c>
      <c r="D779" s="3" t="s">
        <v>352</v>
      </c>
      <c r="E779" s="3" t="s">
        <v>388</v>
      </c>
      <c r="F779" s="3" t="s">
        <v>565</v>
      </c>
      <c r="G779" s="3" t="s">
        <v>793</v>
      </c>
      <c r="H779" s="3" t="s">
        <v>354</v>
      </c>
    </row>
    <row r="780" spans="1:8" x14ac:dyDescent="0.35">
      <c r="A780" s="3" t="s">
        <v>112</v>
      </c>
      <c r="B780" s="3" t="str">
        <f t="shared" si="12"/>
        <v>SPA21XXX</v>
      </c>
      <c r="C780" s="3" t="s">
        <v>349</v>
      </c>
      <c r="D780" s="3" t="s">
        <v>353</v>
      </c>
      <c r="E780" s="3" t="s">
        <v>377</v>
      </c>
      <c r="F780" s="3" t="s">
        <v>377</v>
      </c>
      <c r="G780" s="3" t="s">
        <v>377</v>
      </c>
      <c r="H780" s="3" t="s">
        <v>377</v>
      </c>
    </row>
    <row r="781" spans="1:8" x14ac:dyDescent="0.35">
      <c r="A781" s="3" t="s">
        <v>112</v>
      </c>
      <c r="B781" s="3" t="str">
        <f t="shared" si="12"/>
        <v>SPA21XXX</v>
      </c>
      <c r="C781" s="3" t="s">
        <v>349</v>
      </c>
      <c r="D781" s="3" t="s">
        <v>354</v>
      </c>
      <c r="E781" s="3" t="s">
        <v>377</v>
      </c>
      <c r="F781" s="3" t="s">
        <v>377</v>
      </c>
      <c r="G781" s="3" t="s">
        <v>377</v>
      </c>
      <c r="H781" s="3" t="s">
        <v>377</v>
      </c>
    </row>
    <row r="782" spans="1:8" x14ac:dyDescent="0.35">
      <c r="A782" s="3" t="s">
        <v>112</v>
      </c>
      <c r="B782" s="3" t="str">
        <f t="shared" si="12"/>
        <v>SPA21XXX</v>
      </c>
      <c r="C782" s="3" t="s">
        <v>349</v>
      </c>
      <c r="D782" s="3" t="s">
        <v>355</v>
      </c>
      <c r="E782" s="3" t="s">
        <v>377</v>
      </c>
      <c r="F782" s="3" t="s">
        <v>377</v>
      </c>
      <c r="G782" s="3" t="s">
        <v>377</v>
      </c>
      <c r="H782" s="3" t="s">
        <v>377</v>
      </c>
    </row>
    <row r="783" spans="1:8" x14ac:dyDescent="0.35">
      <c r="A783" s="3" t="s">
        <v>112</v>
      </c>
      <c r="B783" s="3" t="str">
        <f t="shared" si="12"/>
        <v>SPA21XXX</v>
      </c>
      <c r="C783" s="3" t="s">
        <v>349</v>
      </c>
      <c r="D783" s="3" t="s">
        <v>356</v>
      </c>
      <c r="E783" s="3" t="s">
        <v>377</v>
      </c>
      <c r="F783" s="3" t="s">
        <v>377</v>
      </c>
      <c r="G783" s="3" t="s">
        <v>377</v>
      </c>
      <c r="H783" s="3" t="s">
        <v>377</v>
      </c>
    </row>
    <row r="784" spans="1:8" x14ac:dyDescent="0.35">
      <c r="A784" s="3" t="s">
        <v>112</v>
      </c>
      <c r="B784" s="3" t="str">
        <f t="shared" si="12"/>
        <v>SPA21XXX</v>
      </c>
      <c r="C784" s="3" t="s">
        <v>349</v>
      </c>
      <c r="D784" s="3" t="s">
        <v>357</v>
      </c>
      <c r="E784" s="3" t="s">
        <v>377</v>
      </c>
      <c r="F784" s="3" t="s">
        <v>377</v>
      </c>
      <c r="G784" s="3" t="s">
        <v>377</v>
      </c>
      <c r="H784" s="3" t="s">
        <v>377</v>
      </c>
    </row>
    <row r="785" spans="1:8" x14ac:dyDescent="0.35">
      <c r="A785" s="3" t="s">
        <v>112</v>
      </c>
      <c r="B785" s="3" t="str">
        <f t="shared" si="12"/>
        <v>SPA21XXX</v>
      </c>
      <c r="C785" s="3" t="s">
        <v>349</v>
      </c>
      <c r="D785" s="3" t="s">
        <v>358</v>
      </c>
      <c r="E785" s="3" t="s">
        <v>377</v>
      </c>
      <c r="F785" s="3" t="s">
        <v>377</v>
      </c>
      <c r="G785" s="3" t="s">
        <v>377</v>
      </c>
      <c r="H785" s="3" t="s">
        <v>377</v>
      </c>
    </row>
    <row r="786" spans="1:8" x14ac:dyDescent="0.35">
      <c r="A786" s="3" t="s">
        <v>113</v>
      </c>
      <c r="B786" s="3" t="str">
        <f t="shared" si="12"/>
        <v>SPA21XXX</v>
      </c>
      <c r="C786" s="3" t="s">
        <v>350</v>
      </c>
      <c r="D786" s="3" t="s">
        <v>352</v>
      </c>
      <c r="E786" s="3" t="s">
        <v>394</v>
      </c>
      <c r="F786" s="3" t="s">
        <v>560</v>
      </c>
      <c r="G786" s="3" t="s">
        <v>794</v>
      </c>
      <c r="H786" s="3" t="s">
        <v>354</v>
      </c>
    </row>
    <row r="787" spans="1:8" x14ac:dyDescent="0.35">
      <c r="A787" s="3" t="s">
        <v>113</v>
      </c>
      <c r="B787" s="3" t="str">
        <f t="shared" si="12"/>
        <v>SPA21XXX</v>
      </c>
      <c r="C787" s="3" t="s">
        <v>350</v>
      </c>
      <c r="D787" s="3" t="s">
        <v>353</v>
      </c>
      <c r="E787" s="3" t="s">
        <v>366</v>
      </c>
      <c r="F787" s="3" t="s">
        <v>558</v>
      </c>
      <c r="G787" s="3" t="s">
        <v>794</v>
      </c>
      <c r="H787" s="3" t="s">
        <v>353</v>
      </c>
    </row>
    <row r="788" spans="1:8" x14ac:dyDescent="0.35">
      <c r="A788" s="3" t="s">
        <v>113</v>
      </c>
      <c r="B788" s="3" t="str">
        <f t="shared" si="12"/>
        <v>SPA21XXX</v>
      </c>
      <c r="C788" s="3" t="s">
        <v>350</v>
      </c>
      <c r="D788" s="3" t="s">
        <v>354</v>
      </c>
      <c r="E788" s="3" t="s">
        <v>456</v>
      </c>
      <c r="F788" s="3" t="s">
        <v>558</v>
      </c>
      <c r="G788" s="3" t="s">
        <v>794</v>
      </c>
      <c r="H788" s="3" t="s">
        <v>352</v>
      </c>
    </row>
    <row r="789" spans="1:8" x14ac:dyDescent="0.35">
      <c r="A789" s="3" t="s">
        <v>113</v>
      </c>
      <c r="B789" s="3" t="str">
        <f t="shared" si="12"/>
        <v>SPA21XXX</v>
      </c>
      <c r="C789" s="3" t="s">
        <v>350</v>
      </c>
      <c r="D789" s="3" t="s">
        <v>355</v>
      </c>
      <c r="E789" s="3" t="s">
        <v>364</v>
      </c>
      <c r="F789" s="3" t="s">
        <v>364</v>
      </c>
      <c r="G789" s="3" t="s">
        <v>364</v>
      </c>
      <c r="H789" s="3" t="s">
        <v>364</v>
      </c>
    </row>
    <row r="790" spans="1:8" x14ac:dyDescent="0.35">
      <c r="A790" s="3" t="s">
        <v>113</v>
      </c>
      <c r="B790" s="3" t="str">
        <f t="shared" si="12"/>
        <v>SPA21XXX</v>
      </c>
      <c r="C790" s="3" t="s">
        <v>350</v>
      </c>
      <c r="D790" s="3" t="s">
        <v>356</v>
      </c>
      <c r="E790" s="3" t="s">
        <v>364</v>
      </c>
      <c r="F790" s="3" t="s">
        <v>364</v>
      </c>
      <c r="G790" s="3" t="s">
        <v>364</v>
      </c>
      <c r="H790" s="3" t="s">
        <v>364</v>
      </c>
    </row>
    <row r="791" spans="1:8" x14ac:dyDescent="0.35">
      <c r="A791" s="3" t="s">
        <v>113</v>
      </c>
      <c r="B791" s="3" t="str">
        <f t="shared" si="12"/>
        <v>SPA21XXX</v>
      </c>
      <c r="C791" s="3" t="s">
        <v>350</v>
      </c>
      <c r="D791" s="3" t="s">
        <v>357</v>
      </c>
      <c r="E791" s="3" t="s">
        <v>364</v>
      </c>
      <c r="F791" s="3" t="s">
        <v>364</v>
      </c>
      <c r="G791" s="3" t="s">
        <v>364</v>
      </c>
      <c r="H791" s="3" t="s">
        <v>364</v>
      </c>
    </row>
    <row r="792" spans="1:8" x14ac:dyDescent="0.35">
      <c r="A792" s="3" t="s">
        <v>113</v>
      </c>
      <c r="B792" s="3" t="str">
        <f t="shared" si="12"/>
        <v>SPA21XXX</v>
      </c>
      <c r="C792" s="3" t="s">
        <v>350</v>
      </c>
      <c r="D792" s="3" t="s">
        <v>358</v>
      </c>
      <c r="E792" s="3" t="s">
        <v>364</v>
      </c>
      <c r="F792" s="3" t="s">
        <v>364</v>
      </c>
      <c r="G792" s="3" t="s">
        <v>364</v>
      </c>
      <c r="H792" s="3" t="s">
        <v>364</v>
      </c>
    </row>
    <row r="793" spans="1:8" x14ac:dyDescent="0.35">
      <c r="A793" s="3" t="s">
        <v>114</v>
      </c>
      <c r="B793" s="3" t="str">
        <f t="shared" si="12"/>
        <v>SPA21XXX</v>
      </c>
      <c r="C793" s="3" t="s">
        <v>350</v>
      </c>
      <c r="D793" s="3" t="s">
        <v>352</v>
      </c>
      <c r="E793" s="3" t="s">
        <v>390</v>
      </c>
      <c r="F793" s="3" t="s">
        <v>559</v>
      </c>
      <c r="G793" s="3" t="s">
        <v>795</v>
      </c>
      <c r="H793" s="3" t="s">
        <v>352</v>
      </c>
    </row>
    <row r="794" spans="1:8" x14ac:dyDescent="0.35">
      <c r="A794" s="3" t="s">
        <v>114</v>
      </c>
      <c r="B794" s="3" t="str">
        <f t="shared" si="12"/>
        <v>SPA21XXX</v>
      </c>
      <c r="C794" s="3" t="s">
        <v>350</v>
      </c>
      <c r="D794" s="3" t="s">
        <v>353</v>
      </c>
      <c r="E794" s="3" t="s">
        <v>457</v>
      </c>
      <c r="F794" s="3" t="s">
        <v>562</v>
      </c>
      <c r="G794" s="3" t="s">
        <v>796</v>
      </c>
      <c r="H794" s="3" t="s">
        <v>353</v>
      </c>
    </row>
    <row r="795" spans="1:8" x14ac:dyDescent="0.35">
      <c r="A795" s="3" t="s">
        <v>114</v>
      </c>
      <c r="B795" s="3" t="str">
        <f t="shared" si="12"/>
        <v>SPA21XXX</v>
      </c>
      <c r="C795" s="3" t="s">
        <v>350</v>
      </c>
      <c r="D795" s="3" t="s">
        <v>354</v>
      </c>
      <c r="E795" s="3" t="s">
        <v>458</v>
      </c>
      <c r="F795" s="3" t="s">
        <v>560</v>
      </c>
      <c r="G795" s="3" t="s">
        <v>797</v>
      </c>
      <c r="H795" s="3" t="s">
        <v>354</v>
      </c>
    </row>
    <row r="796" spans="1:8" x14ac:dyDescent="0.35">
      <c r="A796" s="3" t="s">
        <v>114</v>
      </c>
      <c r="B796" s="3" t="str">
        <f t="shared" si="12"/>
        <v>SPA21XXX</v>
      </c>
      <c r="C796" s="3" t="s">
        <v>350</v>
      </c>
      <c r="D796" s="3" t="s">
        <v>355</v>
      </c>
      <c r="E796" s="3" t="s">
        <v>364</v>
      </c>
      <c r="F796" s="3" t="s">
        <v>377</v>
      </c>
      <c r="G796" s="3" t="s">
        <v>364</v>
      </c>
      <c r="H796" s="3" t="s">
        <v>377</v>
      </c>
    </row>
    <row r="797" spans="1:8" x14ac:dyDescent="0.35">
      <c r="A797" s="3" t="s">
        <v>114</v>
      </c>
      <c r="B797" s="3" t="str">
        <f t="shared" si="12"/>
        <v>SPA21XXX</v>
      </c>
      <c r="C797" s="3" t="s">
        <v>350</v>
      </c>
      <c r="D797" s="3" t="s">
        <v>356</v>
      </c>
      <c r="E797" s="3" t="s">
        <v>364</v>
      </c>
      <c r="F797" s="3" t="s">
        <v>377</v>
      </c>
      <c r="G797" s="3" t="s">
        <v>364</v>
      </c>
      <c r="H797" s="3" t="s">
        <v>377</v>
      </c>
    </row>
    <row r="798" spans="1:8" x14ac:dyDescent="0.35">
      <c r="A798" s="3" t="s">
        <v>114</v>
      </c>
      <c r="B798" s="3" t="str">
        <f t="shared" si="12"/>
        <v>SPA21XXX</v>
      </c>
      <c r="C798" s="3" t="s">
        <v>350</v>
      </c>
      <c r="D798" s="3" t="s">
        <v>357</v>
      </c>
      <c r="E798" s="3" t="s">
        <v>364</v>
      </c>
      <c r="F798" s="3" t="s">
        <v>377</v>
      </c>
      <c r="G798" s="3" t="s">
        <v>364</v>
      </c>
      <c r="H798" s="3" t="s">
        <v>377</v>
      </c>
    </row>
    <row r="799" spans="1:8" x14ac:dyDescent="0.35">
      <c r="A799" s="3" t="s">
        <v>114</v>
      </c>
      <c r="B799" s="3" t="str">
        <f t="shared" si="12"/>
        <v>SPA21XXX</v>
      </c>
      <c r="C799" s="3" t="s">
        <v>350</v>
      </c>
      <c r="D799" s="3" t="s">
        <v>358</v>
      </c>
      <c r="E799" s="3" t="s">
        <v>364</v>
      </c>
      <c r="F799" s="3" t="s">
        <v>377</v>
      </c>
      <c r="G799" s="3" t="s">
        <v>364</v>
      </c>
      <c r="H799" s="3" t="s">
        <v>377</v>
      </c>
    </row>
    <row r="800" spans="1:8" x14ac:dyDescent="0.35">
      <c r="A800" s="3" t="s">
        <v>115</v>
      </c>
      <c r="B800" s="3" t="str">
        <f t="shared" si="12"/>
        <v>SPA21XXX</v>
      </c>
      <c r="C800" s="3" t="s">
        <v>350</v>
      </c>
      <c r="D800" s="3" t="s">
        <v>352</v>
      </c>
    </row>
    <row r="801" spans="1:8" x14ac:dyDescent="0.35">
      <c r="A801" s="3" t="s">
        <v>115</v>
      </c>
      <c r="B801" s="3" t="str">
        <f t="shared" si="12"/>
        <v>SPA21XXX</v>
      </c>
      <c r="C801" s="3" t="s">
        <v>350</v>
      </c>
      <c r="D801" s="3" t="s">
        <v>353</v>
      </c>
    </row>
    <row r="802" spans="1:8" x14ac:dyDescent="0.35">
      <c r="A802" s="3" t="s">
        <v>115</v>
      </c>
      <c r="B802" s="3" t="str">
        <f t="shared" si="12"/>
        <v>SPA21XXX</v>
      </c>
      <c r="C802" s="3" t="s">
        <v>350</v>
      </c>
      <c r="D802" s="3" t="s">
        <v>354</v>
      </c>
    </row>
    <row r="803" spans="1:8" x14ac:dyDescent="0.35">
      <c r="A803" s="3" t="s">
        <v>115</v>
      </c>
      <c r="B803" s="3" t="str">
        <f t="shared" si="12"/>
        <v>SPA21XXX</v>
      </c>
      <c r="C803" s="3" t="s">
        <v>350</v>
      </c>
      <c r="D803" s="3" t="s">
        <v>355</v>
      </c>
    </row>
    <row r="804" spans="1:8" x14ac:dyDescent="0.35">
      <c r="A804" s="3" t="s">
        <v>115</v>
      </c>
      <c r="B804" s="3" t="str">
        <f t="shared" si="12"/>
        <v>SPA21XXX</v>
      </c>
      <c r="C804" s="3" t="s">
        <v>350</v>
      </c>
      <c r="D804" s="3" t="s">
        <v>356</v>
      </c>
    </row>
    <row r="805" spans="1:8" x14ac:dyDescent="0.35">
      <c r="A805" s="3" t="s">
        <v>115</v>
      </c>
      <c r="B805" s="3" t="str">
        <f t="shared" si="12"/>
        <v>SPA21XXX</v>
      </c>
      <c r="C805" s="3" t="s">
        <v>350</v>
      </c>
      <c r="D805" s="3" t="s">
        <v>357</v>
      </c>
    </row>
    <row r="806" spans="1:8" x14ac:dyDescent="0.35">
      <c r="A806" s="3" t="s">
        <v>115</v>
      </c>
      <c r="B806" s="3" t="str">
        <f t="shared" si="12"/>
        <v>SPA21XXX</v>
      </c>
      <c r="C806" s="3" t="s">
        <v>350</v>
      </c>
      <c r="D806" s="3" t="s">
        <v>358</v>
      </c>
    </row>
    <row r="807" spans="1:8" x14ac:dyDescent="0.35">
      <c r="A807" s="3" t="s">
        <v>116</v>
      </c>
      <c r="B807" s="3" t="str">
        <f t="shared" si="12"/>
        <v>SPA21XXX</v>
      </c>
      <c r="C807" s="3" t="s">
        <v>348</v>
      </c>
      <c r="D807" s="3" t="s">
        <v>352</v>
      </c>
      <c r="E807" s="3" t="s">
        <v>388</v>
      </c>
      <c r="F807" s="3" t="s">
        <v>356</v>
      </c>
      <c r="G807" s="3" t="s">
        <v>798</v>
      </c>
      <c r="H807" s="3" t="s">
        <v>357</v>
      </c>
    </row>
    <row r="808" spans="1:8" x14ac:dyDescent="0.35">
      <c r="A808" s="3" t="s">
        <v>116</v>
      </c>
      <c r="B808" s="3" t="str">
        <f t="shared" si="12"/>
        <v>SPA21XXX</v>
      </c>
      <c r="C808" s="3" t="s">
        <v>348</v>
      </c>
      <c r="D808" s="3" t="s">
        <v>353</v>
      </c>
      <c r="E808" s="3" t="s">
        <v>388</v>
      </c>
      <c r="F808" s="3" t="s">
        <v>567</v>
      </c>
      <c r="G808" s="3" t="s">
        <v>799</v>
      </c>
      <c r="H808" s="3" t="s">
        <v>562</v>
      </c>
    </row>
    <row r="809" spans="1:8" x14ac:dyDescent="0.35">
      <c r="A809" s="3" t="s">
        <v>116</v>
      </c>
      <c r="B809" s="3" t="str">
        <f t="shared" si="12"/>
        <v>SPA21XXX</v>
      </c>
      <c r="C809" s="3" t="s">
        <v>348</v>
      </c>
      <c r="D809" s="3" t="s">
        <v>354</v>
      </c>
      <c r="E809" s="3" t="s">
        <v>388</v>
      </c>
      <c r="F809" s="3" t="s">
        <v>561</v>
      </c>
      <c r="G809" s="3" t="s">
        <v>714</v>
      </c>
      <c r="H809" s="3" t="s">
        <v>1035</v>
      </c>
    </row>
    <row r="810" spans="1:8" x14ac:dyDescent="0.35">
      <c r="A810" s="3" t="s">
        <v>116</v>
      </c>
      <c r="B810" s="3" t="str">
        <f t="shared" si="12"/>
        <v>SPA21XXX</v>
      </c>
      <c r="C810" s="3" t="s">
        <v>348</v>
      </c>
      <c r="D810" s="3" t="s">
        <v>355</v>
      </c>
      <c r="E810" s="3" t="s">
        <v>364</v>
      </c>
      <c r="F810" s="3" t="s">
        <v>364</v>
      </c>
      <c r="G810" s="3" t="s">
        <v>364</v>
      </c>
      <c r="H810" s="3" t="s">
        <v>364</v>
      </c>
    </row>
    <row r="811" spans="1:8" x14ac:dyDescent="0.35">
      <c r="A811" s="3" t="s">
        <v>116</v>
      </c>
      <c r="B811" s="3" t="str">
        <f t="shared" si="12"/>
        <v>SPA21XXX</v>
      </c>
      <c r="C811" s="3" t="s">
        <v>348</v>
      </c>
      <c r="D811" s="3" t="s">
        <v>356</v>
      </c>
      <c r="E811" s="3" t="s">
        <v>364</v>
      </c>
      <c r="F811" s="3" t="s">
        <v>364</v>
      </c>
      <c r="G811" s="3" t="s">
        <v>364</v>
      </c>
      <c r="H811" s="3" t="s">
        <v>364</v>
      </c>
    </row>
    <row r="812" spans="1:8" x14ac:dyDescent="0.35">
      <c r="A812" s="3" t="s">
        <v>116</v>
      </c>
      <c r="B812" s="3" t="str">
        <f t="shared" si="12"/>
        <v>SPA21XXX</v>
      </c>
      <c r="C812" s="3" t="s">
        <v>348</v>
      </c>
      <c r="D812" s="3" t="s">
        <v>357</v>
      </c>
      <c r="E812" s="3" t="s">
        <v>364</v>
      </c>
      <c r="F812" s="3" t="s">
        <v>364</v>
      </c>
      <c r="G812" s="3" t="s">
        <v>364</v>
      </c>
      <c r="H812" s="3" t="s">
        <v>364</v>
      </c>
    </row>
    <row r="813" spans="1:8" x14ac:dyDescent="0.35">
      <c r="A813" s="3" t="s">
        <v>116</v>
      </c>
      <c r="B813" s="3" t="str">
        <f t="shared" si="12"/>
        <v>SPA21XXX</v>
      </c>
      <c r="C813" s="3" t="s">
        <v>348</v>
      </c>
      <c r="D813" s="3" t="s">
        <v>358</v>
      </c>
      <c r="E813" s="3" t="s">
        <v>364</v>
      </c>
      <c r="F813" s="3" t="s">
        <v>364</v>
      </c>
      <c r="G813" s="3" t="s">
        <v>364</v>
      </c>
      <c r="H813" s="3" t="s">
        <v>364</v>
      </c>
    </row>
    <row r="814" spans="1:8" x14ac:dyDescent="0.35">
      <c r="A814" s="3" t="s">
        <v>117</v>
      </c>
      <c r="B814" s="3" t="str">
        <f t="shared" si="12"/>
        <v>SPA21XXX</v>
      </c>
      <c r="C814" s="3" t="s">
        <v>349</v>
      </c>
      <c r="D814" s="3" t="s">
        <v>352</v>
      </c>
      <c r="E814" s="3" t="s">
        <v>459</v>
      </c>
      <c r="F814" s="3" t="s">
        <v>565</v>
      </c>
      <c r="G814" s="3" t="s">
        <v>800</v>
      </c>
      <c r="H814" s="3" t="s">
        <v>354</v>
      </c>
    </row>
    <row r="815" spans="1:8" x14ac:dyDescent="0.35">
      <c r="A815" s="3" t="s">
        <v>117</v>
      </c>
      <c r="B815" s="3" t="str">
        <f t="shared" si="12"/>
        <v>SPA21XXX</v>
      </c>
      <c r="C815" s="3" t="s">
        <v>349</v>
      </c>
      <c r="D815" s="3" t="s">
        <v>353</v>
      </c>
      <c r="E815" s="3" t="s">
        <v>364</v>
      </c>
      <c r="F815" s="3" t="s">
        <v>377</v>
      </c>
      <c r="G815" s="3" t="s">
        <v>364</v>
      </c>
      <c r="H815" s="3" t="s">
        <v>377</v>
      </c>
    </row>
    <row r="816" spans="1:8" x14ac:dyDescent="0.35">
      <c r="A816" s="3" t="s">
        <v>117</v>
      </c>
      <c r="B816" s="3" t="str">
        <f t="shared" si="12"/>
        <v>SPA21XXX</v>
      </c>
      <c r="C816" s="3" t="s">
        <v>349</v>
      </c>
      <c r="D816" s="3" t="s">
        <v>354</v>
      </c>
      <c r="E816" s="3" t="s">
        <v>364</v>
      </c>
      <c r="F816" s="3" t="s">
        <v>377</v>
      </c>
      <c r="G816" s="3" t="s">
        <v>364</v>
      </c>
      <c r="H816" s="3" t="s">
        <v>377</v>
      </c>
    </row>
    <row r="817" spans="1:8" x14ac:dyDescent="0.35">
      <c r="A817" s="3" t="s">
        <v>117</v>
      </c>
      <c r="B817" s="3" t="str">
        <f t="shared" si="12"/>
        <v>SPA21XXX</v>
      </c>
      <c r="C817" s="3" t="s">
        <v>349</v>
      </c>
      <c r="D817" s="3" t="s">
        <v>355</v>
      </c>
      <c r="E817" s="3" t="s">
        <v>364</v>
      </c>
      <c r="F817" s="3" t="s">
        <v>377</v>
      </c>
      <c r="G817" s="3" t="s">
        <v>364</v>
      </c>
      <c r="H817" s="3" t="s">
        <v>377</v>
      </c>
    </row>
    <row r="818" spans="1:8" x14ac:dyDescent="0.35">
      <c r="A818" s="3" t="s">
        <v>117</v>
      </c>
      <c r="B818" s="3" t="str">
        <f t="shared" si="12"/>
        <v>SPA21XXX</v>
      </c>
      <c r="C818" s="3" t="s">
        <v>349</v>
      </c>
      <c r="D818" s="3" t="s">
        <v>356</v>
      </c>
      <c r="E818" s="3" t="s">
        <v>364</v>
      </c>
      <c r="F818" s="3" t="s">
        <v>377</v>
      </c>
      <c r="G818" s="3" t="s">
        <v>364</v>
      </c>
      <c r="H818" s="3" t="s">
        <v>377</v>
      </c>
    </row>
    <row r="819" spans="1:8" x14ac:dyDescent="0.35">
      <c r="A819" s="3" t="s">
        <v>117</v>
      </c>
      <c r="B819" s="3" t="str">
        <f t="shared" si="12"/>
        <v>SPA21XXX</v>
      </c>
      <c r="C819" s="3" t="s">
        <v>349</v>
      </c>
      <c r="D819" s="3" t="s">
        <v>357</v>
      </c>
      <c r="E819" s="3" t="s">
        <v>364</v>
      </c>
      <c r="F819" s="3" t="s">
        <v>377</v>
      </c>
      <c r="G819" s="3" t="s">
        <v>364</v>
      </c>
      <c r="H819" s="3" t="s">
        <v>377</v>
      </c>
    </row>
    <row r="820" spans="1:8" x14ac:dyDescent="0.35">
      <c r="A820" s="3" t="s">
        <v>117</v>
      </c>
      <c r="B820" s="3" t="str">
        <f t="shared" si="12"/>
        <v>SPA21XXX</v>
      </c>
      <c r="C820" s="3" t="s">
        <v>349</v>
      </c>
      <c r="D820" s="3" t="s">
        <v>358</v>
      </c>
      <c r="E820" s="3" t="s">
        <v>364</v>
      </c>
      <c r="F820" s="3" t="s">
        <v>377</v>
      </c>
      <c r="G820" s="3" t="s">
        <v>364</v>
      </c>
      <c r="H820" s="3" t="s">
        <v>377</v>
      </c>
    </row>
    <row r="821" spans="1:8" x14ac:dyDescent="0.35">
      <c r="A821" s="3" t="s">
        <v>118</v>
      </c>
      <c r="B821" s="3" t="str">
        <f t="shared" si="12"/>
        <v>SPA21XXX</v>
      </c>
      <c r="C821" s="3" t="s">
        <v>350</v>
      </c>
      <c r="D821" s="3" t="s">
        <v>352</v>
      </c>
      <c r="E821" s="3" t="s">
        <v>391</v>
      </c>
      <c r="F821" s="3" t="s">
        <v>579</v>
      </c>
      <c r="G821" s="3" t="s">
        <v>801</v>
      </c>
      <c r="H821" s="3" t="s">
        <v>354</v>
      </c>
    </row>
    <row r="822" spans="1:8" x14ac:dyDescent="0.35">
      <c r="A822" s="3" t="s">
        <v>118</v>
      </c>
      <c r="B822" s="3" t="str">
        <f t="shared" si="12"/>
        <v>SPA21XXX</v>
      </c>
      <c r="C822" s="3" t="s">
        <v>350</v>
      </c>
      <c r="D822" s="3" t="s">
        <v>353</v>
      </c>
      <c r="E822" s="3" t="s">
        <v>391</v>
      </c>
      <c r="F822" s="3" t="s">
        <v>579</v>
      </c>
      <c r="G822" s="3" t="s">
        <v>802</v>
      </c>
      <c r="H822" s="3" t="s">
        <v>354</v>
      </c>
    </row>
    <row r="823" spans="1:8" x14ac:dyDescent="0.35">
      <c r="A823" s="3" t="s">
        <v>118</v>
      </c>
      <c r="B823" s="3" t="str">
        <f t="shared" si="12"/>
        <v>SPA21XXX</v>
      </c>
      <c r="C823" s="3" t="s">
        <v>350</v>
      </c>
      <c r="D823" s="3" t="s">
        <v>354</v>
      </c>
      <c r="E823" s="3" t="s">
        <v>391</v>
      </c>
      <c r="F823" s="3" t="s">
        <v>579</v>
      </c>
      <c r="G823" s="3" t="s">
        <v>803</v>
      </c>
      <c r="H823" s="3" t="s">
        <v>353</v>
      </c>
    </row>
    <row r="824" spans="1:8" x14ac:dyDescent="0.35">
      <c r="A824" s="3" t="s">
        <v>118</v>
      </c>
      <c r="B824" s="3" t="str">
        <f t="shared" si="12"/>
        <v>SPA21XXX</v>
      </c>
      <c r="C824" s="3" t="s">
        <v>350</v>
      </c>
      <c r="D824" s="3" t="s">
        <v>355</v>
      </c>
      <c r="E824" s="3" t="s">
        <v>364</v>
      </c>
      <c r="F824" s="3" t="s">
        <v>377</v>
      </c>
      <c r="G824" s="3" t="s">
        <v>364</v>
      </c>
      <c r="H824" s="3" t="s">
        <v>377</v>
      </c>
    </row>
    <row r="825" spans="1:8" x14ac:dyDescent="0.35">
      <c r="A825" s="3" t="s">
        <v>118</v>
      </c>
      <c r="B825" s="3" t="str">
        <f t="shared" si="12"/>
        <v>SPA21XXX</v>
      </c>
      <c r="C825" s="3" t="s">
        <v>350</v>
      </c>
      <c r="D825" s="3" t="s">
        <v>356</v>
      </c>
      <c r="E825" s="3" t="s">
        <v>364</v>
      </c>
      <c r="F825" s="3" t="s">
        <v>377</v>
      </c>
      <c r="G825" s="3" t="s">
        <v>364</v>
      </c>
      <c r="H825" s="3" t="s">
        <v>377</v>
      </c>
    </row>
    <row r="826" spans="1:8" x14ac:dyDescent="0.35">
      <c r="A826" s="3" t="s">
        <v>118</v>
      </c>
      <c r="B826" s="3" t="str">
        <f t="shared" si="12"/>
        <v>SPA21XXX</v>
      </c>
      <c r="C826" s="3" t="s">
        <v>350</v>
      </c>
      <c r="D826" s="3" t="s">
        <v>357</v>
      </c>
      <c r="E826" s="3" t="s">
        <v>364</v>
      </c>
      <c r="F826" s="3" t="s">
        <v>377</v>
      </c>
      <c r="G826" s="3" t="s">
        <v>364</v>
      </c>
      <c r="H826" s="3" t="s">
        <v>377</v>
      </c>
    </row>
    <row r="827" spans="1:8" x14ac:dyDescent="0.35">
      <c r="A827" s="3" t="s">
        <v>118</v>
      </c>
      <c r="B827" s="3" t="str">
        <f t="shared" si="12"/>
        <v>SPA21XXX</v>
      </c>
      <c r="C827" s="3" t="s">
        <v>350</v>
      </c>
      <c r="D827" s="3" t="s">
        <v>358</v>
      </c>
      <c r="E827" s="3" t="s">
        <v>364</v>
      </c>
      <c r="F827" s="3" t="s">
        <v>377</v>
      </c>
      <c r="G827" s="3" t="s">
        <v>364</v>
      </c>
      <c r="H827" s="3" t="s">
        <v>377</v>
      </c>
    </row>
    <row r="828" spans="1:8" x14ac:dyDescent="0.35">
      <c r="A828" s="3" t="s">
        <v>119</v>
      </c>
      <c r="B828" s="3" t="str">
        <f t="shared" si="12"/>
        <v>SPA21XXX</v>
      </c>
      <c r="C828" s="3" t="s">
        <v>349</v>
      </c>
      <c r="D828" s="3" t="s">
        <v>352</v>
      </c>
      <c r="E828" s="3" t="s">
        <v>406</v>
      </c>
      <c r="F828" s="3" t="s">
        <v>569</v>
      </c>
      <c r="G828" s="3" t="s">
        <v>770</v>
      </c>
      <c r="H828" s="3" t="s">
        <v>354</v>
      </c>
    </row>
    <row r="829" spans="1:8" x14ac:dyDescent="0.35">
      <c r="A829" s="3" t="s">
        <v>119</v>
      </c>
      <c r="B829" s="3" t="str">
        <f t="shared" si="12"/>
        <v>SPA21XXX</v>
      </c>
      <c r="C829" s="3" t="s">
        <v>349</v>
      </c>
      <c r="D829" s="3" t="s">
        <v>353</v>
      </c>
      <c r="E829" s="3" t="s">
        <v>367</v>
      </c>
      <c r="F829" s="3" t="s">
        <v>356</v>
      </c>
      <c r="G829" s="3" t="s">
        <v>699</v>
      </c>
      <c r="H829" s="3" t="s">
        <v>352</v>
      </c>
    </row>
    <row r="830" spans="1:8" x14ac:dyDescent="0.35">
      <c r="A830" s="3" t="s">
        <v>119</v>
      </c>
      <c r="B830" s="3" t="str">
        <f t="shared" si="12"/>
        <v>SPA21XXX</v>
      </c>
      <c r="C830" s="3" t="s">
        <v>349</v>
      </c>
      <c r="D830" s="3" t="s">
        <v>354</v>
      </c>
      <c r="E830" s="3" t="s">
        <v>375</v>
      </c>
      <c r="F830" s="3" t="s">
        <v>356</v>
      </c>
      <c r="G830" s="3" t="s">
        <v>770</v>
      </c>
      <c r="H830" s="3" t="s">
        <v>354</v>
      </c>
    </row>
    <row r="831" spans="1:8" x14ac:dyDescent="0.35">
      <c r="A831" s="3" t="s">
        <v>119</v>
      </c>
      <c r="B831" s="3" t="str">
        <f t="shared" si="12"/>
        <v>SPA21XXX</v>
      </c>
      <c r="C831" s="3" t="s">
        <v>349</v>
      </c>
      <c r="D831" s="3" t="s">
        <v>355</v>
      </c>
    </row>
    <row r="832" spans="1:8" x14ac:dyDescent="0.35">
      <c r="A832" s="3" t="s">
        <v>119</v>
      </c>
      <c r="B832" s="3" t="str">
        <f t="shared" si="12"/>
        <v>SPA21XXX</v>
      </c>
      <c r="C832" s="3" t="s">
        <v>349</v>
      </c>
      <c r="D832" s="3" t="s">
        <v>356</v>
      </c>
    </row>
    <row r="833" spans="1:8" x14ac:dyDescent="0.35">
      <c r="A833" s="3" t="s">
        <v>119</v>
      </c>
      <c r="B833" s="3" t="str">
        <f t="shared" si="12"/>
        <v>SPA21XXX</v>
      </c>
      <c r="C833" s="3" t="s">
        <v>349</v>
      </c>
      <c r="D833" s="3" t="s">
        <v>357</v>
      </c>
    </row>
    <row r="834" spans="1:8" x14ac:dyDescent="0.35">
      <c r="A834" s="3" t="s">
        <v>119</v>
      </c>
      <c r="B834" s="3" t="str">
        <f t="shared" si="12"/>
        <v>SPA21XXX</v>
      </c>
      <c r="C834" s="3" t="s">
        <v>349</v>
      </c>
      <c r="D834" s="3" t="s">
        <v>358</v>
      </c>
    </row>
    <row r="835" spans="1:8" x14ac:dyDescent="0.35">
      <c r="A835" s="3" t="s">
        <v>120</v>
      </c>
      <c r="B835" s="3" t="str">
        <f t="shared" ref="B835:B898" si="13">REPLACE(A835,6,3,"XXX")</f>
        <v>SPA21XXX</v>
      </c>
      <c r="C835" s="3" t="s">
        <v>350</v>
      </c>
      <c r="D835" s="3" t="s">
        <v>352</v>
      </c>
      <c r="E835" s="3" t="s">
        <v>370</v>
      </c>
      <c r="F835" s="3" t="s">
        <v>569</v>
      </c>
      <c r="G835" s="3" t="s">
        <v>460</v>
      </c>
      <c r="H835" s="3" t="s">
        <v>354</v>
      </c>
    </row>
    <row r="836" spans="1:8" x14ac:dyDescent="0.35">
      <c r="A836" s="3" t="s">
        <v>120</v>
      </c>
      <c r="B836" s="3" t="str">
        <f t="shared" si="13"/>
        <v>SPA21XXX</v>
      </c>
      <c r="C836" s="3" t="s">
        <v>350</v>
      </c>
      <c r="D836" s="3" t="s">
        <v>353</v>
      </c>
      <c r="E836" s="3" t="s">
        <v>388</v>
      </c>
      <c r="F836" s="3" t="s">
        <v>559</v>
      </c>
      <c r="G836" s="3" t="s">
        <v>804</v>
      </c>
      <c r="H836" s="3" t="s">
        <v>353</v>
      </c>
    </row>
    <row r="837" spans="1:8" x14ac:dyDescent="0.35">
      <c r="A837" s="3" t="s">
        <v>120</v>
      </c>
      <c r="B837" s="3" t="str">
        <f t="shared" si="13"/>
        <v>SPA21XXX</v>
      </c>
      <c r="C837" s="3" t="s">
        <v>350</v>
      </c>
      <c r="D837" s="3" t="s">
        <v>354</v>
      </c>
      <c r="E837" s="3" t="s">
        <v>364</v>
      </c>
      <c r="F837" s="3" t="s">
        <v>377</v>
      </c>
      <c r="G837" s="3" t="s">
        <v>364</v>
      </c>
      <c r="H837" s="3" t="s">
        <v>377</v>
      </c>
    </row>
    <row r="838" spans="1:8" x14ac:dyDescent="0.35">
      <c r="A838" s="3" t="s">
        <v>120</v>
      </c>
      <c r="B838" s="3" t="str">
        <f t="shared" si="13"/>
        <v>SPA21XXX</v>
      </c>
      <c r="C838" s="3" t="s">
        <v>350</v>
      </c>
      <c r="D838" s="3" t="s">
        <v>355</v>
      </c>
      <c r="E838" s="3" t="s">
        <v>364</v>
      </c>
      <c r="F838" s="3" t="s">
        <v>377</v>
      </c>
      <c r="G838" s="3" t="s">
        <v>364</v>
      </c>
      <c r="H838" s="3" t="s">
        <v>377</v>
      </c>
    </row>
    <row r="839" spans="1:8" x14ac:dyDescent="0.35">
      <c r="A839" s="3" t="s">
        <v>120</v>
      </c>
      <c r="B839" s="3" t="str">
        <f t="shared" si="13"/>
        <v>SPA21XXX</v>
      </c>
      <c r="C839" s="3" t="s">
        <v>350</v>
      </c>
      <c r="D839" s="3" t="s">
        <v>356</v>
      </c>
      <c r="E839" s="3" t="s">
        <v>364</v>
      </c>
      <c r="F839" s="3" t="s">
        <v>377</v>
      </c>
      <c r="G839" s="3" t="s">
        <v>364</v>
      </c>
      <c r="H839" s="3" t="s">
        <v>377</v>
      </c>
    </row>
    <row r="840" spans="1:8" x14ac:dyDescent="0.35">
      <c r="A840" s="3" t="s">
        <v>120</v>
      </c>
      <c r="B840" s="3" t="str">
        <f t="shared" si="13"/>
        <v>SPA21XXX</v>
      </c>
      <c r="C840" s="3" t="s">
        <v>350</v>
      </c>
      <c r="D840" s="3" t="s">
        <v>357</v>
      </c>
      <c r="E840" s="3" t="s">
        <v>364</v>
      </c>
      <c r="F840" s="3" t="s">
        <v>377</v>
      </c>
      <c r="G840" s="3" t="s">
        <v>364</v>
      </c>
      <c r="H840" s="3" t="s">
        <v>377</v>
      </c>
    </row>
    <row r="841" spans="1:8" x14ac:dyDescent="0.35">
      <c r="A841" s="3" t="s">
        <v>120</v>
      </c>
      <c r="B841" s="3" t="str">
        <f t="shared" si="13"/>
        <v>SPA21XXX</v>
      </c>
      <c r="C841" s="3" t="s">
        <v>350</v>
      </c>
      <c r="D841" s="3" t="s">
        <v>358</v>
      </c>
      <c r="E841" s="3" t="s">
        <v>364</v>
      </c>
      <c r="F841" s="3" t="s">
        <v>377</v>
      </c>
      <c r="G841" s="3" t="s">
        <v>364</v>
      </c>
      <c r="H841" s="3" t="s">
        <v>377</v>
      </c>
    </row>
    <row r="842" spans="1:8" x14ac:dyDescent="0.35">
      <c r="A842" s="3" t="s">
        <v>121</v>
      </c>
      <c r="B842" s="3" t="str">
        <f t="shared" si="13"/>
        <v>SPA21XXX</v>
      </c>
      <c r="C842" s="3" t="s">
        <v>349</v>
      </c>
      <c r="D842" s="3" t="s">
        <v>352</v>
      </c>
      <c r="E842" s="3" t="s">
        <v>460</v>
      </c>
      <c r="F842" s="3" t="s">
        <v>563</v>
      </c>
      <c r="G842" s="3" t="s">
        <v>460</v>
      </c>
      <c r="H842" s="3" t="s">
        <v>354</v>
      </c>
    </row>
    <row r="843" spans="1:8" x14ac:dyDescent="0.35">
      <c r="A843" s="3" t="s">
        <v>121</v>
      </c>
      <c r="B843" s="3" t="str">
        <f t="shared" si="13"/>
        <v>SPA21XXX</v>
      </c>
      <c r="C843" s="3" t="s">
        <v>349</v>
      </c>
      <c r="D843" s="3" t="s">
        <v>353</v>
      </c>
      <c r="E843" s="3" t="s">
        <v>388</v>
      </c>
      <c r="F843" s="3" t="s">
        <v>558</v>
      </c>
      <c r="G843" s="3" t="s">
        <v>804</v>
      </c>
      <c r="H843" s="3" t="s">
        <v>353</v>
      </c>
    </row>
    <row r="844" spans="1:8" x14ac:dyDescent="0.35">
      <c r="A844" s="3" t="s">
        <v>121</v>
      </c>
      <c r="B844" s="3" t="str">
        <f t="shared" si="13"/>
        <v>SPA21XXX</v>
      </c>
      <c r="C844" s="3" t="s">
        <v>349</v>
      </c>
      <c r="D844" s="3" t="s">
        <v>354</v>
      </c>
      <c r="E844" s="3" t="s">
        <v>364</v>
      </c>
      <c r="F844" s="3" t="s">
        <v>377</v>
      </c>
      <c r="G844" s="3" t="s">
        <v>364</v>
      </c>
      <c r="H844" s="3" t="s">
        <v>377</v>
      </c>
    </row>
    <row r="845" spans="1:8" x14ac:dyDescent="0.35">
      <c r="A845" s="3" t="s">
        <v>121</v>
      </c>
      <c r="B845" s="3" t="str">
        <f t="shared" si="13"/>
        <v>SPA21XXX</v>
      </c>
      <c r="C845" s="3" t="s">
        <v>349</v>
      </c>
      <c r="D845" s="3" t="s">
        <v>355</v>
      </c>
      <c r="E845" s="3" t="s">
        <v>364</v>
      </c>
      <c r="F845" s="3" t="s">
        <v>377</v>
      </c>
      <c r="G845" s="3" t="s">
        <v>364</v>
      </c>
      <c r="H845" s="3" t="s">
        <v>377</v>
      </c>
    </row>
    <row r="846" spans="1:8" x14ac:dyDescent="0.35">
      <c r="A846" s="3" t="s">
        <v>121</v>
      </c>
      <c r="B846" s="3" t="str">
        <f t="shared" si="13"/>
        <v>SPA21XXX</v>
      </c>
      <c r="C846" s="3" t="s">
        <v>349</v>
      </c>
      <c r="D846" s="3" t="s">
        <v>356</v>
      </c>
      <c r="E846" s="3" t="s">
        <v>364</v>
      </c>
      <c r="F846" s="3" t="s">
        <v>377</v>
      </c>
      <c r="G846" s="3" t="s">
        <v>364</v>
      </c>
      <c r="H846" s="3" t="s">
        <v>377</v>
      </c>
    </row>
    <row r="847" spans="1:8" x14ac:dyDescent="0.35">
      <c r="A847" s="3" t="s">
        <v>121</v>
      </c>
      <c r="B847" s="3" t="str">
        <f t="shared" si="13"/>
        <v>SPA21XXX</v>
      </c>
      <c r="C847" s="3" t="s">
        <v>349</v>
      </c>
      <c r="D847" s="3" t="s">
        <v>357</v>
      </c>
      <c r="E847" s="3" t="s">
        <v>364</v>
      </c>
      <c r="F847" s="3" t="s">
        <v>377</v>
      </c>
      <c r="G847" s="3" t="s">
        <v>364</v>
      </c>
      <c r="H847" s="3" t="s">
        <v>377</v>
      </c>
    </row>
    <row r="848" spans="1:8" x14ac:dyDescent="0.35">
      <c r="A848" s="3" t="s">
        <v>121</v>
      </c>
      <c r="B848" s="3" t="str">
        <f t="shared" si="13"/>
        <v>SPA21XXX</v>
      </c>
      <c r="C848" s="3" t="s">
        <v>349</v>
      </c>
      <c r="D848" s="3" t="s">
        <v>358</v>
      </c>
      <c r="E848" s="3" t="s">
        <v>364</v>
      </c>
      <c r="F848" s="3" t="s">
        <v>377</v>
      </c>
      <c r="G848" s="3" t="s">
        <v>364</v>
      </c>
      <c r="H848" s="3" t="s">
        <v>377</v>
      </c>
    </row>
    <row r="849" spans="1:8" x14ac:dyDescent="0.35">
      <c r="A849" s="3" t="s">
        <v>122</v>
      </c>
      <c r="B849" s="3" t="str">
        <f t="shared" si="13"/>
        <v>SPA21XXX</v>
      </c>
      <c r="C849" s="3" t="s">
        <v>350</v>
      </c>
      <c r="D849" s="3" t="s">
        <v>352</v>
      </c>
      <c r="E849" s="3" t="s">
        <v>370</v>
      </c>
      <c r="F849" s="3" t="s">
        <v>563</v>
      </c>
      <c r="G849" s="3" t="s">
        <v>805</v>
      </c>
      <c r="H849" s="3" t="s">
        <v>354</v>
      </c>
    </row>
    <row r="850" spans="1:8" x14ac:dyDescent="0.35">
      <c r="A850" s="3" t="s">
        <v>122</v>
      </c>
      <c r="B850" s="3" t="str">
        <f t="shared" si="13"/>
        <v>SPA21XXX</v>
      </c>
      <c r="C850" s="3" t="s">
        <v>350</v>
      </c>
      <c r="D850" s="3" t="s">
        <v>353</v>
      </c>
      <c r="E850" s="3" t="s">
        <v>388</v>
      </c>
      <c r="F850" s="3" t="s">
        <v>558</v>
      </c>
      <c r="G850" s="3" t="s">
        <v>804</v>
      </c>
      <c r="H850" s="3" t="s">
        <v>353</v>
      </c>
    </row>
    <row r="851" spans="1:8" x14ac:dyDescent="0.35">
      <c r="A851" s="3" t="s">
        <v>122</v>
      </c>
      <c r="B851" s="3" t="str">
        <f t="shared" si="13"/>
        <v>SPA21XXX</v>
      </c>
      <c r="C851" s="3" t="s">
        <v>350</v>
      </c>
      <c r="D851" s="3" t="s">
        <v>354</v>
      </c>
      <c r="E851" s="3" t="s">
        <v>364</v>
      </c>
      <c r="F851" s="3" t="s">
        <v>377</v>
      </c>
      <c r="G851" s="3" t="s">
        <v>364</v>
      </c>
      <c r="H851" s="3" t="s">
        <v>377</v>
      </c>
    </row>
    <row r="852" spans="1:8" x14ac:dyDescent="0.35">
      <c r="A852" s="3" t="s">
        <v>122</v>
      </c>
      <c r="B852" s="3" t="str">
        <f t="shared" si="13"/>
        <v>SPA21XXX</v>
      </c>
      <c r="C852" s="3" t="s">
        <v>350</v>
      </c>
      <c r="D852" s="3" t="s">
        <v>355</v>
      </c>
      <c r="E852" s="3" t="s">
        <v>364</v>
      </c>
      <c r="F852" s="3" t="s">
        <v>377</v>
      </c>
      <c r="G852" s="3" t="s">
        <v>364</v>
      </c>
      <c r="H852" s="3" t="s">
        <v>377</v>
      </c>
    </row>
    <row r="853" spans="1:8" x14ac:dyDescent="0.35">
      <c r="A853" s="3" t="s">
        <v>122</v>
      </c>
      <c r="B853" s="3" t="str">
        <f t="shared" si="13"/>
        <v>SPA21XXX</v>
      </c>
      <c r="C853" s="3" t="s">
        <v>350</v>
      </c>
      <c r="D853" s="3" t="s">
        <v>356</v>
      </c>
      <c r="E853" s="3" t="s">
        <v>364</v>
      </c>
      <c r="F853" s="3" t="s">
        <v>377</v>
      </c>
      <c r="G853" s="3" t="s">
        <v>364</v>
      </c>
      <c r="H853" s="3" t="s">
        <v>377</v>
      </c>
    </row>
    <row r="854" spans="1:8" x14ac:dyDescent="0.35">
      <c r="A854" s="3" t="s">
        <v>122</v>
      </c>
      <c r="B854" s="3" t="str">
        <f t="shared" si="13"/>
        <v>SPA21XXX</v>
      </c>
      <c r="C854" s="3" t="s">
        <v>350</v>
      </c>
      <c r="D854" s="3" t="s">
        <v>357</v>
      </c>
      <c r="E854" s="3" t="s">
        <v>364</v>
      </c>
      <c r="F854" s="3" t="s">
        <v>377</v>
      </c>
      <c r="G854" s="3" t="s">
        <v>364</v>
      </c>
      <c r="H854" s="3" t="s">
        <v>377</v>
      </c>
    </row>
    <row r="855" spans="1:8" x14ac:dyDescent="0.35">
      <c r="A855" s="3" t="s">
        <v>122</v>
      </c>
      <c r="B855" s="3" t="str">
        <f t="shared" si="13"/>
        <v>SPA21XXX</v>
      </c>
      <c r="C855" s="3" t="s">
        <v>350</v>
      </c>
      <c r="D855" s="3" t="s">
        <v>358</v>
      </c>
      <c r="E855" s="3" t="s">
        <v>364</v>
      </c>
      <c r="F855" s="3" t="s">
        <v>377</v>
      </c>
      <c r="G855" s="3" t="s">
        <v>364</v>
      </c>
      <c r="H855" s="3" t="s">
        <v>377</v>
      </c>
    </row>
    <row r="856" spans="1:8" x14ac:dyDescent="0.35">
      <c r="A856" s="3" t="s">
        <v>123</v>
      </c>
      <c r="B856" s="3" t="str">
        <f t="shared" si="13"/>
        <v>SPA21XXX</v>
      </c>
      <c r="C856" s="3" t="s">
        <v>349</v>
      </c>
      <c r="D856" s="3" t="s">
        <v>352</v>
      </c>
      <c r="E856" s="3" t="s">
        <v>461</v>
      </c>
      <c r="F856" s="3" t="s">
        <v>565</v>
      </c>
      <c r="G856" s="3" t="s">
        <v>806</v>
      </c>
      <c r="H856" s="3" t="s">
        <v>354</v>
      </c>
    </row>
    <row r="857" spans="1:8" x14ac:dyDescent="0.35">
      <c r="A857" s="3" t="s">
        <v>123</v>
      </c>
      <c r="B857" s="3" t="str">
        <f t="shared" si="13"/>
        <v>SPA21XXX</v>
      </c>
      <c r="C857" s="3" t="s">
        <v>349</v>
      </c>
      <c r="D857" s="3" t="s">
        <v>353</v>
      </c>
      <c r="E857" s="3" t="s">
        <v>364</v>
      </c>
      <c r="F857" s="3" t="s">
        <v>377</v>
      </c>
      <c r="G857" s="3" t="s">
        <v>377</v>
      </c>
      <c r="H857" s="3" t="s">
        <v>377</v>
      </c>
    </row>
    <row r="858" spans="1:8" x14ac:dyDescent="0.35">
      <c r="A858" s="3" t="s">
        <v>123</v>
      </c>
      <c r="B858" s="3" t="str">
        <f t="shared" si="13"/>
        <v>SPA21XXX</v>
      </c>
      <c r="C858" s="3" t="s">
        <v>349</v>
      </c>
      <c r="D858" s="3" t="s">
        <v>354</v>
      </c>
      <c r="E858" s="3" t="s">
        <v>377</v>
      </c>
      <c r="F858" s="3" t="s">
        <v>377</v>
      </c>
      <c r="G858" s="3" t="s">
        <v>377</v>
      </c>
      <c r="H858" s="3" t="s">
        <v>377</v>
      </c>
    </row>
    <row r="859" spans="1:8" x14ac:dyDescent="0.35">
      <c r="A859" s="3" t="s">
        <v>123</v>
      </c>
      <c r="B859" s="3" t="str">
        <f t="shared" si="13"/>
        <v>SPA21XXX</v>
      </c>
      <c r="C859" s="3" t="s">
        <v>349</v>
      </c>
      <c r="D859" s="3" t="s">
        <v>355</v>
      </c>
      <c r="E859" s="3" t="s">
        <v>377</v>
      </c>
      <c r="F859" s="3" t="s">
        <v>377</v>
      </c>
      <c r="G859" s="3" t="s">
        <v>377</v>
      </c>
      <c r="H859" s="3" t="s">
        <v>377</v>
      </c>
    </row>
    <row r="860" spans="1:8" x14ac:dyDescent="0.35">
      <c r="A860" s="3" t="s">
        <v>123</v>
      </c>
      <c r="B860" s="3" t="str">
        <f t="shared" si="13"/>
        <v>SPA21XXX</v>
      </c>
      <c r="C860" s="3" t="s">
        <v>349</v>
      </c>
      <c r="D860" s="3" t="s">
        <v>356</v>
      </c>
      <c r="E860" s="3" t="s">
        <v>377</v>
      </c>
      <c r="F860" s="3" t="s">
        <v>377</v>
      </c>
      <c r="G860" s="3" t="s">
        <v>377</v>
      </c>
      <c r="H860" s="3" t="s">
        <v>377</v>
      </c>
    </row>
    <row r="861" spans="1:8" x14ac:dyDescent="0.35">
      <c r="A861" s="3" t="s">
        <v>123</v>
      </c>
      <c r="B861" s="3" t="str">
        <f t="shared" si="13"/>
        <v>SPA21XXX</v>
      </c>
      <c r="C861" s="3" t="s">
        <v>349</v>
      </c>
      <c r="D861" s="3" t="s">
        <v>357</v>
      </c>
      <c r="E861" s="3" t="s">
        <v>377</v>
      </c>
      <c r="F861" s="3" t="s">
        <v>377</v>
      </c>
      <c r="G861" s="3" t="s">
        <v>377</v>
      </c>
      <c r="H861" s="3" t="s">
        <v>377</v>
      </c>
    </row>
    <row r="862" spans="1:8" x14ac:dyDescent="0.35">
      <c r="A862" s="3" t="s">
        <v>123</v>
      </c>
      <c r="B862" s="3" t="str">
        <f t="shared" si="13"/>
        <v>SPA21XXX</v>
      </c>
      <c r="C862" s="3" t="s">
        <v>349</v>
      </c>
      <c r="D862" s="3" t="s">
        <v>358</v>
      </c>
      <c r="F862" s="3" t="s">
        <v>377</v>
      </c>
      <c r="G862" s="3" t="s">
        <v>377</v>
      </c>
      <c r="H862" s="3" t="s">
        <v>377</v>
      </c>
    </row>
    <row r="863" spans="1:8" x14ac:dyDescent="0.35">
      <c r="A863" s="3" t="s">
        <v>124</v>
      </c>
      <c r="B863" s="3" t="str">
        <f t="shared" si="13"/>
        <v>SPA21XXX</v>
      </c>
      <c r="C863" s="3" t="s">
        <v>350</v>
      </c>
      <c r="D863" s="3" t="s">
        <v>352</v>
      </c>
    </row>
    <row r="864" spans="1:8" x14ac:dyDescent="0.35">
      <c r="A864" s="3" t="s">
        <v>124</v>
      </c>
      <c r="B864" s="3" t="str">
        <f t="shared" si="13"/>
        <v>SPA21XXX</v>
      </c>
      <c r="C864" s="3" t="s">
        <v>350</v>
      </c>
      <c r="D864" s="3" t="s">
        <v>353</v>
      </c>
    </row>
    <row r="865" spans="1:8" x14ac:dyDescent="0.35">
      <c r="A865" s="3" t="s">
        <v>124</v>
      </c>
      <c r="B865" s="3" t="str">
        <f t="shared" si="13"/>
        <v>SPA21XXX</v>
      </c>
      <c r="C865" s="3" t="s">
        <v>350</v>
      </c>
      <c r="D865" s="3" t="s">
        <v>354</v>
      </c>
    </row>
    <row r="866" spans="1:8" x14ac:dyDescent="0.35">
      <c r="A866" s="3" t="s">
        <v>124</v>
      </c>
      <c r="B866" s="3" t="str">
        <f t="shared" si="13"/>
        <v>SPA21XXX</v>
      </c>
      <c r="C866" s="3" t="s">
        <v>350</v>
      </c>
      <c r="D866" s="3" t="s">
        <v>355</v>
      </c>
    </row>
    <row r="867" spans="1:8" x14ac:dyDescent="0.35">
      <c r="A867" s="3" t="s">
        <v>124</v>
      </c>
      <c r="B867" s="3" t="str">
        <f t="shared" si="13"/>
        <v>SPA21XXX</v>
      </c>
      <c r="C867" s="3" t="s">
        <v>350</v>
      </c>
      <c r="D867" s="3" t="s">
        <v>356</v>
      </c>
    </row>
    <row r="868" spans="1:8" x14ac:dyDescent="0.35">
      <c r="A868" s="3" t="s">
        <v>124</v>
      </c>
      <c r="B868" s="3" t="str">
        <f t="shared" si="13"/>
        <v>SPA21XXX</v>
      </c>
      <c r="C868" s="3" t="s">
        <v>350</v>
      </c>
      <c r="D868" s="3" t="s">
        <v>357</v>
      </c>
    </row>
    <row r="869" spans="1:8" x14ac:dyDescent="0.35">
      <c r="A869" s="3" t="s">
        <v>124</v>
      </c>
      <c r="B869" s="3" t="str">
        <f t="shared" si="13"/>
        <v>SPA21XXX</v>
      </c>
      <c r="C869" s="3" t="s">
        <v>350</v>
      </c>
      <c r="D869" s="3" t="s">
        <v>358</v>
      </c>
    </row>
    <row r="870" spans="1:8" x14ac:dyDescent="0.35">
      <c r="A870" s="3" t="s">
        <v>125</v>
      </c>
      <c r="B870" s="3" t="str">
        <f t="shared" si="13"/>
        <v>SPA21XXX</v>
      </c>
      <c r="C870" s="3" t="s">
        <v>350</v>
      </c>
      <c r="D870" s="3" t="s">
        <v>352</v>
      </c>
      <c r="E870" s="3" t="s">
        <v>390</v>
      </c>
      <c r="F870" s="3" t="s">
        <v>558</v>
      </c>
      <c r="G870" s="3" t="s">
        <v>635</v>
      </c>
      <c r="H870" s="3" t="s">
        <v>558</v>
      </c>
    </row>
    <row r="871" spans="1:8" x14ac:dyDescent="0.35">
      <c r="A871" s="3" t="s">
        <v>125</v>
      </c>
      <c r="B871" s="3" t="str">
        <f t="shared" si="13"/>
        <v>SPA21XXX</v>
      </c>
      <c r="C871" s="3" t="s">
        <v>350</v>
      </c>
      <c r="D871" s="3" t="s">
        <v>353</v>
      </c>
      <c r="E871" s="3" t="s">
        <v>386</v>
      </c>
      <c r="F871" s="3" t="s">
        <v>563</v>
      </c>
      <c r="G871" s="3" t="s">
        <v>807</v>
      </c>
      <c r="H871" s="3" t="s">
        <v>563</v>
      </c>
    </row>
    <row r="872" spans="1:8" x14ac:dyDescent="0.35">
      <c r="A872" s="3" t="s">
        <v>125</v>
      </c>
      <c r="B872" s="3" t="str">
        <f t="shared" si="13"/>
        <v>SPA21XXX</v>
      </c>
      <c r="C872" s="3" t="s">
        <v>350</v>
      </c>
      <c r="D872" s="3" t="s">
        <v>354</v>
      </c>
      <c r="E872" s="3" t="s">
        <v>377</v>
      </c>
      <c r="F872" s="3" t="s">
        <v>377</v>
      </c>
      <c r="G872" s="3" t="s">
        <v>377</v>
      </c>
      <c r="H872" s="3" t="s">
        <v>377</v>
      </c>
    </row>
    <row r="873" spans="1:8" x14ac:dyDescent="0.35">
      <c r="A873" s="3" t="s">
        <v>125</v>
      </c>
      <c r="B873" s="3" t="str">
        <f t="shared" si="13"/>
        <v>SPA21XXX</v>
      </c>
      <c r="C873" s="3" t="s">
        <v>350</v>
      </c>
      <c r="D873" s="3" t="s">
        <v>355</v>
      </c>
      <c r="E873" s="3" t="s">
        <v>377</v>
      </c>
      <c r="F873" s="3" t="s">
        <v>377</v>
      </c>
      <c r="G873" s="3" t="s">
        <v>377</v>
      </c>
      <c r="H873" s="3" t="s">
        <v>377</v>
      </c>
    </row>
    <row r="874" spans="1:8" x14ac:dyDescent="0.35">
      <c r="A874" s="3" t="s">
        <v>125</v>
      </c>
      <c r="B874" s="3" t="str">
        <f t="shared" si="13"/>
        <v>SPA21XXX</v>
      </c>
      <c r="C874" s="3" t="s">
        <v>350</v>
      </c>
      <c r="D874" s="3" t="s">
        <v>356</v>
      </c>
      <c r="E874" s="3" t="s">
        <v>377</v>
      </c>
      <c r="F874" s="3" t="s">
        <v>377</v>
      </c>
      <c r="G874" s="3" t="s">
        <v>377</v>
      </c>
      <c r="H874" s="3" t="s">
        <v>377</v>
      </c>
    </row>
    <row r="875" spans="1:8" x14ac:dyDescent="0.35">
      <c r="A875" s="3" t="s">
        <v>125</v>
      </c>
      <c r="B875" s="3" t="str">
        <f t="shared" si="13"/>
        <v>SPA21XXX</v>
      </c>
      <c r="C875" s="3" t="s">
        <v>350</v>
      </c>
      <c r="D875" s="3" t="s">
        <v>357</v>
      </c>
      <c r="E875" s="3" t="s">
        <v>377</v>
      </c>
      <c r="F875" s="3" t="s">
        <v>377</v>
      </c>
      <c r="G875" s="3" t="s">
        <v>377</v>
      </c>
      <c r="H875" s="3" t="s">
        <v>377</v>
      </c>
    </row>
    <row r="876" spans="1:8" x14ac:dyDescent="0.35">
      <c r="A876" s="3" t="s">
        <v>125</v>
      </c>
      <c r="B876" s="3" t="str">
        <f t="shared" si="13"/>
        <v>SPA21XXX</v>
      </c>
      <c r="C876" s="3" t="s">
        <v>350</v>
      </c>
      <c r="D876" s="3" t="s">
        <v>358</v>
      </c>
      <c r="E876" s="3" t="s">
        <v>377</v>
      </c>
      <c r="F876" s="3" t="s">
        <v>377</v>
      </c>
      <c r="G876" s="3" t="s">
        <v>377</v>
      </c>
      <c r="H876" s="3" t="s">
        <v>377</v>
      </c>
    </row>
    <row r="877" spans="1:8" x14ac:dyDescent="0.35">
      <c r="A877" s="3" t="s">
        <v>126</v>
      </c>
      <c r="B877" s="3" t="str">
        <f t="shared" si="13"/>
        <v>SPA21XXX</v>
      </c>
      <c r="C877" s="3" t="s">
        <v>350</v>
      </c>
      <c r="D877" s="3" t="s">
        <v>352</v>
      </c>
      <c r="E877" s="3" t="s">
        <v>385</v>
      </c>
      <c r="F877" s="3" t="s">
        <v>566</v>
      </c>
      <c r="G877" s="3" t="s">
        <v>681</v>
      </c>
      <c r="H877" s="3" t="s">
        <v>566</v>
      </c>
    </row>
    <row r="878" spans="1:8" x14ac:dyDescent="0.35">
      <c r="A878" s="3" t="s">
        <v>126</v>
      </c>
      <c r="B878" s="3" t="str">
        <f t="shared" si="13"/>
        <v>SPA21XXX</v>
      </c>
      <c r="C878" s="3" t="s">
        <v>350</v>
      </c>
      <c r="D878" s="3" t="s">
        <v>353</v>
      </c>
      <c r="E878" s="3" t="s">
        <v>366</v>
      </c>
      <c r="F878" s="3" t="s">
        <v>580</v>
      </c>
      <c r="G878" s="3" t="s">
        <v>641</v>
      </c>
      <c r="H878" s="3" t="s">
        <v>580</v>
      </c>
    </row>
    <row r="879" spans="1:8" x14ac:dyDescent="0.35">
      <c r="A879" s="3" t="s">
        <v>126</v>
      </c>
      <c r="B879" s="3" t="str">
        <f t="shared" si="13"/>
        <v>SPA21XXX</v>
      </c>
      <c r="C879" s="3" t="s">
        <v>350</v>
      </c>
      <c r="D879" s="3" t="s">
        <v>354</v>
      </c>
      <c r="E879" s="3" t="s">
        <v>399</v>
      </c>
      <c r="F879" s="3" t="s">
        <v>564</v>
      </c>
      <c r="G879" s="3" t="s">
        <v>640</v>
      </c>
      <c r="H879" s="3" t="s">
        <v>564</v>
      </c>
    </row>
    <row r="880" spans="1:8" x14ac:dyDescent="0.35">
      <c r="A880" s="3" t="s">
        <v>126</v>
      </c>
      <c r="B880" s="3" t="str">
        <f t="shared" si="13"/>
        <v>SPA21XXX</v>
      </c>
      <c r="C880" s="3" t="s">
        <v>350</v>
      </c>
      <c r="D880" s="3" t="s">
        <v>355</v>
      </c>
      <c r="E880" s="3" t="s">
        <v>377</v>
      </c>
      <c r="F880" s="3" t="s">
        <v>377</v>
      </c>
      <c r="G880" s="3" t="s">
        <v>377</v>
      </c>
      <c r="H880" s="3" t="s">
        <v>377</v>
      </c>
    </row>
    <row r="881" spans="1:8" x14ac:dyDescent="0.35">
      <c r="A881" s="3" t="s">
        <v>126</v>
      </c>
      <c r="B881" s="3" t="str">
        <f t="shared" si="13"/>
        <v>SPA21XXX</v>
      </c>
      <c r="C881" s="3" t="s">
        <v>350</v>
      </c>
      <c r="D881" s="3" t="s">
        <v>356</v>
      </c>
      <c r="E881" s="3" t="s">
        <v>377</v>
      </c>
      <c r="F881" s="3" t="s">
        <v>377</v>
      </c>
      <c r="G881" s="3" t="s">
        <v>377</v>
      </c>
      <c r="H881" s="3" t="s">
        <v>377</v>
      </c>
    </row>
    <row r="882" spans="1:8" x14ac:dyDescent="0.35">
      <c r="A882" s="3" t="s">
        <v>126</v>
      </c>
      <c r="B882" s="3" t="str">
        <f t="shared" si="13"/>
        <v>SPA21XXX</v>
      </c>
      <c r="C882" s="3" t="s">
        <v>350</v>
      </c>
      <c r="D882" s="3" t="s">
        <v>357</v>
      </c>
      <c r="E882" s="3" t="s">
        <v>377</v>
      </c>
      <c r="F882" s="3" t="s">
        <v>377</v>
      </c>
      <c r="G882" s="3" t="s">
        <v>377</v>
      </c>
      <c r="H882" s="3" t="s">
        <v>377</v>
      </c>
    </row>
    <row r="883" spans="1:8" x14ac:dyDescent="0.35">
      <c r="A883" s="3" t="s">
        <v>126</v>
      </c>
      <c r="B883" s="3" t="str">
        <f t="shared" si="13"/>
        <v>SPA21XXX</v>
      </c>
      <c r="C883" s="3" t="s">
        <v>350</v>
      </c>
      <c r="D883" s="3" t="s">
        <v>358</v>
      </c>
      <c r="E883" s="3" t="s">
        <v>377</v>
      </c>
      <c r="F883" s="3" t="s">
        <v>377</v>
      </c>
      <c r="G883" s="3" t="s">
        <v>377</v>
      </c>
      <c r="H883" s="3" t="s">
        <v>377</v>
      </c>
    </row>
    <row r="884" spans="1:8" x14ac:dyDescent="0.35">
      <c r="A884" s="3" t="s">
        <v>127</v>
      </c>
      <c r="B884" s="3" t="str">
        <f t="shared" si="13"/>
        <v>SPA21XXX</v>
      </c>
      <c r="C884" s="3" t="s">
        <v>349</v>
      </c>
      <c r="D884" s="3" t="s">
        <v>352</v>
      </c>
      <c r="E884" s="3" t="s">
        <v>388</v>
      </c>
      <c r="F884" s="3" t="s">
        <v>567</v>
      </c>
      <c r="G884" s="3" t="s">
        <v>681</v>
      </c>
      <c r="H884" s="3" t="s">
        <v>352</v>
      </c>
    </row>
    <row r="885" spans="1:8" x14ac:dyDescent="0.35">
      <c r="A885" s="3" t="s">
        <v>127</v>
      </c>
      <c r="B885" s="3" t="str">
        <f t="shared" si="13"/>
        <v>SPA21XXX</v>
      </c>
      <c r="C885" s="3" t="s">
        <v>349</v>
      </c>
      <c r="D885" s="3" t="s">
        <v>353</v>
      </c>
      <c r="E885" s="3" t="s">
        <v>462</v>
      </c>
      <c r="F885" s="3" t="s">
        <v>567</v>
      </c>
      <c r="G885" s="3" t="s">
        <v>641</v>
      </c>
      <c r="H885" s="3" t="s">
        <v>353</v>
      </c>
    </row>
    <row r="886" spans="1:8" x14ac:dyDescent="0.35">
      <c r="A886" s="3" t="s">
        <v>127</v>
      </c>
      <c r="B886" s="3" t="str">
        <f t="shared" si="13"/>
        <v>SPA21XXX</v>
      </c>
      <c r="C886" s="3" t="s">
        <v>349</v>
      </c>
      <c r="D886" s="3" t="s">
        <v>354</v>
      </c>
      <c r="E886" s="3" t="s">
        <v>367</v>
      </c>
      <c r="F886" s="3" t="s">
        <v>564</v>
      </c>
      <c r="G886" s="3" t="s">
        <v>808</v>
      </c>
      <c r="H886" s="3" t="s">
        <v>354</v>
      </c>
    </row>
    <row r="887" spans="1:8" x14ac:dyDescent="0.35">
      <c r="A887" s="3" t="s">
        <v>127</v>
      </c>
      <c r="B887" s="3" t="str">
        <f t="shared" si="13"/>
        <v>SPA21XXX</v>
      </c>
      <c r="C887" s="3" t="s">
        <v>349</v>
      </c>
      <c r="D887" s="3" t="s">
        <v>355</v>
      </c>
    </row>
    <row r="888" spans="1:8" x14ac:dyDescent="0.35">
      <c r="A888" s="3" t="s">
        <v>127</v>
      </c>
      <c r="B888" s="3" t="str">
        <f t="shared" si="13"/>
        <v>SPA21XXX</v>
      </c>
      <c r="C888" s="3" t="s">
        <v>349</v>
      </c>
      <c r="D888" s="3" t="s">
        <v>356</v>
      </c>
    </row>
    <row r="889" spans="1:8" x14ac:dyDescent="0.35">
      <c r="A889" s="3" t="s">
        <v>127</v>
      </c>
      <c r="B889" s="3" t="str">
        <f t="shared" si="13"/>
        <v>SPA21XXX</v>
      </c>
      <c r="C889" s="3" t="s">
        <v>349</v>
      </c>
      <c r="D889" s="3" t="s">
        <v>357</v>
      </c>
    </row>
    <row r="890" spans="1:8" x14ac:dyDescent="0.35">
      <c r="A890" s="3" t="s">
        <v>127</v>
      </c>
      <c r="B890" s="3" t="str">
        <f t="shared" si="13"/>
        <v>SPA21XXX</v>
      </c>
      <c r="C890" s="3" t="s">
        <v>349</v>
      </c>
      <c r="D890" s="3" t="s">
        <v>358</v>
      </c>
    </row>
    <row r="891" spans="1:8" x14ac:dyDescent="0.35">
      <c r="A891" s="3" t="s">
        <v>128</v>
      </c>
      <c r="B891" s="3" t="str">
        <f t="shared" si="13"/>
        <v>SPA21XXX</v>
      </c>
      <c r="C891" s="3" t="s">
        <v>350</v>
      </c>
      <c r="D891" s="3" t="s">
        <v>352</v>
      </c>
      <c r="E891" s="3" t="s">
        <v>463</v>
      </c>
      <c r="F891" s="3" t="s">
        <v>559</v>
      </c>
      <c r="G891" s="3" t="s">
        <v>643</v>
      </c>
      <c r="H891" s="3" t="s">
        <v>352</v>
      </c>
    </row>
    <row r="892" spans="1:8" x14ac:dyDescent="0.35">
      <c r="A892" s="3" t="s">
        <v>128</v>
      </c>
      <c r="B892" s="3" t="str">
        <f t="shared" si="13"/>
        <v>SPA21XXX</v>
      </c>
      <c r="C892" s="3" t="s">
        <v>350</v>
      </c>
      <c r="D892" s="3" t="s">
        <v>353</v>
      </c>
      <c r="E892" s="3" t="s">
        <v>366</v>
      </c>
      <c r="F892" s="3" t="s">
        <v>558</v>
      </c>
      <c r="G892" s="3" t="s">
        <v>641</v>
      </c>
      <c r="H892" s="3" t="s">
        <v>353</v>
      </c>
    </row>
    <row r="893" spans="1:8" x14ac:dyDescent="0.35">
      <c r="A893" s="3" t="s">
        <v>128</v>
      </c>
      <c r="B893" s="3" t="str">
        <f t="shared" si="13"/>
        <v>SPA21XXX</v>
      </c>
      <c r="C893" s="3" t="s">
        <v>350</v>
      </c>
      <c r="D893" s="3" t="s">
        <v>354</v>
      </c>
      <c r="E893" s="3" t="s">
        <v>415</v>
      </c>
      <c r="F893" s="3" t="s">
        <v>561</v>
      </c>
      <c r="G893" s="3" t="s">
        <v>809</v>
      </c>
      <c r="H893" s="3" t="s">
        <v>354</v>
      </c>
    </row>
    <row r="894" spans="1:8" x14ac:dyDescent="0.35">
      <c r="A894" s="3" t="s">
        <v>128</v>
      </c>
      <c r="B894" s="3" t="str">
        <f t="shared" si="13"/>
        <v>SPA21XXX</v>
      </c>
      <c r="C894" s="3" t="s">
        <v>350</v>
      </c>
      <c r="D894" s="3" t="s">
        <v>355</v>
      </c>
      <c r="E894" s="3" t="s">
        <v>389</v>
      </c>
      <c r="F894" s="3" t="s">
        <v>377</v>
      </c>
      <c r="G894" s="3" t="s">
        <v>389</v>
      </c>
      <c r="H894" s="3" t="s">
        <v>389</v>
      </c>
    </row>
    <row r="895" spans="1:8" x14ac:dyDescent="0.35">
      <c r="A895" s="3" t="s">
        <v>128</v>
      </c>
      <c r="B895" s="3" t="str">
        <f t="shared" si="13"/>
        <v>SPA21XXX</v>
      </c>
      <c r="C895" s="3" t="s">
        <v>350</v>
      </c>
      <c r="D895" s="3" t="s">
        <v>356</v>
      </c>
      <c r="E895" s="3" t="s">
        <v>389</v>
      </c>
      <c r="F895" s="3" t="s">
        <v>377</v>
      </c>
      <c r="G895" s="3" t="s">
        <v>389</v>
      </c>
      <c r="H895" s="3" t="s">
        <v>389</v>
      </c>
    </row>
    <row r="896" spans="1:8" x14ac:dyDescent="0.35">
      <c r="A896" s="3" t="s">
        <v>128</v>
      </c>
      <c r="B896" s="3" t="str">
        <f t="shared" si="13"/>
        <v>SPA21XXX</v>
      </c>
      <c r="C896" s="3" t="s">
        <v>350</v>
      </c>
      <c r="D896" s="3" t="s">
        <v>357</v>
      </c>
      <c r="E896" s="3" t="s">
        <v>389</v>
      </c>
      <c r="F896" s="3" t="s">
        <v>377</v>
      </c>
      <c r="G896" s="3" t="s">
        <v>389</v>
      </c>
      <c r="H896" s="3" t="s">
        <v>389</v>
      </c>
    </row>
    <row r="897" spans="1:8" x14ac:dyDescent="0.35">
      <c r="A897" s="3" t="s">
        <v>128</v>
      </c>
      <c r="B897" s="3" t="str">
        <f t="shared" si="13"/>
        <v>SPA21XXX</v>
      </c>
      <c r="C897" s="3" t="s">
        <v>350</v>
      </c>
      <c r="D897" s="3" t="s">
        <v>358</v>
      </c>
      <c r="E897" s="3" t="s">
        <v>389</v>
      </c>
      <c r="F897" s="3" t="s">
        <v>377</v>
      </c>
      <c r="G897" s="3" t="s">
        <v>389</v>
      </c>
      <c r="H897" s="3" t="s">
        <v>389</v>
      </c>
    </row>
    <row r="898" spans="1:8" x14ac:dyDescent="0.35">
      <c r="A898" s="3" t="s">
        <v>129</v>
      </c>
      <c r="B898" s="3" t="str">
        <f t="shared" si="13"/>
        <v>SPA21XXX</v>
      </c>
      <c r="C898" s="3" t="s">
        <v>350</v>
      </c>
      <c r="D898" s="3" t="s">
        <v>352</v>
      </c>
      <c r="E898" s="3" t="s">
        <v>388</v>
      </c>
      <c r="F898" s="3" t="s">
        <v>566</v>
      </c>
      <c r="G898" s="3" t="s">
        <v>681</v>
      </c>
      <c r="H898" s="3" t="s">
        <v>352</v>
      </c>
    </row>
    <row r="899" spans="1:8" x14ac:dyDescent="0.35">
      <c r="A899" s="3" t="s">
        <v>129</v>
      </c>
      <c r="B899" s="3" t="str">
        <f t="shared" ref="B899:B962" si="14">REPLACE(A899,6,3,"XXX")</f>
        <v>SPA21XXX</v>
      </c>
      <c r="C899" s="3" t="s">
        <v>350</v>
      </c>
      <c r="D899" s="3" t="s">
        <v>353</v>
      </c>
      <c r="E899" s="3" t="s">
        <v>366</v>
      </c>
      <c r="F899" s="3" t="s">
        <v>566</v>
      </c>
      <c r="G899" s="3" t="s">
        <v>641</v>
      </c>
      <c r="H899" s="3" t="s">
        <v>353</v>
      </c>
    </row>
    <row r="900" spans="1:8" x14ac:dyDescent="0.35">
      <c r="A900" s="3" t="s">
        <v>129</v>
      </c>
      <c r="B900" s="3" t="str">
        <f t="shared" si="14"/>
        <v>SPA21XXX</v>
      </c>
      <c r="C900" s="3" t="s">
        <v>350</v>
      </c>
      <c r="D900" s="3" t="s">
        <v>354</v>
      </c>
      <c r="E900" s="3" t="s">
        <v>367</v>
      </c>
      <c r="F900" s="3" t="s">
        <v>561</v>
      </c>
      <c r="G900" s="3" t="s">
        <v>809</v>
      </c>
      <c r="H900" s="3" t="s">
        <v>354</v>
      </c>
    </row>
    <row r="901" spans="1:8" x14ac:dyDescent="0.35">
      <c r="A901" s="3" t="s">
        <v>129</v>
      </c>
      <c r="B901" s="3" t="str">
        <f t="shared" si="14"/>
        <v>SPA21XXX</v>
      </c>
      <c r="C901" s="3" t="s">
        <v>350</v>
      </c>
      <c r="D901" s="3" t="s">
        <v>355</v>
      </c>
      <c r="E901" s="3" t="s">
        <v>389</v>
      </c>
      <c r="F901" s="3" t="s">
        <v>377</v>
      </c>
      <c r="G901" s="3" t="s">
        <v>389</v>
      </c>
      <c r="H901" s="3" t="s">
        <v>377</v>
      </c>
    </row>
    <row r="902" spans="1:8" x14ac:dyDescent="0.35">
      <c r="A902" s="3" t="s">
        <v>129</v>
      </c>
      <c r="B902" s="3" t="str">
        <f t="shared" si="14"/>
        <v>SPA21XXX</v>
      </c>
      <c r="C902" s="3" t="s">
        <v>350</v>
      </c>
      <c r="D902" s="3" t="s">
        <v>356</v>
      </c>
      <c r="E902" s="3" t="s">
        <v>389</v>
      </c>
      <c r="F902" s="3" t="s">
        <v>377</v>
      </c>
      <c r="G902" s="3" t="s">
        <v>389</v>
      </c>
      <c r="H902" s="3" t="s">
        <v>377</v>
      </c>
    </row>
    <row r="903" spans="1:8" x14ac:dyDescent="0.35">
      <c r="A903" s="3" t="s">
        <v>129</v>
      </c>
      <c r="B903" s="3" t="str">
        <f t="shared" si="14"/>
        <v>SPA21XXX</v>
      </c>
      <c r="C903" s="3" t="s">
        <v>350</v>
      </c>
      <c r="D903" s="3" t="s">
        <v>357</v>
      </c>
      <c r="E903" s="3" t="s">
        <v>389</v>
      </c>
      <c r="F903" s="3" t="s">
        <v>377</v>
      </c>
      <c r="G903" s="3" t="s">
        <v>389</v>
      </c>
      <c r="H903" s="3" t="s">
        <v>377</v>
      </c>
    </row>
    <row r="904" spans="1:8" x14ac:dyDescent="0.35">
      <c r="A904" s="3" t="s">
        <v>129</v>
      </c>
      <c r="B904" s="3" t="str">
        <f t="shared" si="14"/>
        <v>SPA21XXX</v>
      </c>
      <c r="C904" s="3" t="s">
        <v>350</v>
      </c>
      <c r="D904" s="3" t="s">
        <v>358</v>
      </c>
      <c r="E904" s="3" t="s">
        <v>389</v>
      </c>
      <c r="F904" s="3" t="s">
        <v>377</v>
      </c>
      <c r="G904" s="3" t="s">
        <v>389</v>
      </c>
      <c r="H904" s="3" t="s">
        <v>377</v>
      </c>
    </row>
    <row r="905" spans="1:8" x14ac:dyDescent="0.35">
      <c r="A905" s="3" t="s">
        <v>130</v>
      </c>
      <c r="B905" s="3" t="str">
        <f t="shared" si="14"/>
        <v>SPA21XXX</v>
      </c>
      <c r="C905" s="3" t="s">
        <v>349</v>
      </c>
      <c r="D905" s="3" t="s">
        <v>352</v>
      </c>
      <c r="E905" s="3" t="s">
        <v>388</v>
      </c>
      <c r="F905" s="3" t="s">
        <v>559</v>
      </c>
      <c r="G905" s="3" t="s">
        <v>810</v>
      </c>
      <c r="H905" s="3" t="s">
        <v>352</v>
      </c>
    </row>
    <row r="906" spans="1:8" x14ac:dyDescent="0.35">
      <c r="A906" s="3" t="s">
        <v>130</v>
      </c>
      <c r="B906" s="3" t="str">
        <f t="shared" si="14"/>
        <v>SPA21XXX</v>
      </c>
      <c r="C906" s="3" t="s">
        <v>349</v>
      </c>
      <c r="D906" s="3" t="s">
        <v>353</v>
      </c>
      <c r="E906" s="3" t="s">
        <v>394</v>
      </c>
      <c r="F906" s="3" t="s">
        <v>558</v>
      </c>
      <c r="G906" s="3" t="s">
        <v>811</v>
      </c>
      <c r="H906" s="3" t="s">
        <v>353</v>
      </c>
    </row>
    <row r="907" spans="1:8" x14ac:dyDescent="0.35">
      <c r="A907" s="3" t="s">
        <v>130</v>
      </c>
      <c r="B907" s="3" t="str">
        <f t="shared" si="14"/>
        <v>SPA21XXX</v>
      </c>
      <c r="C907" s="3" t="s">
        <v>349</v>
      </c>
      <c r="D907" s="3" t="s">
        <v>354</v>
      </c>
      <c r="E907" s="3" t="s">
        <v>464</v>
      </c>
      <c r="F907" s="3" t="s">
        <v>561</v>
      </c>
      <c r="G907" s="3" t="s">
        <v>812</v>
      </c>
      <c r="H907" s="3" t="s">
        <v>354</v>
      </c>
    </row>
    <row r="908" spans="1:8" x14ac:dyDescent="0.35">
      <c r="A908" s="3" t="s">
        <v>130</v>
      </c>
      <c r="B908" s="3" t="str">
        <f t="shared" si="14"/>
        <v>SPA21XXX</v>
      </c>
      <c r="C908" s="3" t="s">
        <v>349</v>
      </c>
      <c r="D908" s="3" t="s">
        <v>355</v>
      </c>
      <c r="E908" s="3" t="s">
        <v>389</v>
      </c>
      <c r="F908" s="3" t="s">
        <v>377</v>
      </c>
      <c r="G908" s="3" t="s">
        <v>389</v>
      </c>
      <c r="H908" s="3" t="s">
        <v>377</v>
      </c>
    </row>
    <row r="909" spans="1:8" x14ac:dyDescent="0.35">
      <c r="A909" s="3" t="s">
        <v>130</v>
      </c>
      <c r="B909" s="3" t="str">
        <f t="shared" si="14"/>
        <v>SPA21XXX</v>
      </c>
      <c r="C909" s="3" t="s">
        <v>349</v>
      </c>
      <c r="D909" s="3" t="s">
        <v>356</v>
      </c>
      <c r="E909" s="3" t="s">
        <v>389</v>
      </c>
      <c r="F909" s="3" t="s">
        <v>377</v>
      </c>
      <c r="G909" s="3" t="s">
        <v>389</v>
      </c>
      <c r="H909" s="3" t="s">
        <v>377</v>
      </c>
    </row>
    <row r="910" spans="1:8" x14ac:dyDescent="0.35">
      <c r="A910" s="3" t="s">
        <v>130</v>
      </c>
      <c r="B910" s="3" t="str">
        <f t="shared" si="14"/>
        <v>SPA21XXX</v>
      </c>
      <c r="C910" s="3" t="s">
        <v>349</v>
      </c>
      <c r="D910" s="3" t="s">
        <v>357</v>
      </c>
      <c r="E910" s="3" t="s">
        <v>389</v>
      </c>
      <c r="F910" s="3" t="s">
        <v>377</v>
      </c>
      <c r="G910" s="3" t="s">
        <v>389</v>
      </c>
      <c r="H910" s="3" t="s">
        <v>377</v>
      </c>
    </row>
    <row r="911" spans="1:8" x14ac:dyDescent="0.35">
      <c r="A911" s="3" t="s">
        <v>130</v>
      </c>
      <c r="B911" s="3" t="str">
        <f t="shared" si="14"/>
        <v>SPA21XXX</v>
      </c>
      <c r="C911" s="3" t="s">
        <v>349</v>
      </c>
      <c r="D911" s="3" t="s">
        <v>358</v>
      </c>
      <c r="E911" s="3" t="s">
        <v>389</v>
      </c>
      <c r="F911" s="3" t="s">
        <v>377</v>
      </c>
      <c r="G911" s="3" t="s">
        <v>389</v>
      </c>
      <c r="H911" s="3" t="s">
        <v>377</v>
      </c>
    </row>
    <row r="912" spans="1:8" x14ac:dyDescent="0.35">
      <c r="A912" s="3" t="s">
        <v>131</v>
      </c>
      <c r="B912" s="3" t="str">
        <f t="shared" si="14"/>
        <v>SPA21XXX</v>
      </c>
      <c r="C912" s="3" t="s">
        <v>348</v>
      </c>
      <c r="D912" s="3" t="s">
        <v>352</v>
      </c>
      <c r="E912" s="3" t="s">
        <v>431</v>
      </c>
      <c r="F912" s="3" t="s">
        <v>559</v>
      </c>
      <c r="G912" s="3" t="s">
        <v>813</v>
      </c>
      <c r="H912" s="3" t="s">
        <v>352</v>
      </c>
    </row>
    <row r="913" spans="1:8" x14ac:dyDescent="0.35">
      <c r="A913" s="3" t="s">
        <v>131</v>
      </c>
      <c r="B913" s="3" t="str">
        <f t="shared" si="14"/>
        <v>SPA21XXX</v>
      </c>
      <c r="C913" s="3" t="s">
        <v>348</v>
      </c>
      <c r="D913" s="3" t="s">
        <v>353</v>
      </c>
      <c r="E913" s="3" t="s">
        <v>394</v>
      </c>
      <c r="F913" s="3" t="s">
        <v>558</v>
      </c>
      <c r="G913" s="3" t="s">
        <v>643</v>
      </c>
      <c r="H913" s="3" t="s">
        <v>353</v>
      </c>
    </row>
    <row r="914" spans="1:8" x14ac:dyDescent="0.35">
      <c r="A914" s="3" t="s">
        <v>131</v>
      </c>
      <c r="B914" s="3" t="str">
        <f t="shared" si="14"/>
        <v>SPA21XXX</v>
      </c>
      <c r="C914" s="3" t="s">
        <v>348</v>
      </c>
      <c r="D914" s="3" t="s">
        <v>354</v>
      </c>
      <c r="E914" s="3" t="s">
        <v>388</v>
      </c>
      <c r="F914" s="3" t="s">
        <v>561</v>
      </c>
      <c r="G914" s="3" t="s">
        <v>681</v>
      </c>
      <c r="H914" s="3" t="s">
        <v>354</v>
      </c>
    </row>
    <row r="915" spans="1:8" x14ac:dyDescent="0.35">
      <c r="A915" s="3" t="s">
        <v>131</v>
      </c>
      <c r="B915" s="3" t="str">
        <f t="shared" si="14"/>
        <v>SPA21XXX</v>
      </c>
      <c r="C915" s="3" t="s">
        <v>348</v>
      </c>
      <c r="D915" s="3" t="s">
        <v>355</v>
      </c>
      <c r="E915" s="3" t="s">
        <v>389</v>
      </c>
      <c r="F915" s="3" t="s">
        <v>377</v>
      </c>
      <c r="G915" s="3" t="s">
        <v>389</v>
      </c>
      <c r="H915" s="3" t="s">
        <v>377</v>
      </c>
    </row>
    <row r="916" spans="1:8" x14ac:dyDescent="0.35">
      <c r="A916" s="3" t="s">
        <v>131</v>
      </c>
      <c r="B916" s="3" t="str">
        <f t="shared" si="14"/>
        <v>SPA21XXX</v>
      </c>
      <c r="C916" s="3" t="s">
        <v>348</v>
      </c>
      <c r="D916" s="3" t="s">
        <v>356</v>
      </c>
      <c r="E916" s="3" t="s">
        <v>389</v>
      </c>
      <c r="F916" s="3" t="s">
        <v>377</v>
      </c>
      <c r="G916" s="3" t="s">
        <v>389</v>
      </c>
      <c r="H916" s="3" t="s">
        <v>377</v>
      </c>
    </row>
    <row r="917" spans="1:8" x14ac:dyDescent="0.35">
      <c r="A917" s="3" t="s">
        <v>131</v>
      </c>
      <c r="B917" s="3" t="str">
        <f t="shared" si="14"/>
        <v>SPA21XXX</v>
      </c>
      <c r="C917" s="3" t="s">
        <v>348</v>
      </c>
      <c r="D917" s="3" t="s">
        <v>357</v>
      </c>
      <c r="E917" s="3" t="s">
        <v>389</v>
      </c>
      <c r="F917" s="3" t="s">
        <v>377</v>
      </c>
      <c r="G917" s="3" t="s">
        <v>389</v>
      </c>
      <c r="H917" s="3" t="s">
        <v>377</v>
      </c>
    </row>
    <row r="918" spans="1:8" x14ac:dyDescent="0.35">
      <c r="A918" s="3" t="s">
        <v>131</v>
      </c>
      <c r="B918" s="3" t="str">
        <f t="shared" si="14"/>
        <v>SPA21XXX</v>
      </c>
      <c r="C918" s="3" t="s">
        <v>348</v>
      </c>
      <c r="D918" s="3" t="s">
        <v>358</v>
      </c>
      <c r="E918" s="3" t="s">
        <v>389</v>
      </c>
      <c r="F918" s="3" t="s">
        <v>377</v>
      </c>
      <c r="G918" s="3" t="s">
        <v>389</v>
      </c>
      <c r="H918" s="3" t="s">
        <v>377</v>
      </c>
    </row>
    <row r="919" spans="1:8" x14ac:dyDescent="0.35">
      <c r="A919" s="3" t="s">
        <v>132</v>
      </c>
      <c r="B919" s="3" t="str">
        <f t="shared" si="14"/>
        <v>SPA21XXX</v>
      </c>
      <c r="C919" s="3" t="s">
        <v>350</v>
      </c>
      <c r="D919" s="3" t="s">
        <v>352</v>
      </c>
      <c r="E919" s="3" t="s">
        <v>366</v>
      </c>
      <c r="F919" s="3" t="s">
        <v>356</v>
      </c>
      <c r="G919" s="3" t="s">
        <v>686</v>
      </c>
      <c r="H919" s="3" t="s">
        <v>352</v>
      </c>
    </row>
    <row r="920" spans="1:8" x14ac:dyDescent="0.35">
      <c r="A920" s="3" t="s">
        <v>132</v>
      </c>
      <c r="B920" s="3" t="str">
        <f t="shared" si="14"/>
        <v>SPA21XXX</v>
      </c>
      <c r="C920" s="3" t="s">
        <v>350</v>
      </c>
      <c r="D920" s="3" t="s">
        <v>353</v>
      </c>
      <c r="E920" s="3" t="s">
        <v>411</v>
      </c>
      <c r="F920" s="3" t="s">
        <v>356</v>
      </c>
      <c r="G920" s="3" t="s">
        <v>814</v>
      </c>
      <c r="H920" s="3" t="s">
        <v>353</v>
      </c>
    </row>
    <row r="921" spans="1:8" x14ac:dyDescent="0.35">
      <c r="A921" s="3" t="s">
        <v>132</v>
      </c>
      <c r="B921" s="3" t="str">
        <f t="shared" si="14"/>
        <v>SPA21XXX</v>
      </c>
      <c r="C921" s="3" t="s">
        <v>350</v>
      </c>
      <c r="D921" s="3" t="s">
        <v>354</v>
      </c>
      <c r="E921" s="3" t="s">
        <v>465</v>
      </c>
      <c r="F921" s="3" t="s">
        <v>569</v>
      </c>
      <c r="G921" s="3" t="s">
        <v>686</v>
      </c>
      <c r="H921" s="3" t="s">
        <v>354</v>
      </c>
    </row>
    <row r="922" spans="1:8" x14ac:dyDescent="0.35">
      <c r="A922" s="3" t="s">
        <v>132</v>
      </c>
      <c r="B922" s="3" t="str">
        <f t="shared" si="14"/>
        <v>SPA21XXX</v>
      </c>
      <c r="C922" s="3" t="s">
        <v>350</v>
      </c>
      <c r="D922" s="3" t="s">
        <v>355</v>
      </c>
      <c r="E922" s="3" t="s">
        <v>377</v>
      </c>
      <c r="F922" s="3" t="s">
        <v>377</v>
      </c>
      <c r="G922" s="3" t="s">
        <v>377</v>
      </c>
      <c r="H922" s="3" t="s">
        <v>377</v>
      </c>
    </row>
    <row r="923" spans="1:8" x14ac:dyDescent="0.35">
      <c r="A923" s="3" t="s">
        <v>132</v>
      </c>
      <c r="B923" s="3" t="str">
        <f t="shared" si="14"/>
        <v>SPA21XXX</v>
      </c>
      <c r="C923" s="3" t="s">
        <v>350</v>
      </c>
      <c r="D923" s="3" t="s">
        <v>356</v>
      </c>
      <c r="E923" s="3" t="s">
        <v>377</v>
      </c>
      <c r="F923" s="3" t="s">
        <v>377</v>
      </c>
      <c r="G923" s="3" t="s">
        <v>377</v>
      </c>
      <c r="H923" s="3" t="s">
        <v>377</v>
      </c>
    </row>
    <row r="924" spans="1:8" x14ac:dyDescent="0.35">
      <c r="A924" s="3" t="s">
        <v>132</v>
      </c>
      <c r="B924" s="3" t="str">
        <f t="shared" si="14"/>
        <v>SPA21XXX</v>
      </c>
      <c r="C924" s="3" t="s">
        <v>350</v>
      </c>
      <c r="D924" s="3" t="s">
        <v>357</v>
      </c>
      <c r="E924" s="3" t="s">
        <v>377</v>
      </c>
      <c r="F924" s="3" t="s">
        <v>377</v>
      </c>
      <c r="G924" s="3" t="s">
        <v>377</v>
      </c>
      <c r="H924" s="3" t="s">
        <v>377</v>
      </c>
    </row>
    <row r="925" spans="1:8" x14ac:dyDescent="0.35">
      <c r="A925" s="3" t="s">
        <v>132</v>
      </c>
      <c r="B925" s="3" t="str">
        <f t="shared" si="14"/>
        <v>SPA21XXX</v>
      </c>
      <c r="C925" s="3" t="s">
        <v>350</v>
      </c>
      <c r="D925" s="3" t="s">
        <v>358</v>
      </c>
      <c r="E925" s="3" t="s">
        <v>377</v>
      </c>
      <c r="F925" s="3" t="s">
        <v>377</v>
      </c>
      <c r="G925" s="3" t="s">
        <v>377</v>
      </c>
      <c r="H925" s="3" t="s">
        <v>377</v>
      </c>
    </row>
    <row r="926" spans="1:8" x14ac:dyDescent="0.35">
      <c r="A926" s="3" t="s">
        <v>133</v>
      </c>
      <c r="B926" s="3" t="str">
        <f t="shared" si="14"/>
        <v>SPA21XXX</v>
      </c>
      <c r="C926" s="3" t="s">
        <v>348</v>
      </c>
      <c r="D926" s="3" t="s">
        <v>352</v>
      </c>
      <c r="E926" s="3" t="s">
        <v>466</v>
      </c>
      <c r="F926" s="3" t="s">
        <v>563</v>
      </c>
      <c r="G926" s="3" t="s">
        <v>815</v>
      </c>
      <c r="H926" s="3" t="s">
        <v>563</v>
      </c>
    </row>
    <row r="927" spans="1:8" x14ac:dyDescent="0.35">
      <c r="A927" s="3" t="s">
        <v>133</v>
      </c>
      <c r="B927" s="3" t="str">
        <f t="shared" si="14"/>
        <v>SPA21XXX</v>
      </c>
      <c r="C927" s="3" t="s">
        <v>348</v>
      </c>
      <c r="D927" s="3" t="s">
        <v>353</v>
      </c>
      <c r="E927" s="3" t="s">
        <v>467</v>
      </c>
      <c r="F927" s="3" t="s">
        <v>558</v>
      </c>
      <c r="G927" s="3" t="s">
        <v>816</v>
      </c>
      <c r="H927" s="3" t="s">
        <v>558</v>
      </c>
    </row>
    <row r="928" spans="1:8" x14ac:dyDescent="0.35">
      <c r="A928" s="3" t="s">
        <v>133</v>
      </c>
      <c r="B928" s="3" t="str">
        <f t="shared" si="14"/>
        <v>SPA21XXX</v>
      </c>
      <c r="C928" s="3" t="s">
        <v>348</v>
      </c>
      <c r="D928" s="3" t="s">
        <v>354</v>
      </c>
      <c r="E928" s="3" t="s">
        <v>377</v>
      </c>
      <c r="F928" s="3" t="s">
        <v>377</v>
      </c>
      <c r="G928" s="3" t="s">
        <v>377</v>
      </c>
      <c r="H928" s="3" t="s">
        <v>377</v>
      </c>
    </row>
    <row r="929" spans="1:8" x14ac:dyDescent="0.35">
      <c r="A929" s="3" t="s">
        <v>133</v>
      </c>
      <c r="B929" s="3" t="str">
        <f t="shared" si="14"/>
        <v>SPA21XXX</v>
      </c>
      <c r="C929" s="3" t="s">
        <v>348</v>
      </c>
      <c r="D929" s="3" t="s">
        <v>355</v>
      </c>
      <c r="E929" s="3" t="s">
        <v>377</v>
      </c>
      <c r="F929" s="3" t="s">
        <v>377</v>
      </c>
      <c r="G929" s="3" t="s">
        <v>377</v>
      </c>
      <c r="H929" s="3" t="s">
        <v>377</v>
      </c>
    </row>
    <row r="930" spans="1:8" x14ac:dyDescent="0.35">
      <c r="A930" s="3" t="s">
        <v>133</v>
      </c>
      <c r="B930" s="3" t="str">
        <f t="shared" si="14"/>
        <v>SPA21XXX</v>
      </c>
      <c r="C930" s="3" t="s">
        <v>348</v>
      </c>
      <c r="D930" s="3" t="s">
        <v>356</v>
      </c>
      <c r="E930" s="3" t="s">
        <v>377</v>
      </c>
      <c r="F930" s="3" t="s">
        <v>377</v>
      </c>
      <c r="G930" s="3" t="s">
        <v>377</v>
      </c>
      <c r="H930" s="3" t="s">
        <v>377</v>
      </c>
    </row>
    <row r="931" spans="1:8" x14ac:dyDescent="0.35">
      <c r="A931" s="3" t="s">
        <v>133</v>
      </c>
      <c r="B931" s="3" t="str">
        <f t="shared" si="14"/>
        <v>SPA21XXX</v>
      </c>
      <c r="C931" s="3" t="s">
        <v>348</v>
      </c>
      <c r="D931" s="3" t="s">
        <v>357</v>
      </c>
      <c r="E931" s="3" t="s">
        <v>377</v>
      </c>
      <c r="F931" s="3" t="s">
        <v>377</v>
      </c>
      <c r="G931" s="3" t="s">
        <v>377</v>
      </c>
      <c r="H931" s="3" t="s">
        <v>377</v>
      </c>
    </row>
    <row r="932" spans="1:8" x14ac:dyDescent="0.35">
      <c r="A932" s="3" t="s">
        <v>133</v>
      </c>
      <c r="B932" s="3" t="str">
        <f t="shared" si="14"/>
        <v>SPA21XXX</v>
      </c>
      <c r="C932" s="3" t="s">
        <v>348</v>
      </c>
      <c r="D932" s="3" t="s">
        <v>358</v>
      </c>
      <c r="E932" s="3" t="s">
        <v>377</v>
      </c>
      <c r="F932" s="3" t="s">
        <v>377</v>
      </c>
      <c r="G932" s="3" t="s">
        <v>377</v>
      </c>
      <c r="H932" s="3" t="s">
        <v>377</v>
      </c>
    </row>
    <row r="933" spans="1:8" x14ac:dyDescent="0.35">
      <c r="A933" s="3" t="s">
        <v>134</v>
      </c>
      <c r="B933" s="3" t="str">
        <f t="shared" si="14"/>
        <v>SPA21XXX</v>
      </c>
      <c r="C933" s="3" t="s">
        <v>350</v>
      </c>
      <c r="D933" s="3" t="s">
        <v>352</v>
      </c>
      <c r="E933" s="3" t="s">
        <v>468</v>
      </c>
      <c r="F933" s="3" t="s">
        <v>567</v>
      </c>
      <c r="G933" s="3" t="s">
        <v>817</v>
      </c>
      <c r="H933" s="3" t="s">
        <v>567</v>
      </c>
    </row>
    <row r="934" spans="1:8" x14ac:dyDescent="0.35">
      <c r="A934" s="3" t="s">
        <v>134</v>
      </c>
      <c r="B934" s="3" t="str">
        <f t="shared" si="14"/>
        <v>SPA21XXX</v>
      </c>
      <c r="C934" s="3" t="s">
        <v>350</v>
      </c>
      <c r="D934" s="3" t="s">
        <v>353</v>
      </c>
      <c r="E934" s="3" t="s">
        <v>469</v>
      </c>
      <c r="F934" s="3" t="s">
        <v>580</v>
      </c>
      <c r="G934" s="3" t="s">
        <v>641</v>
      </c>
      <c r="H934" s="3" t="s">
        <v>580</v>
      </c>
    </row>
    <row r="935" spans="1:8" x14ac:dyDescent="0.35">
      <c r="A935" s="3" t="s">
        <v>134</v>
      </c>
      <c r="B935" s="3" t="str">
        <f t="shared" si="14"/>
        <v>SPA21XXX</v>
      </c>
      <c r="C935" s="3" t="s">
        <v>350</v>
      </c>
      <c r="D935" s="3" t="s">
        <v>354</v>
      </c>
      <c r="E935" s="3" t="s">
        <v>470</v>
      </c>
      <c r="F935" s="3" t="s">
        <v>568</v>
      </c>
      <c r="G935" s="3" t="s">
        <v>640</v>
      </c>
      <c r="H935" s="3" t="s">
        <v>568</v>
      </c>
    </row>
    <row r="936" spans="1:8" x14ac:dyDescent="0.35">
      <c r="A936" s="3" t="s">
        <v>134</v>
      </c>
      <c r="B936" s="3" t="str">
        <f t="shared" si="14"/>
        <v>SPA21XXX</v>
      </c>
      <c r="C936" s="3" t="s">
        <v>350</v>
      </c>
      <c r="D936" s="3" t="s">
        <v>355</v>
      </c>
      <c r="E936" s="3" t="s">
        <v>389</v>
      </c>
      <c r="F936" s="3" t="s">
        <v>377</v>
      </c>
      <c r="G936" s="3" t="s">
        <v>389</v>
      </c>
      <c r="H936" s="3" t="s">
        <v>377</v>
      </c>
    </row>
    <row r="937" spans="1:8" x14ac:dyDescent="0.35">
      <c r="A937" s="3" t="s">
        <v>134</v>
      </c>
      <c r="B937" s="3" t="str">
        <f t="shared" si="14"/>
        <v>SPA21XXX</v>
      </c>
      <c r="C937" s="3" t="s">
        <v>350</v>
      </c>
      <c r="D937" s="3" t="s">
        <v>356</v>
      </c>
      <c r="E937" s="3" t="s">
        <v>389</v>
      </c>
      <c r="F937" s="3" t="s">
        <v>377</v>
      </c>
      <c r="G937" s="3" t="s">
        <v>389</v>
      </c>
      <c r="H937" s="3" t="s">
        <v>377</v>
      </c>
    </row>
    <row r="938" spans="1:8" x14ac:dyDescent="0.35">
      <c r="A938" s="3" t="s">
        <v>134</v>
      </c>
      <c r="B938" s="3" t="str">
        <f t="shared" si="14"/>
        <v>SPA21XXX</v>
      </c>
      <c r="C938" s="3" t="s">
        <v>350</v>
      </c>
      <c r="D938" s="3" t="s">
        <v>357</v>
      </c>
      <c r="E938" s="3" t="s">
        <v>389</v>
      </c>
      <c r="F938" s="3" t="s">
        <v>377</v>
      </c>
      <c r="G938" s="3" t="s">
        <v>389</v>
      </c>
      <c r="H938" s="3" t="s">
        <v>377</v>
      </c>
    </row>
    <row r="939" spans="1:8" x14ac:dyDescent="0.35">
      <c r="A939" s="3" t="s">
        <v>134</v>
      </c>
      <c r="B939" s="3" t="str">
        <f t="shared" si="14"/>
        <v>SPA21XXX</v>
      </c>
      <c r="C939" s="3" t="s">
        <v>350</v>
      </c>
      <c r="D939" s="3" t="s">
        <v>358</v>
      </c>
      <c r="E939" s="3" t="s">
        <v>389</v>
      </c>
      <c r="F939" s="3" t="s">
        <v>377</v>
      </c>
      <c r="G939" s="3" t="s">
        <v>389</v>
      </c>
      <c r="H939" s="3" t="s">
        <v>377</v>
      </c>
    </row>
    <row r="940" spans="1:8" x14ac:dyDescent="0.35">
      <c r="A940" s="3" t="s">
        <v>135</v>
      </c>
      <c r="B940" s="3" t="str">
        <f t="shared" si="14"/>
        <v>SPA21XXX</v>
      </c>
      <c r="C940" s="3" t="s">
        <v>349</v>
      </c>
      <c r="D940" s="3" t="s">
        <v>352</v>
      </c>
      <c r="E940" s="3" t="s">
        <v>406</v>
      </c>
      <c r="F940" s="3" t="s">
        <v>563</v>
      </c>
      <c r="G940" s="3" t="s">
        <v>818</v>
      </c>
      <c r="H940" s="3" t="s">
        <v>354</v>
      </c>
    </row>
    <row r="941" spans="1:8" x14ac:dyDescent="0.35">
      <c r="A941" s="3" t="s">
        <v>135</v>
      </c>
      <c r="B941" s="3" t="str">
        <f t="shared" si="14"/>
        <v>SPA21XXX</v>
      </c>
      <c r="C941" s="3" t="s">
        <v>349</v>
      </c>
      <c r="D941" s="3" t="s">
        <v>353</v>
      </c>
      <c r="E941" s="3" t="s">
        <v>366</v>
      </c>
      <c r="F941" s="3" t="s">
        <v>558</v>
      </c>
      <c r="G941" s="3" t="s">
        <v>818</v>
      </c>
      <c r="H941" s="3" t="s">
        <v>354</v>
      </c>
    </row>
    <row r="942" spans="1:8" x14ac:dyDescent="0.35">
      <c r="A942" s="3" t="s">
        <v>135</v>
      </c>
      <c r="B942" s="3" t="str">
        <f t="shared" si="14"/>
        <v>SPA21XXX</v>
      </c>
      <c r="C942" s="3" t="s">
        <v>349</v>
      </c>
      <c r="D942" s="3" t="s">
        <v>354</v>
      </c>
    </row>
    <row r="943" spans="1:8" x14ac:dyDescent="0.35">
      <c r="A943" s="3" t="s">
        <v>135</v>
      </c>
      <c r="B943" s="3" t="str">
        <f t="shared" si="14"/>
        <v>SPA21XXX</v>
      </c>
      <c r="C943" s="3" t="s">
        <v>349</v>
      </c>
      <c r="D943" s="3" t="s">
        <v>355</v>
      </c>
    </row>
    <row r="944" spans="1:8" x14ac:dyDescent="0.35">
      <c r="A944" s="3" t="s">
        <v>135</v>
      </c>
      <c r="B944" s="3" t="str">
        <f t="shared" si="14"/>
        <v>SPA21XXX</v>
      </c>
      <c r="C944" s="3" t="s">
        <v>349</v>
      </c>
      <c r="D944" s="3" t="s">
        <v>356</v>
      </c>
    </row>
    <row r="945" spans="1:8" x14ac:dyDescent="0.35">
      <c r="A945" s="3" t="s">
        <v>135</v>
      </c>
      <c r="B945" s="3" t="str">
        <f t="shared" si="14"/>
        <v>SPA21XXX</v>
      </c>
      <c r="C945" s="3" t="s">
        <v>349</v>
      </c>
      <c r="D945" s="3" t="s">
        <v>357</v>
      </c>
    </row>
    <row r="946" spans="1:8" x14ac:dyDescent="0.35">
      <c r="A946" s="3" t="s">
        <v>135</v>
      </c>
      <c r="B946" s="3" t="str">
        <f t="shared" si="14"/>
        <v>SPA21XXX</v>
      </c>
      <c r="C946" s="3" t="s">
        <v>349</v>
      </c>
      <c r="D946" s="3" t="s">
        <v>358</v>
      </c>
    </row>
    <row r="947" spans="1:8" x14ac:dyDescent="0.35">
      <c r="A947" s="3" t="s">
        <v>136</v>
      </c>
      <c r="B947" s="3" t="str">
        <f t="shared" si="14"/>
        <v>SPA21XXX</v>
      </c>
      <c r="C947" s="3" t="s">
        <v>350</v>
      </c>
      <c r="D947" s="3" t="s">
        <v>352</v>
      </c>
      <c r="E947" s="3" t="s">
        <v>388</v>
      </c>
      <c r="F947" s="3" t="s">
        <v>356</v>
      </c>
      <c r="G947" s="3" t="s">
        <v>819</v>
      </c>
      <c r="H947" s="3" t="s">
        <v>357</v>
      </c>
    </row>
    <row r="948" spans="1:8" x14ac:dyDescent="0.35">
      <c r="A948" s="3" t="s">
        <v>136</v>
      </c>
      <c r="B948" s="3" t="str">
        <f t="shared" si="14"/>
        <v>SPA21XXX</v>
      </c>
      <c r="C948" s="3" t="s">
        <v>350</v>
      </c>
      <c r="D948" s="3" t="s">
        <v>353</v>
      </c>
      <c r="E948" s="3" t="s">
        <v>388</v>
      </c>
      <c r="F948" s="3" t="s">
        <v>567</v>
      </c>
      <c r="G948" s="3" t="s">
        <v>820</v>
      </c>
      <c r="H948" s="3" t="s">
        <v>562</v>
      </c>
    </row>
    <row r="949" spans="1:8" x14ac:dyDescent="0.35">
      <c r="A949" s="3" t="s">
        <v>136</v>
      </c>
      <c r="B949" s="3" t="str">
        <f t="shared" si="14"/>
        <v>SPA21XXX</v>
      </c>
      <c r="C949" s="3" t="s">
        <v>350</v>
      </c>
      <c r="D949" s="3" t="s">
        <v>354</v>
      </c>
      <c r="E949" s="3" t="s">
        <v>388</v>
      </c>
      <c r="F949" s="3" t="s">
        <v>561</v>
      </c>
      <c r="G949" s="3" t="s">
        <v>821</v>
      </c>
      <c r="H949" s="3" t="s">
        <v>1035</v>
      </c>
    </row>
    <row r="950" spans="1:8" x14ac:dyDescent="0.35">
      <c r="A950" s="3" t="s">
        <v>136</v>
      </c>
      <c r="B950" s="3" t="str">
        <f t="shared" si="14"/>
        <v>SPA21XXX</v>
      </c>
      <c r="C950" s="3" t="s">
        <v>350</v>
      </c>
      <c r="D950" s="3" t="s">
        <v>355</v>
      </c>
      <c r="E950" s="3" t="s">
        <v>364</v>
      </c>
      <c r="F950" s="3" t="s">
        <v>377</v>
      </c>
      <c r="G950" s="3" t="s">
        <v>377</v>
      </c>
      <c r="H950" s="3" t="s">
        <v>377</v>
      </c>
    </row>
    <row r="951" spans="1:8" x14ac:dyDescent="0.35">
      <c r="A951" s="3" t="s">
        <v>136</v>
      </c>
      <c r="B951" s="3" t="str">
        <f t="shared" si="14"/>
        <v>SPA21XXX</v>
      </c>
      <c r="C951" s="3" t="s">
        <v>350</v>
      </c>
      <c r="D951" s="3" t="s">
        <v>356</v>
      </c>
      <c r="E951" s="3" t="s">
        <v>364</v>
      </c>
      <c r="F951" s="3" t="s">
        <v>377</v>
      </c>
      <c r="G951" s="3" t="s">
        <v>377</v>
      </c>
      <c r="H951" s="3" t="s">
        <v>377</v>
      </c>
    </row>
    <row r="952" spans="1:8" x14ac:dyDescent="0.35">
      <c r="A952" s="3" t="s">
        <v>136</v>
      </c>
      <c r="B952" s="3" t="str">
        <f t="shared" si="14"/>
        <v>SPA21XXX</v>
      </c>
      <c r="C952" s="3" t="s">
        <v>350</v>
      </c>
      <c r="D952" s="3" t="s">
        <v>357</v>
      </c>
      <c r="E952" s="3" t="s">
        <v>364</v>
      </c>
      <c r="F952" s="3" t="s">
        <v>377</v>
      </c>
      <c r="G952" s="3" t="s">
        <v>377</v>
      </c>
      <c r="H952" s="3" t="s">
        <v>377</v>
      </c>
    </row>
    <row r="953" spans="1:8" x14ac:dyDescent="0.35">
      <c r="A953" s="3" t="s">
        <v>136</v>
      </c>
      <c r="B953" s="3" t="str">
        <f t="shared" si="14"/>
        <v>SPA21XXX</v>
      </c>
      <c r="C953" s="3" t="s">
        <v>350</v>
      </c>
      <c r="D953" s="3" t="s">
        <v>358</v>
      </c>
      <c r="E953" s="3" t="s">
        <v>364</v>
      </c>
      <c r="F953" s="3" t="s">
        <v>377</v>
      </c>
      <c r="G953" s="3" t="s">
        <v>377</v>
      </c>
      <c r="H953" s="3" t="s">
        <v>377</v>
      </c>
    </row>
    <row r="954" spans="1:8" x14ac:dyDescent="0.35">
      <c r="A954" s="3" t="s">
        <v>137</v>
      </c>
      <c r="B954" s="3" t="str">
        <f t="shared" si="14"/>
        <v>SPA21XXX</v>
      </c>
      <c r="C954" s="3" t="s">
        <v>348</v>
      </c>
      <c r="D954" s="3" t="s">
        <v>352</v>
      </c>
      <c r="E954" s="3" t="s">
        <v>370</v>
      </c>
      <c r="F954" s="3" t="s">
        <v>559</v>
      </c>
      <c r="G954" s="3" t="s">
        <v>822</v>
      </c>
      <c r="H954" s="3" t="s">
        <v>352</v>
      </c>
    </row>
    <row r="955" spans="1:8" x14ac:dyDescent="0.35">
      <c r="A955" s="3" t="s">
        <v>137</v>
      </c>
      <c r="B955" s="3" t="str">
        <f t="shared" si="14"/>
        <v>SPA21XXX</v>
      </c>
      <c r="C955" s="3" t="s">
        <v>348</v>
      </c>
      <c r="D955" s="3" t="s">
        <v>353</v>
      </c>
      <c r="E955" s="3" t="s">
        <v>411</v>
      </c>
      <c r="F955" s="3" t="s">
        <v>558</v>
      </c>
      <c r="G955" s="3" t="s">
        <v>823</v>
      </c>
      <c r="H955" s="3" t="s">
        <v>353</v>
      </c>
    </row>
    <row r="956" spans="1:8" x14ac:dyDescent="0.35">
      <c r="A956" s="3" t="s">
        <v>137</v>
      </c>
      <c r="B956" s="3" t="str">
        <f t="shared" si="14"/>
        <v>SPA21XXX</v>
      </c>
      <c r="C956" s="3" t="s">
        <v>348</v>
      </c>
      <c r="D956" s="3" t="s">
        <v>354</v>
      </c>
      <c r="E956" s="3" t="s">
        <v>388</v>
      </c>
      <c r="F956" s="3" t="s">
        <v>561</v>
      </c>
      <c r="G956" s="3" t="s">
        <v>824</v>
      </c>
      <c r="H956" s="3" t="s">
        <v>354</v>
      </c>
    </row>
    <row r="957" spans="1:8" x14ac:dyDescent="0.35">
      <c r="A957" s="3" t="s">
        <v>137</v>
      </c>
      <c r="B957" s="3" t="str">
        <f t="shared" si="14"/>
        <v>SPA21XXX</v>
      </c>
      <c r="C957" s="3" t="s">
        <v>348</v>
      </c>
      <c r="D957" s="3" t="s">
        <v>355</v>
      </c>
      <c r="E957" s="3" t="s">
        <v>389</v>
      </c>
      <c r="F957" s="3" t="s">
        <v>377</v>
      </c>
      <c r="G957" s="3" t="s">
        <v>389</v>
      </c>
      <c r="H957" s="3" t="s">
        <v>377</v>
      </c>
    </row>
    <row r="958" spans="1:8" x14ac:dyDescent="0.35">
      <c r="A958" s="3" t="s">
        <v>137</v>
      </c>
      <c r="B958" s="3" t="str">
        <f t="shared" si="14"/>
        <v>SPA21XXX</v>
      </c>
      <c r="C958" s="3" t="s">
        <v>348</v>
      </c>
      <c r="D958" s="3" t="s">
        <v>356</v>
      </c>
      <c r="E958" s="3" t="s">
        <v>389</v>
      </c>
      <c r="F958" s="3" t="s">
        <v>377</v>
      </c>
      <c r="G958" s="3" t="s">
        <v>389</v>
      </c>
      <c r="H958" s="3" t="s">
        <v>377</v>
      </c>
    </row>
    <row r="959" spans="1:8" x14ac:dyDescent="0.35">
      <c r="A959" s="3" t="s">
        <v>137</v>
      </c>
      <c r="B959" s="3" t="str">
        <f t="shared" si="14"/>
        <v>SPA21XXX</v>
      </c>
      <c r="C959" s="3" t="s">
        <v>348</v>
      </c>
      <c r="D959" s="3" t="s">
        <v>357</v>
      </c>
      <c r="E959" s="3" t="s">
        <v>389</v>
      </c>
      <c r="F959" s="3" t="s">
        <v>377</v>
      </c>
      <c r="G959" s="3" t="s">
        <v>389</v>
      </c>
      <c r="H959" s="3" t="s">
        <v>377</v>
      </c>
    </row>
    <row r="960" spans="1:8" x14ac:dyDescent="0.35">
      <c r="A960" s="3" t="s">
        <v>137</v>
      </c>
      <c r="B960" s="3" t="str">
        <f t="shared" si="14"/>
        <v>SPA21XXX</v>
      </c>
      <c r="C960" s="3" t="s">
        <v>348</v>
      </c>
      <c r="D960" s="3" t="s">
        <v>358</v>
      </c>
      <c r="E960" s="3" t="s">
        <v>389</v>
      </c>
      <c r="F960" s="3" t="s">
        <v>377</v>
      </c>
      <c r="G960" s="3" t="s">
        <v>389</v>
      </c>
      <c r="H960" s="3" t="s">
        <v>377</v>
      </c>
    </row>
    <row r="961" spans="1:8" x14ac:dyDescent="0.35">
      <c r="A961" s="3" t="s">
        <v>138</v>
      </c>
      <c r="B961" s="3" t="str">
        <f t="shared" si="14"/>
        <v>SPA21XXX</v>
      </c>
      <c r="C961" s="3" t="s">
        <v>349</v>
      </c>
      <c r="D961" s="3" t="s">
        <v>352</v>
      </c>
      <c r="E961" s="3" t="s">
        <v>471</v>
      </c>
      <c r="F961" s="3" t="s">
        <v>563</v>
      </c>
      <c r="G961" s="3" t="s">
        <v>825</v>
      </c>
      <c r="H961" s="3" t="s">
        <v>354</v>
      </c>
    </row>
    <row r="962" spans="1:8" x14ac:dyDescent="0.35">
      <c r="A962" s="3" t="s">
        <v>138</v>
      </c>
      <c r="B962" s="3" t="str">
        <f t="shared" si="14"/>
        <v>SPA21XXX</v>
      </c>
      <c r="C962" s="3" t="s">
        <v>349</v>
      </c>
      <c r="D962" s="3" t="s">
        <v>353</v>
      </c>
      <c r="E962" s="3" t="s">
        <v>472</v>
      </c>
      <c r="F962" s="3" t="s">
        <v>558</v>
      </c>
      <c r="G962" s="3" t="s">
        <v>825</v>
      </c>
      <c r="H962" s="3" t="s">
        <v>353</v>
      </c>
    </row>
    <row r="963" spans="1:8" x14ac:dyDescent="0.35">
      <c r="A963" s="3" t="s">
        <v>138</v>
      </c>
      <c r="B963" s="3" t="str">
        <f t="shared" ref="B963:B1026" si="15">REPLACE(A963,6,3,"XXX")</f>
        <v>SPA21XXX</v>
      </c>
      <c r="C963" s="3" t="s">
        <v>349</v>
      </c>
      <c r="D963" s="3" t="s">
        <v>354</v>
      </c>
      <c r="E963" s="3" t="s">
        <v>364</v>
      </c>
      <c r="F963" s="3" t="s">
        <v>377</v>
      </c>
      <c r="G963" s="3" t="s">
        <v>364</v>
      </c>
      <c r="H963" s="3" t="s">
        <v>377</v>
      </c>
    </row>
    <row r="964" spans="1:8" x14ac:dyDescent="0.35">
      <c r="A964" s="3" t="s">
        <v>138</v>
      </c>
      <c r="B964" s="3" t="str">
        <f t="shared" si="15"/>
        <v>SPA21XXX</v>
      </c>
      <c r="C964" s="3" t="s">
        <v>349</v>
      </c>
      <c r="D964" s="3" t="s">
        <v>355</v>
      </c>
      <c r="E964" s="3" t="s">
        <v>364</v>
      </c>
      <c r="F964" s="3" t="s">
        <v>377</v>
      </c>
      <c r="G964" s="3" t="s">
        <v>364</v>
      </c>
      <c r="H964" s="3" t="s">
        <v>377</v>
      </c>
    </row>
    <row r="965" spans="1:8" x14ac:dyDescent="0.35">
      <c r="A965" s="3" t="s">
        <v>138</v>
      </c>
      <c r="B965" s="3" t="str">
        <f t="shared" si="15"/>
        <v>SPA21XXX</v>
      </c>
      <c r="C965" s="3" t="s">
        <v>349</v>
      </c>
      <c r="D965" s="3" t="s">
        <v>356</v>
      </c>
      <c r="E965" s="3" t="s">
        <v>364</v>
      </c>
      <c r="F965" s="3" t="s">
        <v>377</v>
      </c>
      <c r="G965" s="3" t="s">
        <v>364</v>
      </c>
      <c r="H965" s="3" t="s">
        <v>377</v>
      </c>
    </row>
    <row r="966" spans="1:8" x14ac:dyDescent="0.35">
      <c r="A966" s="3" t="s">
        <v>138</v>
      </c>
      <c r="B966" s="3" t="str">
        <f t="shared" si="15"/>
        <v>SPA21XXX</v>
      </c>
      <c r="C966" s="3" t="s">
        <v>349</v>
      </c>
      <c r="D966" s="3" t="s">
        <v>357</v>
      </c>
      <c r="E966" s="3" t="s">
        <v>364</v>
      </c>
      <c r="F966" s="3" t="s">
        <v>377</v>
      </c>
      <c r="G966" s="3" t="s">
        <v>364</v>
      </c>
      <c r="H966" s="3" t="s">
        <v>377</v>
      </c>
    </row>
    <row r="967" spans="1:8" x14ac:dyDescent="0.35">
      <c r="A967" s="3" t="s">
        <v>138</v>
      </c>
      <c r="B967" s="3" t="str">
        <f t="shared" si="15"/>
        <v>SPA21XXX</v>
      </c>
      <c r="C967" s="3" t="s">
        <v>349</v>
      </c>
      <c r="D967" s="3" t="s">
        <v>358</v>
      </c>
      <c r="E967" s="3" t="s">
        <v>364</v>
      </c>
      <c r="F967" s="3" t="s">
        <v>377</v>
      </c>
      <c r="G967" s="3" t="s">
        <v>364</v>
      </c>
      <c r="H967" s="3" t="s">
        <v>377</v>
      </c>
    </row>
    <row r="968" spans="1:8" x14ac:dyDescent="0.35">
      <c r="A968" s="3" t="s">
        <v>139</v>
      </c>
      <c r="B968" s="3" t="str">
        <f t="shared" si="15"/>
        <v>SPA21XXX</v>
      </c>
      <c r="C968" s="3" t="s">
        <v>348</v>
      </c>
      <c r="D968" s="3" t="s">
        <v>352</v>
      </c>
      <c r="E968" s="3" t="s">
        <v>388</v>
      </c>
      <c r="F968" s="3" t="s">
        <v>564</v>
      </c>
      <c r="G968" s="3" t="s">
        <v>826</v>
      </c>
      <c r="H968" s="3" t="s">
        <v>357</v>
      </c>
    </row>
    <row r="969" spans="1:8" x14ac:dyDescent="0.35">
      <c r="A969" s="3" t="s">
        <v>139</v>
      </c>
      <c r="B969" s="3" t="str">
        <f t="shared" si="15"/>
        <v>SPA21XXX</v>
      </c>
      <c r="C969" s="3" t="s">
        <v>348</v>
      </c>
      <c r="D969" s="3" t="s">
        <v>353</v>
      </c>
      <c r="E969" s="3" t="s">
        <v>473</v>
      </c>
      <c r="F969" s="3" t="s">
        <v>562</v>
      </c>
      <c r="G969" s="3" t="s">
        <v>827</v>
      </c>
      <c r="H969" s="3" t="s">
        <v>356</v>
      </c>
    </row>
    <row r="970" spans="1:8" x14ac:dyDescent="0.35">
      <c r="A970" s="3" t="s">
        <v>139</v>
      </c>
      <c r="B970" s="3" t="str">
        <f t="shared" si="15"/>
        <v>SPA21XXX</v>
      </c>
      <c r="C970" s="3" t="s">
        <v>348</v>
      </c>
      <c r="D970" s="3" t="s">
        <v>354</v>
      </c>
      <c r="E970" s="3" t="s">
        <v>394</v>
      </c>
      <c r="F970" s="3" t="s">
        <v>558</v>
      </c>
      <c r="G970" s="3" t="s">
        <v>828</v>
      </c>
      <c r="H970" s="3" t="s">
        <v>353</v>
      </c>
    </row>
    <row r="971" spans="1:8" x14ac:dyDescent="0.35">
      <c r="A971" s="3" t="s">
        <v>139</v>
      </c>
      <c r="B971" s="3" t="str">
        <f t="shared" si="15"/>
        <v>SPA21XXX</v>
      </c>
      <c r="C971" s="3" t="s">
        <v>348</v>
      </c>
      <c r="D971" s="3" t="s">
        <v>355</v>
      </c>
      <c r="E971" s="3" t="s">
        <v>364</v>
      </c>
      <c r="F971" s="3" t="s">
        <v>377</v>
      </c>
      <c r="G971" s="3" t="s">
        <v>364</v>
      </c>
      <c r="H971" s="3" t="s">
        <v>377</v>
      </c>
    </row>
    <row r="972" spans="1:8" x14ac:dyDescent="0.35">
      <c r="A972" s="3" t="s">
        <v>139</v>
      </c>
      <c r="B972" s="3" t="str">
        <f t="shared" si="15"/>
        <v>SPA21XXX</v>
      </c>
      <c r="C972" s="3" t="s">
        <v>348</v>
      </c>
      <c r="D972" s="3" t="s">
        <v>356</v>
      </c>
      <c r="E972" s="3" t="s">
        <v>364</v>
      </c>
      <c r="F972" s="3" t="s">
        <v>377</v>
      </c>
      <c r="G972" s="3" t="s">
        <v>364</v>
      </c>
      <c r="H972" s="3" t="s">
        <v>377</v>
      </c>
    </row>
    <row r="973" spans="1:8" x14ac:dyDescent="0.35">
      <c r="A973" s="3" t="s">
        <v>139</v>
      </c>
      <c r="B973" s="3" t="str">
        <f t="shared" si="15"/>
        <v>SPA21XXX</v>
      </c>
      <c r="C973" s="3" t="s">
        <v>348</v>
      </c>
      <c r="D973" s="3" t="s">
        <v>357</v>
      </c>
      <c r="E973" s="3" t="s">
        <v>364</v>
      </c>
      <c r="F973" s="3" t="s">
        <v>377</v>
      </c>
      <c r="G973" s="3" t="s">
        <v>364</v>
      </c>
      <c r="H973" s="3" t="s">
        <v>377</v>
      </c>
    </row>
    <row r="974" spans="1:8" x14ac:dyDescent="0.35">
      <c r="A974" s="3" t="s">
        <v>139</v>
      </c>
      <c r="B974" s="3" t="str">
        <f t="shared" si="15"/>
        <v>SPA21XXX</v>
      </c>
      <c r="C974" s="3" t="s">
        <v>348</v>
      </c>
      <c r="D974" s="3" t="s">
        <v>358</v>
      </c>
      <c r="E974" s="3" t="s">
        <v>364</v>
      </c>
      <c r="F974" s="3" t="s">
        <v>377</v>
      </c>
      <c r="G974" s="3" t="s">
        <v>364</v>
      </c>
      <c r="H974" s="3" t="s">
        <v>377</v>
      </c>
    </row>
    <row r="975" spans="1:8" x14ac:dyDescent="0.35">
      <c r="A975" s="3" t="s">
        <v>140</v>
      </c>
      <c r="B975" s="3" t="str">
        <f t="shared" si="15"/>
        <v>SPA21XXX</v>
      </c>
      <c r="C975" s="3" t="s">
        <v>349</v>
      </c>
      <c r="D975" s="3" t="s">
        <v>352</v>
      </c>
      <c r="E975" s="3" t="s">
        <v>474</v>
      </c>
      <c r="F975" s="3" t="s">
        <v>571</v>
      </c>
      <c r="G975" s="3" t="s">
        <v>829</v>
      </c>
      <c r="H975" s="3" t="s">
        <v>354</v>
      </c>
    </row>
    <row r="976" spans="1:8" x14ac:dyDescent="0.35">
      <c r="A976" s="3" t="s">
        <v>140</v>
      </c>
      <c r="B976" s="3" t="str">
        <f t="shared" si="15"/>
        <v>SPA21XXX</v>
      </c>
      <c r="C976" s="3" t="s">
        <v>349</v>
      </c>
      <c r="D976" s="3" t="s">
        <v>353</v>
      </c>
      <c r="E976" s="3" t="s">
        <v>475</v>
      </c>
      <c r="F976" s="3" t="s">
        <v>567</v>
      </c>
      <c r="G976" s="3" t="s">
        <v>830</v>
      </c>
      <c r="H976" s="3" t="s">
        <v>354</v>
      </c>
    </row>
    <row r="977" spans="1:8" x14ac:dyDescent="0.35">
      <c r="A977" s="3" t="s">
        <v>140</v>
      </c>
      <c r="B977" s="3" t="str">
        <f t="shared" si="15"/>
        <v>SPA21XXX</v>
      </c>
      <c r="C977" s="3" t="s">
        <v>349</v>
      </c>
      <c r="D977" s="3" t="s">
        <v>354</v>
      </c>
      <c r="E977" s="3" t="s">
        <v>476</v>
      </c>
      <c r="F977" s="3" t="s">
        <v>356</v>
      </c>
      <c r="G977" s="3" t="s">
        <v>830</v>
      </c>
      <c r="H977" s="3" t="s">
        <v>352</v>
      </c>
    </row>
    <row r="978" spans="1:8" x14ac:dyDescent="0.35">
      <c r="A978" s="3" t="s">
        <v>140</v>
      </c>
      <c r="B978" s="3" t="str">
        <f t="shared" si="15"/>
        <v>SPA21XXX</v>
      </c>
      <c r="C978" s="3" t="s">
        <v>349</v>
      </c>
      <c r="D978" s="3" t="s">
        <v>355</v>
      </c>
      <c r="E978" s="3" t="s">
        <v>424</v>
      </c>
      <c r="F978" s="3" t="s">
        <v>559</v>
      </c>
      <c r="G978" s="3" t="s">
        <v>831</v>
      </c>
      <c r="H978" s="3" t="s">
        <v>353</v>
      </c>
    </row>
    <row r="979" spans="1:8" x14ac:dyDescent="0.35">
      <c r="A979" s="3" t="s">
        <v>140</v>
      </c>
      <c r="B979" s="3" t="str">
        <f t="shared" si="15"/>
        <v>SPA21XXX</v>
      </c>
      <c r="C979" s="3" t="s">
        <v>349</v>
      </c>
      <c r="D979" s="3" t="s">
        <v>356</v>
      </c>
      <c r="E979" s="3" t="s">
        <v>434</v>
      </c>
      <c r="F979" s="3" t="s">
        <v>356</v>
      </c>
      <c r="G979" s="3" t="s">
        <v>830</v>
      </c>
      <c r="H979" s="3" t="s">
        <v>353</v>
      </c>
    </row>
    <row r="980" spans="1:8" x14ac:dyDescent="0.35">
      <c r="A980" s="3" t="s">
        <v>140</v>
      </c>
      <c r="B980" s="3" t="str">
        <f t="shared" si="15"/>
        <v>SPA21XXX</v>
      </c>
      <c r="C980" s="3" t="s">
        <v>349</v>
      </c>
      <c r="D980" s="3" t="s">
        <v>357</v>
      </c>
      <c r="E980" s="3" t="s">
        <v>364</v>
      </c>
      <c r="F980" s="3" t="s">
        <v>364</v>
      </c>
      <c r="G980" s="3" t="s">
        <v>364</v>
      </c>
      <c r="H980" s="3" t="s">
        <v>364</v>
      </c>
    </row>
    <row r="981" spans="1:8" x14ac:dyDescent="0.35">
      <c r="A981" s="3" t="s">
        <v>140</v>
      </c>
      <c r="B981" s="3" t="str">
        <f t="shared" si="15"/>
        <v>SPA21XXX</v>
      </c>
      <c r="C981" s="3" t="s">
        <v>349</v>
      </c>
      <c r="D981" s="3" t="s">
        <v>358</v>
      </c>
      <c r="E981" s="3" t="s">
        <v>364</v>
      </c>
      <c r="F981" s="3" t="s">
        <v>364</v>
      </c>
      <c r="G981" s="3" t="s">
        <v>364</v>
      </c>
      <c r="H981" s="3" t="s">
        <v>364</v>
      </c>
    </row>
    <row r="982" spans="1:8" x14ac:dyDescent="0.35">
      <c r="A982" s="3" t="s">
        <v>141</v>
      </c>
      <c r="B982" s="3" t="str">
        <f t="shared" si="15"/>
        <v>SPA21XXX</v>
      </c>
      <c r="C982" s="3" t="s">
        <v>349</v>
      </c>
      <c r="D982" s="3" t="s">
        <v>352</v>
      </c>
      <c r="E982" s="3" t="s">
        <v>477</v>
      </c>
      <c r="F982" s="3" t="s">
        <v>558</v>
      </c>
      <c r="G982" s="3" t="s">
        <v>832</v>
      </c>
      <c r="H982" s="3" t="s">
        <v>353</v>
      </c>
    </row>
    <row r="983" spans="1:8" x14ac:dyDescent="0.35">
      <c r="A983" s="3" t="s">
        <v>141</v>
      </c>
      <c r="B983" s="3" t="str">
        <f t="shared" si="15"/>
        <v>SPA21XXX</v>
      </c>
      <c r="C983" s="3" t="s">
        <v>349</v>
      </c>
      <c r="D983" s="3" t="s">
        <v>353</v>
      </c>
      <c r="E983" s="3" t="s">
        <v>478</v>
      </c>
      <c r="F983" s="3" t="s">
        <v>561</v>
      </c>
      <c r="G983" s="3" t="s">
        <v>832</v>
      </c>
      <c r="H983" s="3" t="s">
        <v>354</v>
      </c>
    </row>
    <row r="984" spans="1:8" x14ac:dyDescent="0.35">
      <c r="A984" s="3" t="s">
        <v>141</v>
      </c>
      <c r="B984" s="3" t="str">
        <f t="shared" si="15"/>
        <v>SPA21XXX</v>
      </c>
      <c r="C984" s="3" t="s">
        <v>349</v>
      </c>
      <c r="D984" s="3" t="s">
        <v>354</v>
      </c>
      <c r="E984" s="3" t="s">
        <v>479</v>
      </c>
      <c r="F984" s="3" t="s">
        <v>559</v>
      </c>
      <c r="G984" s="3" t="s">
        <v>833</v>
      </c>
      <c r="H984" s="3" t="s">
        <v>352</v>
      </c>
    </row>
    <row r="985" spans="1:8" x14ac:dyDescent="0.35">
      <c r="A985" s="3" t="s">
        <v>141</v>
      </c>
      <c r="B985" s="3" t="str">
        <f t="shared" si="15"/>
        <v>SPA21XXX</v>
      </c>
      <c r="C985" s="3" t="s">
        <v>349</v>
      </c>
      <c r="D985" s="3" t="s">
        <v>355</v>
      </c>
      <c r="E985" s="3" t="s">
        <v>364</v>
      </c>
      <c r="F985" s="3" t="s">
        <v>377</v>
      </c>
      <c r="G985" s="3" t="s">
        <v>364</v>
      </c>
      <c r="H985" s="3" t="s">
        <v>377</v>
      </c>
    </row>
    <row r="986" spans="1:8" x14ac:dyDescent="0.35">
      <c r="A986" s="3" t="s">
        <v>141</v>
      </c>
      <c r="B986" s="3" t="str">
        <f t="shared" si="15"/>
        <v>SPA21XXX</v>
      </c>
      <c r="C986" s="3" t="s">
        <v>349</v>
      </c>
      <c r="D986" s="3" t="s">
        <v>356</v>
      </c>
      <c r="E986" s="3" t="s">
        <v>364</v>
      </c>
      <c r="F986" s="3" t="s">
        <v>377</v>
      </c>
      <c r="G986" s="3" t="s">
        <v>364</v>
      </c>
      <c r="H986" s="3" t="s">
        <v>377</v>
      </c>
    </row>
    <row r="987" spans="1:8" x14ac:dyDescent="0.35">
      <c r="A987" s="3" t="s">
        <v>141</v>
      </c>
      <c r="B987" s="3" t="str">
        <f t="shared" si="15"/>
        <v>SPA21XXX</v>
      </c>
      <c r="C987" s="3" t="s">
        <v>349</v>
      </c>
      <c r="D987" s="3" t="s">
        <v>357</v>
      </c>
      <c r="E987" s="3" t="s">
        <v>364</v>
      </c>
      <c r="F987" s="3" t="s">
        <v>377</v>
      </c>
      <c r="G987" s="3" t="s">
        <v>364</v>
      </c>
      <c r="H987" s="3" t="s">
        <v>377</v>
      </c>
    </row>
    <row r="988" spans="1:8" x14ac:dyDescent="0.35">
      <c r="A988" s="3" t="s">
        <v>141</v>
      </c>
      <c r="B988" s="3" t="str">
        <f t="shared" si="15"/>
        <v>SPA21XXX</v>
      </c>
      <c r="C988" s="3" t="s">
        <v>349</v>
      </c>
      <c r="D988" s="3" t="s">
        <v>358</v>
      </c>
      <c r="E988" s="3" t="s">
        <v>364</v>
      </c>
      <c r="F988" s="3" t="s">
        <v>377</v>
      </c>
      <c r="G988" s="3" t="s">
        <v>364</v>
      </c>
      <c r="H988" s="3" t="s">
        <v>377</v>
      </c>
    </row>
    <row r="989" spans="1:8" x14ac:dyDescent="0.35">
      <c r="A989" s="3" t="s">
        <v>142</v>
      </c>
      <c r="B989" s="3" t="str">
        <f t="shared" si="15"/>
        <v>SPA21XXX</v>
      </c>
      <c r="C989" s="3" t="s">
        <v>348</v>
      </c>
      <c r="D989" s="3" t="s">
        <v>352</v>
      </c>
      <c r="E989" s="3" t="s">
        <v>388</v>
      </c>
      <c r="F989" s="3" t="s">
        <v>565</v>
      </c>
      <c r="G989" s="3" t="s">
        <v>834</v>
      </c>
      <c r="H989" s="3" t="s">
        <v>354</v>
      </c>
    </row>
    <row r="990" spans="1:8" x14ac:dyDescent="0.35">
      <c r="A990" s="3" t="s">
        <v>142</v>
      </c>
      <c r="B990" s="3" t="str">
        <f t="shared" si="15"/>
        <v>SPA21XXX</v>
      </c>
      <c r="C990" s="3" t="s">
        <v>348</v>
      </c>
      <c r="D990" s="3" t="s">
        <v>353</v>
      </c>
      <c r="E990" s="3" t="s">
        <v>364</v>
      </c>
      <c r="F990" s="3" t="s">
        <v>377</v>
      </c>
      <c r="G990" s="3" t="s">
        <v>364</v>
      </c>
      <c r="H990" s="3" t="s">
        <v>377</v>
      </c>
    </row>
    <row r="991" spans="1:8" x14ac:dyDescent="0.35">
      <c r="A991" s="3" t="s">
        <v>142</v>
      </c>
      <c r="B991" s="3" t="str">
        <f t="shared" si="15"/>
        <v>SPA21XXX</v>
      </c>
      <c r="C991" s="3" t="s">
        <v>348</v>
      </c>
      <c r="D991" s="3" t="s">
        <v>354</v>
      </c>
      <c r="E991" s="3" t="s">
        <v>364</v>
      </c>
      <c r="F991" s="3" t="s">
        <v>377</v>
      </c>
      <c r="G991" s="3" t="s">
        <v>364</v>
      </c>
      <c r="H991" s="3" t="s">
        <v>377</v>
      </c>
    </row>
    <row r="992" spans="1:8" x14ac:dyDescent="0.35">
      <c r="A992" s="3" t="s">
        <v>142</v>
      </c>
      <c r="B992" s="3" t="str">
        <f t="shared" si="15"/>
        <v>SPA21XXX</v>
      </c>
      <c r="C992" s="3" t="s">
        <v>348</v>
      </c>
      <c r="D992" s="3" t="s">
        <v>355</v>
      </c>
      <c r="E992" s="3" t="s">
        <v>364</v>
      </c>
      <c r="F992" s="3" t="s">
        <v>377</v>
      </c>
      <c r="G992" s="3" t="s">
        <v>364</v>
      </c>
      <c r="H992" s="3" t="s">
        <v>377</v>
      </c>
    </row>
    <row r="993" spans="1:8" x14ac:dyDescent="0.35">
      <c r="A993" s="3" t="s">
        <v>142</v>
      </c>
      <c r="B993" s="3" t="str">
        <f t="shared" si="15"/>
        <v>SPA21XXX</v>
      </c>
      <c r="C993" s="3" t="s">
        <v>348</v>
      </c>
      <c r="D993" s="3" t="s">
        <v>356</v>
      </c>
      <c r="E993" s="3" t="s">
        <v>364</v>
      </c>
      <c r="F993" s="3" t="s">
        <v>377</v>
      </c>
      <c r="G993" s="3" t="s">
        <v>364</v>
      </c>
      <c r="H993" s="3" t="s">
        <v>377</v>
      </c>
    </row>
    <row r="994" spans="1:8" x14ac:dyDescent="0.35">
      <c r="A994" s="3" t="s">
        <v>142</v>
      </c>
      <c r="B994" s="3" t="str">
        <f t="shared" si="15"/>
        <v>SPA21XXX</v>
      </c>
      <c r="C994" s="3" t="s">
        <v>348</v>
      </c>
      <c r="D994" s="3" t="s">
        <v>357</v>
      </c>
      <c r="E994" s="3" t="s">
        <v>364</v>
      </c>
      <c r="F994" s="3" t="s">
        <v>377</v>
      </c>
      <c r="G994" s="3" t="s">
        <v>364</v>
      </c>
      <c r="H994" s="3" t="s">
        <v>377</v>
      </c>
    </row>
    <row r="995" spans="1:8" x14ac:dyDescent="0.35">
      <c r="A995" s="3" t="s">
        <v>142</v>
      </c>
      <c r="B995" s="3" t="str">
        <f t="shared" si="15"/>
        <v>SPA21XXX</v>
      </c>
      <c r="C995" s="3" t="s">
        <v>348</v>
      </c>
      <c r="D995" s="3" t="s">
        <v>358</v>
      </c>
      <c r="E995" s="3" t="s">
        <v>364</v>
      </c>
      <c r="F995" s="3" t="s">
        <v>377</v>
      </c>
      <c r="G995" s="3" t="s">
        <v>364</v>
      </c>
      <c r="H995" s="3" t="s">
        <v>377</v>
      </c>
    </row>
    <row r="996" spans="1:8" x14ac:dyDescent="0.35">
      <c r="A996" s="3" t="s">
        <v>143</v>
      </c>
      <c r="B996" s="3" t="str">
        <f t="shared" si="15"/>
        <v>SPA21XXX</v>
      </c>
      <c r="C996" s="3" t="s">
        <v>349</v>
      </c>
      <c r="D996" s="3" t="s">
        <v>352</v>
      </c>
      <c r="E996" s="3" t="s">
        <v>480</v>
      </c>
      <c r="F996" s="3" t="s">
        <v>564</v>
      </c>
      <c r="G996" s="3" t="s">
        <v>835</v>
      </c>
      <c r="H996" s="3" t="s">
        <v>354</v>
      </c>
    </row>
    <row r="997" spans="1:8" x14ac:dyDescent="0.35">
      <c r="A997" s="3" t="s">
        <v>143</v>
      </c>
      <c r="B997" s="3" t="str">
        <f t="shared" si="15"/>
        <v>SPA21XXX</v>
      </c>
      <c r="C997" s="3" t="s">
        <v>349</v>
      </c>
      <c r="D997" s="3" t="s">
        <v>353</v>
      </c>
      <c r="E997" s="3" t="s">
        <v>416</v>
      </c>
      <c r="F997" s="3" t="s">
        <v>564</v>
      </c>
      <c r="G997" s="3" t="s">
        <v>836</v>
      </c>
      <c r="H997" s="3" t="s">
        <v>354</v>
      </c>
    </row>
    <row r="998" spans="1:8" x14ac:dyDescent="0.35">
      <c r="A998" s="3" t="s">
        <v>143</v>
      </c>
      <c r="B998" s="3" t="str">
        <f t="shared" si="15"/>
        <v>SPA21XXX</v>
      </c>
      <c r="C998" s="3" t="s">
        <v>349</v>
      </c>
      <c r="D998" s="3" t="s">
        <v>354</v>
      </c>
      <c r="E998" s="3" t="s">
        <v>364</v>
      </c>
      <c r="F998" s="3" t="s">
        <v>377</v>
      </c>
      <c r="G998" s="3" t="s">
        <v>364</v>
      </c>
      <c r="H998" s="3" t="s">
        <v>377</v>
      </c>
    </row>
    <row r="999" spans="1:8" x14ac:dyDescent="0.35">
      <c r="A999" s="3" t="s">
        <v>143</v>
      </c>
      <c r="B999" s="3" t="str">
        <f t="shared" si="15"/>
        <v>SPA21XXX</v>
      </c>
      <c r="C999" s="3" t="s">
        <v>349</v>
      </c>
      <c r="D999" s="3" t="s">
        <v>355</v>
      </c>
      <c r="E999" s="3" t="s">
        <v>364</v>
      </c>
      <c r="F999" s="3" t="s">
        <v>377</v>
      </c>
      <c r="G999" s="3" t="s">
        <v>364</v>
      </c>
      <c r="H999" s="3" t="s">
        <v>377</v>
      </c>
    </row>
    <row r="1000" spans="1:8" x14ac:dyDescent="0.35">
      <c r="A1000" s="3" t="s">
        <v>143</v>
      </c>
      <c r="B1000" s="3" t="str">
        <f t="shared" si="15"/>
        <v>SPA21XXX</v>
      </c>
      <c r="C1000" s="3" t="s">
        <v>349</v>
      </c>
      <c r="D1000" s="3" t="s">
        <v>356</v>
      </c>
      <c r="E1000" s="3" t="s">
        <v>364</v>
      </c>
      <c r="F1000" s="3" t="s">
        <v>377</v>
      </c>
      <c r="G1000" s="3" t="s">
        <v>364</v>
      </c>
      <c r="H1000" s="3" t="s">
        <v>377</v>
      </c>
    </row>
    <row r="1001" spans="1:8" x14ac:dyDescent="0.35">
      <c r="A1001" s="3" t="s">
        <v>143</v>
      </c>
      <c r="B1001" s="3" t="str">
        <f t="shared" si="15"/>
        <v>SPA21XXX</v>
      </c>
      <c r="C1001" s="3" t="s">
        <v>349</v>
      </c>
      <c r="D1001" s="3" t="s">
        <v>357</v>
      </c>
      <c r="E1001" s="3" t="s">
        <v>364</v>
      </c>
      <c r="F1001" s="3" t="s">
        <v>377</v>
      </c>
      <c r="G1001" s="3" t="s">
        <v>364</v>
      </c>
      <c r="H1001" s="3" t="s">
        <v>377</v>
      </c>
    </row>
    <row r="1002" spans="1:8" x14ac:dyDescent="0.35">
      <c r="A1002" s="3" t="s">
        <v>143</v>
      </c>
      <c r="B1002" s="3" t="str">
        <f t="shared" si="15"/>
        <v>SPA21XXX</v>
      </c>
      <c r="C1002" s="3" t="s">
        <v>349</v>
      </c>
      <c r="D1002" s="3" t="s">
        <v>358</v>
      </c>
      <c r="E1002" s="3" t="s">
        <v>364</v>
      </c>
      <c r="F1002" s="3" t="s">
        <v>377</v>
      </c>
      <c r="G1002" s="3" t="s">
        <v>364</v>
      </c>
      <c r="H1002" s="3" t="s">
        <v>377</v>
      </c>
    </row>
    <row r="1003" spans="1:8" x14ac:dyDescent="0.35">
      <c r="A1003" s="3" t="s">
        <v>144</v>
      </c>
      <c r="B1003" s="3" t="str">
        <f t="shared" si="15"/>
        <v>SPA21XXX</v>
      </c>
      <c r="C1003" s="3" t="s">
        <v>350</v>
      </c>
      <c r="D1003" s="3" t="s">
        <v>352</v>
      </c>
      <c r="E1003" s="3" t="s">
        <v>481</v>
      </c>
      <c r="F1003" s="3" t="s">
        <v>559</v>
      </c>
      <c r="G1003" s="3" t="s">
        <v>837</v>
      </c>
      <c r="H1003" s="3" t="s">
        <v>352</v>
      </c>
    </row>
    <row r="1004" spans="1:8" x14ac:dyDescent="0.35">
      <c r="A1004" s="3" t="s">
        <v>144</v>
      </c>
      <c r="B1004" s="3" t="str">
        <f t="shared" si="15"/>
        <v>SPA21XXX</v>
      </c>
      <c r="C1004" s="3" t="s">
        <v>350</v>
      </c>
      <c r="D1004" s="3" t="s">
        <v>353</v>
      </c>
      <c r="E1004" s="3" t="s">
        <v>462</v>
      </c>
      <c r="F1004" s="3" t="s">
        <v>559</v>
      </c>
      <c r="G1004" s="3" t="s">
        <v>838</v>
      </c>
      <c r="H1004" s="3" t="s">
        <v>353</v>
      </c>
    </row>
    <row r="1005" spans="1:8" x14ac:dyDescent="0.35">
      <c r="A1005" s="3" t="s">
        <v>144</v>
      </c>
      <c r="B1005" s="3" t="str">
        <f t="shared" si="15"/>
        <v>SPA21XXX</v>
      </c>
      <c r="C1005" s="3" t="s">
        <v>350</v>
      </c>
      <c r="D1005" s="3" t="s">
        <v>354</v>
      </c>
      <c r="E1005" s="3" t="s">
        <v>367</v>
      </c>
      <c r="F1005" s="3" t="s">
        <v>563</v>
      </c>
      <c r="G1005" s="3" t="s">
        <v>640</v>
      </c>
      <c r="H1005" s="3" t="s">
        <v>354</v>
      </c>
    </row>
    <row r="1006" spans="1:8" x14ac:dyDescent="0.35">
      <c r="A1006" s="3" t="s">
        <v>144</v>
      </c>
      <c r="B1006" s="3" t="str">
        <f t="shared" si="15"/>
        <v>SPA21XXX</v>
      </c>
      <c r="C1006" s="3" t="s">
        <v>350</v>
      </c>
      <c r="D1006" s="3" t="s">
        <v>355</v>
      </c>
    </row>
    <row r="1007" spans="1:8" x14ac:dyDescent="0.35">
      <c r="A1007" s="3" t="s">
        <v>144</v>
      </c>
      <c r="B1007" s="3" t="str">
        <f t="shared" si="15"/>
        <v>SPA21XXX</v>
      </c>
      <c r="C1007" s="3" t="s">
        <v>350</v>
      </c>
      <c r="D1007" s="3" t="s">
        <v>356</v>
      </c>
    </row>
    <row r="1008" spans="1:8" x14ac:dyDescent="0.35">
      <c r="A1008" s="3" t="s">
        <v>144</v>
      </c>
      <c r="B1008" s="3" t="str">
        <f t="shared" si="15"/>
        <v>SPA21XXX</v>
      </c>
      <c r="C1008" s="3" t="s">
        <v>350</v>
      </c>
      <c r="D1008" s="3" t="s">
        <v>357</v>
      </c>
    </row>
    <row r="1009" spans="1:8" x14ac:dyDescent="0.35">
      <c r="A1009" s="3" t="s">
        <v>144</v>
      </c>
      <c r="B1009" s="3" t="str">
        <f t="shared" si="15"/>
        <v>SPA21XXX</v>
      </c>
      <c r="C1009" s="3" t="s">
        <v>350</v>
      </c>
      <c r="D1009" s="3" t="s">
        <v>358</v>
      </c>
    </row>
    <row r="1010" spans="1:8" x14ac:dyDescent="0.35">
      <c r="A1010" s="3" t="s">
        <v>145</v>
      </c>
      <c r="B1010" s="3" t="str">
        <f t="shared" si="15"/>
        <v>SPA21XXX</v>
      </c>
      <c r="C1010" s="3" t="s">
        <v>350</v>
      </c>
      <c r="D1010" s="3" t="s">
        <v>352</v>
      </c>
      <c r="E1010" s="3" t="s">
        <v>482</v>
      </c>
      <c r="F1010" s="3" t="s">
        <v>569</v>
      </c>
      <c r="G1010" s="3" t="s">
        <v>839</v>
      </c>
      <c r="H1010" s="3" t="s">
        <v>354</v>
      </c>
    </row>
    <row r="1011" spans="1:8" x14ac:dyDescent="0.35">
      <c r="A1011" s="3" t="s">
        <v>145</v>
      </c>
      <c r="B1011" s="3" t="str">
        <f t="shared" si="15"/>
        <v>SPA21XXX</v>
      </c>
      <c r="C1011" s="3" t="s">
        <v>350</v>
      </c>
      <c r="D1011" s="3" t="s">
        <v>353</v>
      </c>
      <c r="E1011" s="3" t="s">
        <v>483</v>
      </c>
      <c r="F1011" s="3" t="s">
        <v>559</v>
      </c>
      <c r="G1011" s="3" t="s">
        <v>840</v>
      </c>
      <c r="H1011" s="3" t="s">
        <v>353</v>
      </c>
    </row>
    <row r="1012" spans="1:8" x14ac:dyDescent="0.35">
      <c r="A1012" s="3" t="s">
        <v>145</v>
      </c>
      <c r="B1012" s="3" t="str">
        <f t="shared" si="15"/>
        <v>SPA21XXX</v>
      </c>
      <c r="C1012" s="3" t="s">
        <v>350</v>
      </c>
      <c r="D1012" s="3" t="s">
        <v>354</v>
      </c>
      <c r="E1012" s="3" t="s">
        <v>364</v>
      </c>
      <c r="F1012" s="3" t="s">
        <v>377</v>
      </c>
      <c r="G1012" s="3" t="s">
        <v>364</v>
      </c>
      <c r="H1012" s="3" t="s">
        <v>377</v>
      </c>
    </row>
    <row r="1013" spans="1:8" x14ac:dyDescent="0.35">
      <c r="A1013" s="3" t="s">
        <v>145</v>
      </c>
      <c r="B1013" s="3" t="str">
        <f t="shared" si="15"/>
        <v>SPA21XXX</v>
      </c>
      <c r="C1013" s="3" t="s">
        <v>350</v>
      </c>
      <c r="D1013" s="3" t="s">
        <v>355</v>
      </c>
      <c r="E1013" s="3" t="s">
        <v>364</v>
      </c>
      <c r="F1013" s="3" t="s">
        <v>377</v>
      </c>
      <c r="G1013" s="3" t="s">
        <v>364</v>
      </c>
      <c r="H1013" s="3" t="s">
        <v>377</v>
      </c>
    </row>
    <row r="1014" spans="1:8" x14ac:dyDescent="0.35">
      <c r="A1014" s="3" t="s">
        <v>145</v>
      </c>
      <c r="B1014" s="3" t="str">
        <f t="shared" si="15"/>
        <v>SPA21XXX</v>
      </c>
      <c r="C1014" s="3" t="s">
        <v>350</v>
      </c>
      <c r="D1014" s="3" t="s">
        <v>356</v>
      </c>
      <c r="E1014" s="3" t="s">
        <v>364</v>
      </c>
      <c r="F1014" s="3" t="s">
        <v>377</v>
      </c>
      <c r="G1014" s="3" t="s">
        <v>364</v>
      </c>
      <c r="H1014" s="3" t="s">
        <v>377</v>
      </c>
    </row>
    <row r="1015" spans="1:8" x14ac:dyDescent="0.35">
      <c r="A1015" s="3" t="s">
        <v>145</v>
      </c>
      <c r="B1015" s="3" t="str">
        <f t="shared" si="15"/>
        <v>SPA21XXX</v>
      </c>
      <c r="C1015" s="3" t="s">
        <v>350</v>
      </c>
      <c r="D1015" s="3" t="s">
        <v>357</v>
      </c>
      <c r="E1015" s="3" t="s">
        <v>364</v>
      </c>
      <c r="F1015" s="3" t="s">
        <v>377</v>
      </c>
      <c r="G1015" s="3" t="s">
        <v>364</v>
      </c>
      <c r="H1015" s="3" t="s">
        <v>377</v>
      </c>
    </row>
    <row r="1016" spans="1:8" x14ac:dyDescent="0.35">
      <c r="A1016" s="3" t="s">
        <v>145</v>
      </c>
      <c r="B1016" s="3" t="str">
        <f t="shared" si="15"/>
        <v>SPA21XXX</v>
      </c>
      <c r="C1016" s="3" t="s">
        <v>350</v>
      </c>
      <c r="D1016" s="3" t="s">
        <v>358</v>
      </c>
      <c r="E1016" s="3" t="s">
        <v>364</v>
      </c>
      <c r="F1016" s="3" t="s">
        <v>377</v>
      </c>
      <c r="G1016" s="3" t="s">
        <v>364</v>
      </c>
      <c r="H1016" s="3" t="s">
        <v>377</v>
      </c>
    </row>
    <row r="1017" spans="1:8" x14ac:dyDescent="0.35">
      <c r="A1017" s="3" t="s">
        <v>146</v>
      </c>
      <c r="B1017" s="3" t="str">
        <f t="shared" si="15"/>
        <v>SPA21XXX</v>
      </c>
      <c r="C1017" s="3" t="s">
        <v>348</v>
      </c>
      <c r="D1017" s="3" t="s">
        <v>352</v>
      </c>
      <c r="E1017" s="3" t="s">
        <v>388</v>
      </c>
      <c r="F1017" s="3" t="s">
        <v>356</v>
      </c>
      <c r="G1017" s="3" t="s">
        <v>756</v>
      </c>
      <c r="H1017" s="3" t="s">
        <v>352</v>
      </c>
    </row>
    <row r="1018" spans="1:8" x14ac:dyDescent="0.35">
      <c r="A1018" s="3" t="s">
        <v>146</v>
      </c>
      <c r="B1018" s="3" t="str">
        <f t="shared" si="15"/>
        <v>SPA21XXX</v>
      </c>
      <c r="C1018" s="3" t="s">
        <v>348</v>
      </c>
      <c r="D1018" s="3" t="s">
        <v>353</v>
      </c>
      <c r="E1018" s="3" t="s">
        <v>388</v>
      </c>
      <c r="F1018" s="3" t="s">
        <v>576</v>
      </c>
      <c r="G1018" s="3" t="s">
        <v>841</v>
      </c>
      <c r="H1018" s="3" t="s">
        <v>353</v>
      </c>
    </row>
    <row r="1019" spans="1:8" x14ac:dyDescent="0.35">
      <c r="A1019" s="3" t="s">
        <v>146</v>
      </c>
      <c r="B1019" s="3" t="str">
        <f t="shared" si="15"/>
        <v>SPA21XXX</v>
      </c>
      <c r="C1019" s="3" t="s">
        <v>348</v>
      </c>
      <c r="D1019" s="3" t="s">
        <v>354</v>
      </c>
    </row>
    <row r="1020" spans="1:8" x14ac:dyDescent="0.35">
      <c r="A1020" s="3" t="s">
        <v>146</v>
      </c>
      <c r="B1020" s="3" t="str">
        <f t="shared" si="15"/>
        <v>SPA21XXX</v>
      </c>
      <c r="C1020" s="3" t="s">
        <v>348</v>
      </c>
      <c r="D1020" s="3" t="s">
        <v>355</v>
      </c>
    </row>
    <row r="1021" spans="1:8" x14ac:dyDescent="0.35">
      <c r="A1021" s="3" t="s">
        <v>146</v>
      </c>
      <c r="B1021" s="3" t="str">
        <f t="shared" si="15"/>
        <v>SPA21XXX</v>
      </c>
      <c r="C1021" s="3" t="s">
        <v>348</v>
      </c>
      <c r="D1021" s="3" t="s">
        <v>356</v>
      </c>
    </row>
    <row r="1022" spans="1:8" x14ac:dyDescent="0.35">
      <c r="A1022" s="3" t="s">
        <v>146</v>
      </c>
      <c r="B1022" s="3" t="str">
        <f t="shared" si="15"/>
        <v>SPA21XXX</v>
      </c>
      <c r="C1022" s="3" t="s">
        <v>348</v>
      </c>
      <c r="D1022" s="3" t="s">
        <v>357</v>
      </c>
    </row>
    <row r="1023" spans="1:8" x14ac:dyDescent="0.35">
      <c r="A1023" s="3" t="s">
        <v>146</v>
      </c>
      <c r="B1023" s="3" t="str">
        <f t="shared" si="15"/>
        <v>SPA21XXX</v>
      </c>
      <c r="C1023" s="3" t="s">
        <v>348</v>
      </c>
      <c r="D1023" s="3" t="s">
        <v>358</v>
      </c>
    </row>
    <row r="1024" spans="1:8" x14ac:dyDescent="0.35">
      <c r="A1024" s="3" t="s">
        <v>147</v>
      </c>
      <c r="B1024" s="3" t="str">
        <f t="shared" si="15"/>
        <v>SPA21XXX</v>
      </c>
      <c r="C1024" s="3" t="s">
        <v>350</v>
      </c>
      <c r="D1024" s="3" t="s">
        <v>352</v>
      </c>
      <c r="E1024" s="3" t="s">
        <v>484</v>
      </c>
      <c r="F1024" s="3" t="s">
        <v>569</v>
      </c>
      <c r="G1024" s="3" t="s">
        <v>460</v>
      </c>
      <c r="H1024" s="3" t="s">
        <v>354</v>
      </c>
    </row>
    <row r="1025" spans="1:8" x14ac:dyDescent="0.35">
      <c r="A1025" s="3" t="s">
        <v>147</v>
      </c>
      <c r="B1025" s="3" t="str">
        <f t="shared" si="15"/>
        <v>SPA21XXX</v>
      </c>
      <c r="C1025" s="3" t="s">
        <v>350</v>
      </c>
      <c r="D1025" s="3" t="s">
        <v>353</v>
      </c>
      <c r="E1025" s="3" t="s">
        <v>485</v>
      </c>
      <c r="F1025" s="3" t="s">
        <v>559</v>
      </c>
      <c r="G1025" s="3" t="s">
        <v>804</v>
      </c>
      <c r="H1025" s="3" t="s">
        <v>353</v>
      </c>
    </row>
    <row r="1026" spans="1:8" x14ac:dyDescent="0.35">
      <c r="A1026" s="3" t="s">
        <v>147</v>
      </c>
      <c r="B1026" s="3" t="str">
        <f t="shared" si="15"/>
        <v>SPA21XXX</v>
      </c>
      <c r="C1026" s="3" t="s">
        <v>350</v>
      </c>
      <c r="D1026" s="3" t="s">
        <v>354</v>
      </c>
      <c r="E1026" s="3" t="s">
        <v>364</v>
      </c>
      <c r="F1026" s="3" t="s">
        <v>377</v>
      </c>
      <c r="G1026" s="3" t="s">
        <v>364</v>
      </c>
      <c r="H1026" s="3" t="s">
        <v>377</v>
      </c>
    </row>
    <row r="1027" spans="1:8" x14ac:dyDescent="0.35">
      <c r="A1027" s="3" t="s">
        <v>147</v>
      </c>
      <c r="B1027" s="3" t="str">
        <f t="shared" ref="B1027:B1090" si="16">REPLACE(A1027,6,3,"XXX")</f>
        <v>SPA21XXX</v>
      </c>
      <c r="C1027" s="3" t="s">
        <v>350</v>
      </c>
      <c r="D1027" s="3" t="s">
        <v>355</v>
      </c>
      <c r="E1027" s="3" t="s">
        <v>364</v>
      </c>
      <c r="F1027" s="3" t="s">
        <v>377</v>
      </c>
      <c r="G1027" s="3" t="s">
        <v>364</v>
      </c>
      <c r="H1027" s="3" t="s">
        <v>377</v>
      </c>
    </row>
    <row r="1028" spans="1:8" x14ac:dyDescent="0.35">
      <c r="A1028" s="3" t="s">
        <v>147</v>
      </c>
      <c r="B1028" s="3" t="str">
        <f t="shared" si="16"/>
        <v>SPA21XXX</v>
      </c>
      <c r="C1028" s="3" t="s">
        <v>350</v>
      </c>
      <c r="D1028" s="3" t="s">
        <v>356</v>
      </c>
      <c r="E1028" s="3" t="s">
        <v>364</v>
      </c>
      <c r="F1028" s="3" t="s">
        <v>377</v>
      </c>
      <c r="G1028" s="3" t="s">
        <v>364</v>
      </c>
      <c r="H1028" s="3" t="s">
        <v>377</v>
      </c>
    </row>
    <row r="1029" spans="1:8" x14ac:dyDescent="0.35">
      <c r="A1029" s="3" t="s">
        <v>147</v>
      </c>
      <c r="B1029" s="3" t="str">
        <f t="shared" si="16"/>
        <v>SPA21XXX</v>
      </c>
      <c r="C1029" s="3" t="s">
        <v>350</v>
      </c>
      <c r="D1029" s="3" t="s">
        <v>357</v>
      </c>
      <c r="E1029" s="3" t="s">
        <v>364</v>
      </c>
      <c r="F1029" s="3" t="s">
        <v>377</v>
      </c>
      <c r="G1029" s="3" t="s">
        <v>364</v>
      </c>
      <c r="H1029" s="3" t="s">
        <v>377</v>
      </c>
    </row>
    <row r="1030" spans="1:8" x14ac:dyDescent="0.35">
      <c r="A1030" s="3" t="s">
        <v>147</v>
      </c>
      <c r="B1030" s="3" t="str">
        <f t="shared" si="16"/>
        <v>SPA21XXX</v>
      </c>
      <c r="C1030" s="3" t="s">
        <v>350</v>
      </c>
      <c r="D1030" s="3" t="s">
        <v>358</v>
      </c>
      <c r="E1030" s="3" t="s">
        <v>364</v>
      </c>
      <c r="F1030" s="3" t="s">
        <v>377</v>
      </c>
      <c r="G1030" s="3" t="s">
        <v>364</v>
      </c>
      <c r="H1030" s="3" t="s">
        <v>377</v>
      </c>
    </row>
    <row r="1031" spans="1:8" x14ac:dyDescent="0.35">
      <c r="A1031" s="3" t="s">
        <v>148</v>
      </c>
      <c r="B1031" s="3" t="str">
        <f t="shared" si="16"/>
        <v>SPA21XXX</v>
      </c>
      <c r="C1031" s="3" t="s">
        <v>350</v>
      </c>
      <c r="D1031" s="3" t="s">
        <v>352</v>
      </c>
      <c r="E1031" s="3" t="s">
        <v>388</v>
      </c>
      <c r="F1031" s="3" t="s">
        <v>561</v>
      </c>
      <c r="G1031" s="3" t="s">
        <v>842</v>
      </c>
      <c r="H1031" s="3" t="s">
        <v>354</v>
      </c>
    </row>
    <row r="1032" spans="1:8" x14ac:dyDescent="0.35">
      <c r="A1032" s="3" t="s">
        <v>148</v>
      </c>
      <c r="B1032" s="3" t="str">
        <f t="shared" si="16"/>
        <v>SPA21XXX</v>
      </c>
      <c r="C1032" s="3" t="s">
        <v>350</v>
      </c>
      <c r="D1032" s="3" t="s">
        <v>353</v>
      </c>
      <c r="E1032" s="3" t="s">
        <v>411</v>
      </c>
      <c r="F1032" s="3" t="s">
        <v>558</v>
      </c>
      <c r="G1032" s="3" t="s">
        <v>843</v>
      </c>
      <c r="H1032" s="3" t="s">
        <v>353</v>
      </c>
    </row>
    <row r="1033" spans="1:8" x14ac:dyDescent="0.35">
      <c r="A1033" s="3" t="s">
        <v>148</v>
      </c>
      <c r="B1033" s="3" t="str">
        <f t="shared" si="16"/>
        <v>SPA21XXX</v>
      </c>
      <c r="C1033" s="3" t="s">
        <v>350</v>
      </c>
      <c r="D1033" s="3" t="s">
        <v>354</v>
      </c>
      <c r="E1033" s="3" t="s">
        <v>367</v>
      </c>
      <c r="F1033" s="3" t="s">
        <v>559</v>
      </c>
      <c r="G1033" s="3" t="s">
        <v>844</v>
      </c>
      <c r="H1033" s="3" t="s">
        <v>352</v>
      </c>
    </row>
    <row r="1034" spans="1:8" x14ac:dyDescent="0.35">
      <c r="A1034" s="3" t="s">
        <v>148</v>
      </c>
      <c r="B1034" s="3" t="str">
        <f t="shared" si="16"/>
        <v>SPA21XXX</v>
      </c>
      <c r="C1034" s="3" t="s">
        <v>350</v>
      </c>
      <c r="D1034" s="3" t="s">
        <v>355</v>
      </c>
      <c r="E1034" s="3" t="s">
        <v>377</v>
      </c>
      <c r="F1034" s="3" t="s">
        <v>377</v>
      </c>
      <c r="G1034" s="3" t="s">
        <v>377</v>
      </c>
      <c r="H1034" s="3" t="s">
        <v>377</v>
      </c>
    </row>
    <row r="1035" spans="1:8" x14ac:dyDescent="0.35">
      <c r="A1035" s="3" t="s">
        <v>148</v>
      </c>
      <c r="B1035" s="3" t="str">
        <f t="shared" si="16"/>
        <v>SPA21XXX</v>
      </c>
      <c r="C1035" s="3" t="s">
        <v>350</v>
      </c>
      <c r="D1035" s="3" t="s">
        <v>356</v>
      </c>
      <c r="E1035" s="3" t="s">
        <v>377</v>
      </c>
      <c r="F1035" s="3" t="s">
        <v>377</v>
      </c>
      <c r="G1035" s="3" t="s">
        <v>377</v>
      </c>
      <c r="H1035" s="3" t="s">
        <v>377</v>
      </c>
    </row>
    <row r="1036" spans="1:8" x14ac:dyDescent="0.35">
      <c r="A1036" s="3" t="s">
        <v>148</v>
      </c>
      <c r="B1036" s="3" t="str">
        <f t="shared" si="16"/>
        <v>SPA21XXX</v>
      </c>
      <c r="C1036" s="3" t="s">
        <v>350</v>
      </c>
      <c r="D1036" s="3" t="s">
        <v>357</v>
      </c>
      <c r="E1036" s="3" t="s">
        <v>377</v>
      </c>
      <c r="F1036" s="3" t="s">
        <v>377</v>
      </c>
      <c r="G1036" s="3" t="s">
        <v>377</v>
      </c>
      <c r="H1036" s="3" t="s">
        <v>377</v>
      </c>
    </row>
    <row r="1037" spans="1:8" x14ac:dyDescent="0.35">
      <c r="A1037" s="3" t="s">
        <v>148</v>
      </c>
      <c r="B1037" s="3" t="str">
        <f t="shared" si="16"/>
        <v>SPA21XXX</v>
      </c>
      <c r="C1037" s="3" t="s">
        <v>350</v>
      </c>
      <c r="D1037" s="3" t="s">
        <v>358</v>
      </c>
      <c r="E1037" s="3" t="s">
        <v>377</v>
      </c>
      <c r="F1037" s="3" t="s">
        <v>377</v>
      </c>
      <c r="G1037" s="3" t="s">
        <v>377</v>
      </c>
      <c r="H1037" s="3" t="s">
        <v>377</v>
      </c>
    </row>
    <row r="1038" spans="1:8" x14ac:dyDescent="0.35">
      <c r="A1038" s="3" t="s">
        <v>149</v>
      </c>
      <c r="B1038" s="3" t="str">
        <f t="shared" si="16"/>
        <v>SPA21XXX</v>
      </c>
      <c r="C1038" s="3" t="s">
        <v>348</v>
      </c>
      <c r="D1038" s="3" t="s">
        <v>352</v>
      </c>
      <c r="E1038" s="3" t="s">
        <v>376</v>
      </c>
      <c r="F1038" s="3" t="s">
        <v>561</v>
      </c>
      <c r="G1038" s="3" t="s">
        <v>845</v>
      </c>
      <c r="H1038" s="3" t="s">
        <v>354</v>
      </c>
    </row>
    <row r="1039" spans="1:8" x14ac:dyDescent="0.35">
      <c r="A1039" s="3" t="s">
        <v>149</v>
      </c>
      <c r="B1039" s="3" t="str">
        <f t="shared" si="16"/>
        <v>SPA21XXX</v>
      </c>
      <c r="C1039" s="3" t="s">
        <v>348</v>
      </c>
      <c r="D1039" s="3" t="s">
        <v>353</v>
      </c>
      <c r="E1039" s="3" t="s">
        <v>397</v>
      </c>
      <c r="F1039" s="3" t="s">
        <v>558</v>
      </c>
      <c r="G1039" s="3" t="s">
        <v>845</v>
      </c>
      <c r="H1039" s="3" t="s">
        <v>354</v>
      </c>
    </row>
    <row r="1040" spans="1:8" x14ac:dyDescent="0.35">
      <c r="A1040" s="3" t="s">
        <v>149</v>
      </c>
      <c r="B1040" s="3" t="str">
        <f t="shared" si="16"/>
        <v>SPA21XXX</v>
      </c>
      <c r="C1040" s="3" t="s">
        <v>348</v>
      </c>
      <c r="D1040" s="3" t="s">
        <v>354</v>
      </c>
      <c r="E1040" s="3" t="s">
        <v>366</v>
      </c>
      <c r="F1040" s="3" t="s">
        <v>559</v>
      </c>
      <c r="G1040" s="3" t="s">
        <v>845</v>
      </c>
      <c r="H1040" s="3" t="s">
        <v>354</v>
      </c>
    </row>
    <row r="1041" spans="1:8" x14ac:dyDescent="0.35">
      <c r="A1041" s="3" t="s">
        <v>149</v>
      </c>
      <c r="B1041" s="3" t="str">
        <f t="shared" si="16"/>
        <v>SPA21XXX</v>
      </c>
      <c r="C1041" s="3" t="s">
        <v>348</v>
      </c>
      <c r="D1041" s="3" t="s">
        <v>355</v>
      </c>
      <c r="E1041" s="3" t="s">
        <v>364</v>
      </c>
      <c r="F1041" s="3" t="s">
        <v>377</v>
      </c>
      <c r="G1041" s="3" t="s">
        <v>364</v>
      </c>
      <c r="H1041" s="3" t="s">
        <v>377</v>
      </c>
    </row>
    <row r="1042" spans="1:8" x14ac:dyDescent="0.35">
      <c r="A1042" s="3" t="s">
        <v>149</v>
      </c>
      <c r="B1042" s="3" t="str">
        <f t="shared" si="16"/>
        <v>SPA21XXX</v>
      </c>
      <c r="C1042" s="3" t="s">
        <v>348</v>
      </c>
      <c r="D1042" s="3" t="s">
        <v>356</v>
      </c>
      <c r="E1042" s="3" t="s">
        <v>364</v>
      </c>
      <c r="F1042" s="3" t="s">
        <v>377</v>
      </c>
      <c r="G1042" s="3" t="s">
        <v>364</v>
      </c>
      <c r="H1042" s="3" t="s">
        <v>377</v>
      </c>
    </row>
    <row r="1043" spans="1:8" x14ac:dyDescent="0.35">
      <c r="A1043" s="3" t="s">
        <v>149</v>
      </c>
      <c r="B1043" s="3" t="str">
        <f t="shared" si="16"/>
        <v>SPA21XXX</v>
      </c>
      <c r="C1043" s="3" t="s">
        <v>348</v>
      </c>
      <c r="D1043" s="3" t="s">
        <v>357</v>
      </c>
      <c r="E1043" s="3" t="s">
        <v>364</v>
      </c>
      <c r="F1043" s="3" t="s">
        <v>377</v>
      </c>
      <c r="G1043" s="3" t="s">
        <v>364</v>
      </c>
      <c r="H1043" s="3" t="s">
        <v>377</v>
      </c>
    </row>
    <row r="1044" spans="1:8" x14ac:dyDescent="0.35">
      <c r="A1044" s="3" t="s">
        <v>149</v>
      </c>
      <c r="B1044" s="3" t="str">
        <f t="shared" si="16"/>
        <v>SPA21XXX</v>
      </c>
      <c r="C1044" s="3" t="s">
        <v>348</v>
      </c>
      <c r="D1044" s="3" t="s">
        <v>358</v>
      </c>
      <c r="E1044" s="3" t="s">
        <v>364</v>
      </c>
      <c r="F1044" s="3" t="s">
        <v>377</v>
      </c>
      <c r="G1044" s="3" t="s">
        <v>364</v>
      </c>
      <c r="H1044" s="3" t="s">
        <v>377</v>
      </c>
    </row>
    <row r="1045" spans="1:8" x14ac:dyDescent="0.35">
      <c r="A1045" s="3" t="s">
        <v>150</v>
      </c>
      <c r="B1045" s="3" t="str">
        <f t="shared" si="16"/>
        <v>SPA21XXX</v>
      </c>
      <c r="C1045" s="3" t="s">
        <v>348</v>
      </c>
      <c r="D1045" s="3" t="s">
        <v>352</v>
      </c>
      <c r="E1045" s="3" t="s">
        <v>366</v>
      </c>
      <c r="F1045" s="3" t="s">
        <v>356</v>
      </c>
      <c r="G1045" s="3" t="s">
        <v>679</v>
      </c>
      <c r="H1045" s="3" t="s">
        <v>352</v>
      </c>
    </row>
    <row r="1046" spans="1:8" x14ac:dyDescent="0.35">
      <c r="A1046" s="3" t="s">
        <v>150</v>
      </c>
      <c r="B1046" s="3" t="str">
        <f t="shared" si="16"/>
        <v>SPA21XXX</v>
      </c>
      <c r="C1046" s="3" t="s">
        <v>348</v>
      </c>
      <c r="D1046" s="3" t="s">
        <v>353</v>
      </c>
      <c r="E1046" s="3" t="s">
        <v>411</v>
      </c>
      <c r="F1046" s="3" t="s">
        <v>356</v>
      </c>
      <c r="G1046" s="3" t="s">
        <v>846</v>
      </c>
      <c r="H1046" s="3" t="s">
        <v>353</v>
      </c>
    </row>
    <row r="1047" spans="1:8" x14ac:dyDescent="0.35">
      <c r="A1047" s="3" t="s">
        <v>150</v>
      </c>
      <c r="B1047" s="3" t="str">
        <f t="shared" si="16"/>
        <v>SPA21XXX</v>
      </c>
      <c r="C1047" s="3" t="s">
        <v>348</v>
      </c>
      <c r="D1047" s="3" t="s">
        <v>354</v>
      </c>
      <c r="E1047" s="3" t="s">
        <v>388</v>
      </c>
      <c r="F1047" s="3" t="s">
        <v>569</v>
      </c>
      <c r="G1047" s="3" t="s">
        <v>679</v>
      </c>
      <c r="H1047" s="3" t="s">
        <v>354</v>
      </c>
    </row>
    <row r="1048" spans="1:8" x14ac:dyDescent="0.35">
      <c r="A1048" s="3" t="s">
        <v>150</v>
      </c>
      <c r="B1048" s="3" t="str">
        <f t="shared" si="16"/>
        <v>SPA21XXX</v>
      </c>
      <c r="C1048" s="3" t="s">
        <v>348</v>
      </c>
      <c r="D1048" s="3" t="s">
        <v>355</v>
      </c>
    </row>
    <row r="1049" spans="1:8" x14ac:dyDescent="0.35">
      <c r="A1049" s="3" t="s">
        <v>150</v>
      </c>
      <c r="B1049" s="3" t="str">
        <f t="shared" si="16"/>
        <v>SPA21XXX</v>
      </c>
      <c r="C1049" s="3" t="s">
        <v>348</v>
      </c>
      <c r="D1049" s="3" t="s">
        <v>356</v>
      </c>
    </row>
    <row r="1050" spans="1:8" x14ac:dyDescent="0.35">
      <c r="A1050" s="3" t="s">
        <v>150</v>
      </c>
      <c r="B1050" s="3" t="str">
        <f t="shared" si="16"/>
        <v>SPA21XXX</v>
      </c>
      <c r="C1050" s="3" t="s">
        <v>348</v>
      </c>
      <c r="D1050" s="3" t="s">
        <v>357</v>
      </c>
    </row>
    <row r="1051" spans="1:8" x14ac:dyDescent="0.35">
      <c r="A1051" s="3" t="s">
        <v>150</v>
      </c>
      <c r="B1051" s="3" t="str">
        <f t="shared" si="16"/>
        <v>SPA21XXX</v>
      </c>
      <c r="C1051" s="3" t="s">
        <v>348</v>
      </c>
      <c r="D1051" s="3" t="s">
        <v>358</v>
      </c>
    </row>
    <row r="1052" spans="1:8" x14ac:dyDescent="0.35">
      <c r="A1052" s="3" t="s">
        <v>151</v>
      </c>
      <c r="B1052" s="3" t="str">
        <f t="shared" si="16"/>
        <v>SPA21XXX</v>
      </c>
      <c r="C1052" s="3" t="s">
        <v>350</v>
      </c>
      <c r="D1052" s="3" t="s">
        <v>352</v>
      </c>
      <c r="E1052" s="3" t="s">
        <v>440</v>
      </c>
      <c r="F1052" s="3" t="s">
        <v>568</v>
      </c>
      <c r="G1052" s="3" t="s">
        <v>847</v>
      </c>
      <c r="H1052" s="3" t="s">
        <v>354</v>
      </c>
    </row>
    <row r="1053" spans="1:8" x14ac:dyDescent="0.35">
      <c r="A1053" s="3" t="s">
        <v>151</v>
      </c>
      <c r="B1053" s="3" t="str">
        <f t="shared" si="16"/>
        <v>SPA21XXX</v>
      </c>
      <c r="C1053" s="3" t="s">
        <v>350</v>
      </c>
      <c r="D1053" s="3" t="s">
        <v>353</v>
      </c>
      <c r="E1053" s="3" t="s">
        <v>385</v>
      </c>
      <c r="F1053" s="3" t="s">
        <v>568</v>
      </c>
      <c r="G1053" s="3" t="s">
        <v>848</v>
      </c>
      <c r="H1053" s="3" t="s">
        <v>353</v>
      </c>
    </row>
    <row r="1054" spans="1:8" x14ac:dyDescent="0.35">
      <c r="A1054" s="3" t="s">
        <v>151</v>
      </c>
      <c r="B1054" s="3" t="str">
        <f t="shared" si="16"/>
        <v>SPA21XXX</v>
      </c>
      <c r="C1054" s="3" t="s">
        <v>350</v>
      </c>
      <c r="D1054" s="3" t="s">
        <v>354</v>
      </c>
      <c r="E1054" s="3" t="s">
        <v>397</v>
      </c>
      <c r="F1054" s="3" t="s">
        <v>558</v>
      </c>
      <c r="G1054" s="3" t="s">
        <v>752</v>
      </c>
      <c r="H1054" s="3" t="s">
        <v>352</v>
      </c>
    </row>
    <row r="1055" spans="1:8" x14ac:dyDescent="0.35">
      <c r="A1055" s="3" t="s">
        <v>151</v>
      </c>
      <c r="B1055" s="3" t="str">
        <f t="shared" si="16"/>
        <v>SPA21XXX</v>
      </c>
      <c r="C1055" s="3" t="s">
        <v>350</v>
      </c>
      <c r="D1055" s="3" t="s">
        <v>355</v>
      </c>
    </row>
    <row r="1056" spans="1:8" x14ac:dyDescent="0.35">
      <c r="A1056" s="3" t="s">
        <v>151</v>
      </c>
      <c r="B1056" s="3" t="str">
        <f t="shared" si="16"/>
        <v>SPA21XXX</v>
      </c>
      <c r="C1056" s="3" t="s">
        <v>350</v>
      </c>
      <c r="D1056" s="3" t="s">
        <v>356</v>
      </c>
    </row>
    <row r="1057" spans="1:8" x14ac:dyDescent="0.35">
      <c r="A1057" s="3" t="s">
        <v>151</v>
      </c>
      <c r="B1057" s="3" t="str">
        <f t="shared" si="16"/>
        <v>SPA21XXX</v>
      </c>
      <c r="C1057" s="3" t="s">
        <v>350</v>
      </c>
      <c r="D1057" s="3" t="s">
        <v>357</v>
      </c>
    </row>
    <row r="1058" spans="1:8" x14ac:dyDescent="0.35">
      <c r="A1058" s="3" t="s">
        <v>151</v>
      </c>
      <c r="B1058" s="3" t="str">
        <f t="shared" si="16"/>
        <v>SPA21XXX</v>
      </c>
      <c r="C1058" s="3" t="s">
        <v>350</v>
      </c>
      <c r="D1058" s="3" t="s">
        <v>358</v>
      </c>
    </row>
    <row r="1059" spans="1:8" x14ac:dyDescent="0.35">
      <c r="A1059" s="3" t="s">
        <v>152</v>
      </c>
      <c r="B1059" s="3" t="str">
        <f t="shared" si="16"/>
        <v>SPA21XXX</v>
      </c>
      <c r="C1059" s="3" t="s">
        <v>350</v>
      </c>
      <c r="D1059" s="3" t="s">
        <v>352</v>
      </c>
      <c r="E1059" s="3" t="s">
        <v>388</v>
      </c>
      <c r="F1059" s="3" t="s">
        <v>568</v>
      </c>
      <c r="G1059" s="3" t="s">
        <v>849</v>
      </c>
      <c r="H1059" s="3" t="s">
        <v>561</v>
      </c>
    </row>
    <row r="1060" spans="1:8" x14ac:dyDescent="0.35">
      <c r="A1060" s="3" t="s">
        <v>152</v>
      </c>
      <c r="B1060" s="3" t="str">
        <f t="shared" si="16"/>
        <v>SPA21XXX</v>
      </c>
      <c r="C1060" s="3" t="s">
        <v>350</v>
      </c>
      <c r="D1060" s="3" t="s">
        <v>353</v>
      </c>
      <c r="E1060" s="3" t="s">
        <v>367</v>
      </c>
      <c r="F1060" s="3" t="s">
        <v>562</v>
      </c>
      <c r="G1060" s="3" t="s">
        <v>850</v>
      </c>
      <c r="H1060" s="3" t="s">
        <v>562</v>
      </c>
    </row>
    <row r="1061" spans="1:8" x14ac:dyDescent="0.35">
      <c r="A1061" s="3" t="s">
        <v>152</v>
      </c>
      <c r="B1061" s="3" t="str">
        <f t="shared" si="16"/>
        <v>SPA21XXX</v>
      </c>
      <c r="C1061" s="3" t="s">
        <v>350</v>
      </c>
      <c r="D1061" s="3" t="s">
        <v>354</v>
      </c>
      <c r="E1061" s="3" t="s">
        <v>486</v>
      </c>
      <c r="F1061" s="3" t="s">
        <v>562</v>
      </c>
    </row>
    <row r="1062" spans="1:8" x14ac:dyDescent="0.35">
      <c r="A1062" s="3" t="s">
        <v>152</v>
      </c>
      <c r="B1062" s="3" t="str">
        <f t="shared" si="16"/>
        <v>SPA21XXX</v>
      </c>
      <c r="C1062" s="3" t="s">
        <v>350</v>
      </c>
      <c r="D1062" s="3" t="s">
        <v>355</v>
      </c>
    </row>
    <row r="1063" spans="1:8" x14ac:dyDescent="0.35">
      <c r="A1063" s="3" t="s">
        <v>152</v>
      </c>
      <c r="B1063" s="3" t="str">
        <f t="shared" si="16"/>
        <v>SPA21XXX</v>
      </c>
      <c r="C1063" s="3" t="s">
        <v>350</v>
      </c>
      <c r="D1063" s="3" t="s">
        <v>356</v>
      </c>
    </row>
    <row r="1064" spans="1:8" x14ac:dyDescent="0.35">
      <c r="A1064" s="3" t="s">
        <v>152</v>
      </c>
      <c r="B1064" s="3" t="str">
        <f t="shared" si="16"/>
        <v>SPA21XXX</v>
      </c>
      <c r="C1064" s="3" t="s">
        <v>350</v>
      </c>
      <c r="D1064" s="3" t="s">
        <v>357</v>
      </c>
    </row>
    <row r="1065" spans="1:8" x14ac:dyDescent="0.35">
      <c r="A1065" s="3" t="s">
        <v>152</v>
      </c>
      <c r="B1065" s="3" t="str">
        <f t="shared" si="16"/>
        <v>SPA21XXX</v>
      </c>
      <c r="C1065" s="3" t="s">
        <v>350</v>
      </c>
      <c r="D1065" s="3" t="s">
        <v>358</v>
      </c>
    </row>
    <row r="1066" spans="1:8" x14ac:dyDescent="0.35">
      <c r="A1066" s="3" t="s">
        <v>153</v>
      </c>
      <c r="B1066" s="3" t="str">
        <f t="shared" si="16"/>
        <v>SPA21XXX</v>
      </c>
      <c r="C1066" s="3" t="s">
        <v>349</v>
      </c>
      <c r="D1066" s="3" t="s">
        <v>352</v>
      </c>
      <c r="E1066" s="3" t="s">
        <v>451</v>
      </c>
      <c r="F1066" s="3" t="s">
        <v>560</v>
      </c>
      <c r="G1066" s="3" t="s">
        <v>851</v>
      </c>
      <c r="H1066" s="3" t="s">
        <v>560</v>
      </c>
    </row>
    <row r="1067" spans="1:8" x14ac:dyDescent="0.35">
      <c r="A1067" s="3" t="s">
        <v>153</v>
      </c>
      <c r="B1067" s="3" t="str">
        <f t="shared" si="16"/>
        <v>SPA21XXX</v>
      </c>
      <c r="C1067" s="3" t="s">
        <v>349</v>
      </c>
      <c r="D1067" s="3" t="s">
        <v>353</v>
      </c>
      <c r="E1067" s="3" t="s">
        <v>400</v>
      </c>
      <c r="F1067" s="3" t="s">
        <v>559</v>
      </c>
      <c r="G1067" s="3" t="s">
        <v>852</v>
      </c>
      <c r="H1067" s="3" t="s">
        <v>559</v>
      </c>
    </row>
    <row r="1068" spans="1:8" x14ac:dyDescent="0.35">
      <c r="A1068" s="3" t="s">
        <v>153</v>
      </c>
      <c r="B1068" s="3" t="str">
        <f t="shared" si="16"/>
        <v>SPA21XXX</v>
      </c>
      <c r="C1068" s="3" t="s">
        <v>349</v>
      </c>
      <c r="D1068" s="3" t="s">
        <v>354</v>
      </c>
      <c r="E1068" s="3" t="s">
        <v>402</v>
      </c>
      <c r="F1068" s="3" t="s">
        <v>562</v>
      </c>
      <c r="G1068" s="3" t="s">
        <v>853</v>
      </c>
      <c r="H1068" s="3" t="s">
        <v>562</v>
      </c>
    </row>
    <row r="1069" spans="1:8" x14ac:dyDescent="0.35">
      <c r="A1069" s="3" t="s">
        <v>153</v>
      </c>
      <c r="B1069" s="3" t="str">
        <f t="shared" si="16"/>
        <v>SPA21XXX</v>
      </c>
      <c r="C1069" s="3" t="s">
        <v>349</v>
      </c>
      <c r="D1069" s="3" t="s">
        <v>355</v>
      </c>
      <c r="E1069" s="3" t="s">
        <v>377</v>
      </c>
      <c r="F1069" s="3" t="s">
        <v>377</v>
      </c>
      <c r="G1069" s="3" t="s">
        <v>377</v>
      </c>
      <c r="H1069" s="3" t="s">
        <v>377</v>
      </c>
    </row>
    <row r="1070" spans="1:8" x14ac:dyDescent="0.35">
      <c r="A1070" s="3" t="s">
        <v>153</v>
      </c>
      <c r="B1070" s="3" t="str">
        <f t="shared" si="16"/>
        <v>SPA21XXX</v>
      </c>
      <c r="C1070" s="3" t="s">
        <v>349</v>
      </c>
      <c r="D1070" s="3" t="s">
        <v>356</v>
      </c>
      <c r="E1070" s="3" t="s">
        <v>377</v>
      </c>
      <c r="F1070" s="3" t="s">
        <v>377</v>
      </c>
      <c r="G1070" s="3" t="s">
        <v>377</v>
      </c>
      <c r="H1070" s="3" t="s">
        <v>377</v>
      </c>
    </row>
    <row r="1071" spans="1:8" x14ac:dyDescent="0.35">
      <c r="A1071" s="3" t="s">
        <v>153</v>
      </c>
      <c r="B1071" s="3" t="str">
        <f t="shared" si="16"/>
        <v>SPA21XXX</v>
      </c>
      <c r="C1071" s="3" t="s">
        <v>349</v>
      </c>
      <c r="D1071" s="3" t="s">
        <v>357</v>
      </c>
      <c r="E1071" s="3" t="s">
        <v>377</v>
      </c>
      <c r="F1071" s="3" t="s">
        <v>377</v>
      </c>
      <c r="G1071" s="3" t="s">
        <v>377</v>
      </c>
      <c r="H1071" s="3" t="s">
        <v>377</v>
      </c>
    </row>
    <row r="1072" spans="1:8" x14ac:dyDescent="0.35">
      <c r="A1072" s="3" t="s">
        <v>153</v>
      </c>
      <c r="B1072" s="3" t="str">
        <f t="shared" si="16"/>
        <v>SPA21XXX</v>
      </c>
      <c r="C1072" s="3" t="s">
        <v>349</v>
      </c>
      <c r="D1072" s="3" t="s">
        <v>358</v>
      </c>
      <c r="E1072" s="3" t="s">
        <v>377</v>
      </c>
      <c r="F1072" s="3" t="s">
        <v>377</v>
      </c>
      <c r="G1072" s="3" t="s">
        <v>377</v>
      </c>
      <c r="H1072" s="3" t="s">
        <v>377</v>
      </c>
    </row>
    <row r="1073" spans="1:8" x14ac:dyDescent="0.35">
      <c r="A1073" s="3" t="s">
        <v>154</v>
      </c>
      <c r="B1073" s="3" t="str">
        <f t="shared" si="16"/>
        <v>SPA21XXX</v>
      </c>
      <c r="C1073" s="3" t="s">
        <v>349</v>
      </c>
      <c r="D1073" s="3" t="s">
        <v>352</v>
      </c>
      <c r="E1073" s="3" t="s">
        <v>403</v>
      </c>
      <c r="F1073" s="3" t="s">
        <v>560</v>
      </c>
      <c r="G1073" s="3" t="s">
        <v>854</v>
      </c>
      <c r="H1073" s="3" t="s">
        <v>560</v>
      </c>
    </row>
    <row r="1074" spans="1:8" x14ac:dyDescent="0.35">
      <c r="A1074" s="3" t="s">
        <v>154</v>
      </c>
      <c r="B1074" s="3" t="str">
        <f t="shared" si="16"/>
        <v>SPA21XXX</v>
      </c>
      <c r="C1074" s="3" t="s">
        <v>349</v>
      </c>
      <c r="D1074" s="3" t="s">
        <v>353</v>
      </c>
      <c r="E1074" s="3" t="s">
        <v>400</v>
      </c>
      <c r="F1074" s="3" t="s">
        <v>559</v>
      </c>
      <c r="G1074" s="3" t="s">
        <v>855</v>
      </c>
      <c r="H1074" s="3" t="s">
        <v>559</v>
      </c>
    </row>
    <row r="1075" spans="1:8" x14ac:dyDescent="0.35">
      <c r="A1075" s="3" t="s">
        <v>154</v>
      </c>
      <c r="B1075" s="3" t="str">
        <f t="shared" si="16"/>
        <v>SPA21XXX</v>
      </c>
      <c r="C1075" s="3" t="s">
        <v>349</v>
      </c>
      <c r="D1075" s="3" t="s">
        <v>354</v>
      </c>
      <c r="E1075" s="3" t="s">
        <v>402</v>
      </c>
      <c r="F1075" s="3" t="s">
        <v>562</v>
      </c>
      <c r="G1075" s="3" t="s">
        <v>856</v>
      </c>
      <c r="H1075" s="3" t="s">
        <v>562</v>
      </c>
    </row>
    <row r="1076" spans="1:8" x14ac:dyDescent="0.35">
      <c r="A1076" s="3" t="s">
        <v>154</v>
      </c>
      <c r="B1076" s="3" t="str">
        <f t="shared" si="16"/>
        <v>SPA21XXX</v>
      </c>
      <c r="C1076" s="3" t="s">
        <v>349</v>
      </c>
      <c r="D1076" s="3" t="s">
        <v>355</v>
      </c>
      <c r="E1076" s="3" t="s">
        <v>377</v>
      </c>
      <c r="F1076" s="3" t="s">
        <v>377</v>
      </c>
      <c r="G1076" s="3" t="s">
        <v>377</v>
      </c>
      <c r="H1076" s="3" t="s">
        <v>377</v>
      </c>
    </row>
    <row r="1077" spans="1:8" x14ac:dyDescent="0.35">
      <c r="A1077" s="3" t="s">
        <v>154</v>
      </c>
      <c r="B1077" s="3" t="str">
        <f t="shared" si="16"/>
        <v>SPA21XXX</v>
      </c>
      <c r="C1077" s="3" t="s">
        <v>349</v>
      </c>
      <c r="D1077" s="3" t="s">
        <v>356</v>
      </c>
      <c r="E1077" s="3" t="s">
        <v>377</v>
      </c>
      <c r="F1077" s="3" t="s">
        <v>377</v>
      </c>
      <c r="G1077" s="3" t="s">
        <v>377</v>
      </c>
      <c r="H1077" s="3" t="s">
        <v>377</v>
      </c>
    </row>
    <row r="1078" spans="1:8" x14ac:dyDescent="0.35">
      <c r="A1078" s="3" t="s">
        <v>154</v>
      </c>
      <c r="B1078" s="3" t="str">
        <f t="shared" si="16"/>
        <v>SPA21XXX</v>
      </c>
      <c r="C1078" s="3" t="s">
        <v>349</v>
      </c>
      <c r="D1078" s="3" t="s">
        <v>357</v>
      </c>
      <c r="E1078" s="3" t="s">
        <v>377</v>
      </c>
      <c r="F1078" s="3" t="s">
        <v>377</v>
      </c>
      <c r="G1078" s="3" t="s">
        <v>377</v>
      </c>
      <c r="H1078" s="3" t="s">
        <v>377</v>
      </c>
    </row>
    <row r="1079" spans="1:8" x14ac:dyDescent="0.35">
      <c r="A1079" s="3" t="s">
        <v>154</v>
      </c>
      <c r="B1079" s="3" t="str">
        <f t="shared" si="16"/>
        <v>SPA21XXX</v>
      </c>
      <c r="C1079" s="3" t="s">
        <v>349</v>
      </c>
      <c r="D1079" s="3" t="s">
        <v>358</v>
      </c>
      <c r="E1079" s="3" t="s">
        <v>377</v>
      </c>
      <c r="F1079" s="3" t="s">
        <v>377</v>
      </c>
      <c r="G1079" s="3" t="s">
        <v>377</v>
      </c>
      <c r="H1079" s="3" t="s">
        <v>377</v>
      </c>
    </row>
    <row r="1080" spans="1:8" x14ac:dyDescent="0.35">
      <c r="A1080" s="3" t="s">
        <v>155</v>
      </c>
      <c r="B1080" s="3" t="str">
        <f t="shared" si="16"/>
        <v>SPA21XXX</v>
      </c>
      <c r="C1080" s="3" t="s">
        <v>349</v>
      </c>
      <c r="D1080" s="3" t="s">
        <v>352</v>
      </c>
      <c r="E1080" s="3" t="s">
        <v>487</v>
      </c>
      <c r="F1080" s="3" t="s">
        <v>581</v>
      </c>
      <c r="G1080" s="3" t="s">
        <v>857</v>
      </c>
      <c r="H1080" s="3" t="s">
        <v>352</v>
      </c>
    </row>
    <row r="1081" spans="1:8" x14ac:dyDescent="0.35">
      <c r="A1081" s="3" t="s">
        <v>155</v>
      </c>
      <c r="B1081" s="3" t="str">
        <f t="shared" si="16"/>
        <v>SPA21XXX</v>
      </c>
      <c r="C1081" s="3" t="s">
        <v>349</v>
      </c>
      <c r="D1081" s="3" t="s">
        <v>353</v>
      </c>
      <c r="E1081" s="3" t="s">
        <v>367</v>
      </c>
      <c r="F1081" s="3" t="s">
        <v>581</v>
      </c>
      <c r="G1081" s="3" t="s">
        <v>858</v>
      </c>
      <c r="H1081" s="3" t="s">
        <v>353</v>
      </c>
    </row>
    <row r="1082" spans="1:8" x14ac:dyDescent="0.35">
      <c r="A1082" s="3" t="s">
        <v>155</v>
      </c>
      <c r="B1082" s="3" t="str">
        <f t="shared" si="16"/>
        <v>SPA21XXX</v>
      </c>
      <c r="C1082" s="3" t="s">
        <v>349</v>
      </c>
      <c r="D1082" s="3" t="s">
        <v>354</v>
      </c>
      <c r="E1082" s="3" t="s">
        <v>375</v>
      </c>
      <c r="F1082" s="3" t="s">
        <v>581</v>
      </c>
      <c r="G1082" s="3" t="s">
        <v>859</v>
      </c>
      <c r="H1082" s="3" t="s">
        <v>354</v>
      </c>
    </row>
    <row r="1083" spans="1:8" x14ac:dyDescent="0.35">
      <c r="A1083" s="3" t="s">
        <v>155</v>
      </c>
      <c r="B1083" s="3" t="str">
        <f t="shared" si="16"/>
        <v>SPA21XXX</v>
      </c>
      <c r="C1083" s="3" t="s">
        <v>349</v>
      </c>
      <c r="D1083" s="3" t="s">
        <v>355</v>
      </c>
    </row>
    <row r="1084" spans="1:8" x14ac:dyDescent="0.35">
      <c r="A1084" s="3" t="s">
        <v>155</v>
      </c>
      <c r="B1084" s="3" t="str">
        <f t="shared" si="16"/>
        <v>SPA21XXX</v>
      </c>
      <c r="C1084" s="3" t="s">
        <v>349</v>
      </c>
      <c r="D1084" s="3" t="s">
        <v>356</v>
      </c>
    </row>
    <row r="1085" spans="1:8" x14ac:dyDescent="0.35">
      <c r="A1085" s="3" t="s">
        <v>155</v>
      </c>
      <c r="B1085" s="3" t="str">
        <f t="shared" si="16"/>
        <v>SPA21XXX</v>
      </c>
      <c r="C1085" s="3" t="s">
        <v>349</v>
      </c>
      <c r="D1085" s="3" t="s">
        <v>357</v>
      </c>
    </row>
    <row r="1086" spans="1:8" x14ac:dyDescent="0.35">
      <c r="A1086" s="3" t="s">
        <v>155</v>
      </c>
      <c r="B1086" s="3" t="str">
        <f t="shared" si="16"/>
        <v>SPA21XXX</v>
      </c>
      <c r="C1086" s="3" t="s">
        <v>349</v>
      </c>
      <c r="D1086" s="3" t="s">
        <v>358</v>
      </c>
    </row>
    <row r="1087" spans="1:8" x14ac:dyDescent="0.35">
      <c r="A1087" s="3" t="s">
        <v>156</v>
      </c>
      <c r="B1087" s="3" t="str">
        <f t="shared" si="16"/>
        <v>SPA21XXX</v>
      </c>
      <c r="C1087" s="3" t="s">
        <v>348</v>
      </c>
      <c r="D1087" s="3" t="s">
        <v>352</v>
      </c>
      <c r="E1087" s="3" t="s">
        <v>366</v>
      </c>
      <c r="F1087" s="3" t="s">
        <v>581</v>
      </c>
      <c r="G1087" s="3" t="s">
        <v>857</v>
      </c>
      <c r="H1087" s="3" t="s">
        <v>352</v>
      </c>
    </row>
    <row r="1088" spans="1:8" x14ac:dyDescent="0.35">
      <c r="A1088" s="3" t="s">
        <v>156</v>
      </c>
      <c r="B1088" s="3" t="str">
        <f t="shared" si="16"/>
        <v>SPA21XXX</v>
      </c>
      <c r="C1088" s="3" t="s">
        <v>348</v>
      </c>
      <c r="D1088" s="3" t="s">
        <v>353</v>
      </c>
      <c r="E1088" s="3" t="s">
        <v>386</v>
      </c>
      <c r="F1088" s="3" t="s">
        <v>581</v>
      </c>
      <c r="G1088" s="3" t="s">
        <v>858</v>
      </c>
      <c r="H1088" s="3" t="s">
        <v>353</v>
      </c>
    </row>
    <row r="1089" spans="1:8" x14ac:dyDescent="0.35">
      <c r="A1089" s="3" t="s">
        <v>156</v>
      </c>
      <c r="B1089" s="3" t="str">
        <f t="shared" si="16"/>
        <v>SPA21XXX</v>
      </c>
      <c r="C1089" s="3" t="s">
        <v>348</v>
      </c>
      <c r="D1089" s="3" t="s">
        <v>354</v>
      </c>
      <c r="E1089" s="3" t="s">
        <v>388</v>
      </c>
      <c r="F1089" s="3" t="s">
        <v>581</v>
      </c>
      <c r="G1089" s="3" t="s">
        <v>859</v>
      </c>
      <c r="H1089" s="3" t="s">
        <v>354</v>
      </c>
    </row>
    <row r="1090" spans="1:8" x14ac:dyDescent="0.35">
      <c r="A1090" s="3" t="s">
        <v>156</v>
      </c>
      <c r="B1090" s="3" t="str">
        <f t="shared" si="16"/>
        <v>SPA21XXX</v>
      </c>
      <c r="C1090" s="3" t="s">
        <v>348</v>
      </c>
      <c r="D1090" s="3" t="s">
        <v>355</v>
      </c>
      <c r="E1090" s="3" t="s">
        <v>364</v>
      </c>
      <c r="F1090" s="3" t="s">
        <v>377</v>
      </c>
      <c r="G1090" s="3" t="s">
        <v>364</v>
      </c>
      <c r="H1090" s="3" t="s">
        <v>377</v>
      </c>
    </row>
    <row r="1091" spans="1:8" x14ac:dyDescent="0.35">
      <c r="A1091" s="3" t="s">
        <v>156</v>
      </c>
      <c r="B1091" s="3" t="str">
        <f t="shared" ref="B1091:B1154" si="17">REPLACE(A1091,6,3,"XXX")</f>
        <v>SPA21XXX</v>
      </c>
      <c r="C1091" s="3" t="s">
        <v>348</v>
      </c>
      <c r="D1091" s="3" t="s">
        <v>356</v>
      </c>
      <c r="E1091" s="3" t="s">
        <v>364</v>
      </c>
      <c r="F1091" s="3" t="s">
        <v>377</v>
      </c>
      <c r="G1091" s="3" t="s">
        <v>364</v>
      </c>
      <c r="H1091" s="3" t="s">
        <v>377</v>
      </c>
    </row>
    <row r="1092" spans="1:8" x14ac:dyDescent="0.35">
      <c r="A1092" s="3" t="s">
        <v>156</v>
      </c>
      <c r="B1092" s="3" t="str">
        <f t="shared" si="17"/>
        <v>SPA21XXX</v>
      </c>
      <c r="C1092" s="3" t="s">
        <v>348</v>
      </c>
      <c r="D1092" s="3" t="s">
        <v>357</v>
      </c>
      <c r="E1092" s="3" t="s">
        <v>364</v>
      </c>
      <c r="F1092" s="3" t="s">
        <v>377</v>
      </c>
      <c r="G1092" s="3" t="s">
        <v>364</v>
      </c>
      <c r="H1092" s="3" t="s">
        <v>377</v>
      </c>
    </row>
    <row r="1093" spans="1:8" x14ac:dyDescent="0.35">
      <c r="A1093" s="3" t="s">
        <v>156</v>
      </c>
      <c r="B1093" s="3" t="str">
        <f t="shared" si="17"/>
        <v>SPA21XXX</v>
      </c>
      <c r="C1093" s="3" t="s">
        <v>348</v>
      </c>
      <c r="D1093" s="3" t="s">
        <v>358</v>
      </c>
      <c r="E1093" s="3" t="s">
        <v>364</v>
      </c>
      <c r="F1093" s="3" t="s">
        <v>377</v>
      </c>
      <c r="G1093" s="3" t="s">
        <v>364</v>
      </c>
      <c r="H1093" s="3" t="s">
        <v>377</v>
      </c>
    </row>
    <row r="1094" spans="1:8" x14ac:dyDescent="0.35">
      <c r="A1094" s="3" t="s">
        <v>157</v>
      </c>
      <c r="B1094" s="3" t="str">
        <f t="shared" si="17"/>
        <v>SPA21XXX</v>
      </c>
      <c r="C1094" s="3" t="s">
        <v>349</v>
      </c>
      <c r="D1094" s="3" t="s">
        <v>352</v>
      </c>
      <c r="E1094" s="3" t="s">
        <v>403</v>
      </c>
      <c r="F1094" s="3" t="s">
        <v>560</v>
      </c>
      <c r="G1094" s="3" t="s">
        <v>860</v>
      </c>
      <c r="H1094" s="3" t="s">
        <v>560</v>
      </c>
    </row>
    <row r="1095" spans="1:8" x14ac:dyDescent="0.35">
      <c r="A1095" s="3" t="s">
        <v>157</v>
      </c>
      <c r="B1095" s="3" t="str">
        <f t="shared" si="17"/>
        <v>SPA21XXX</v>
      </c>
      <c r="C1095" s="3" t="s">
        <v>349</v>
      </c>
      <c r="D1095" s="3" t="s">
        <v>353</v>
      </c>
      <c r="E1095" s="3" t="s">
        <v>400</v>
      </c>
      <c r="F1095" s="3" t="s">
        <v>559</v>
      </c>
      <c r="G1095" s="3" t="s">
        <v>861</v>
      </c>
      <c r="H1095" s="3" t="s">
        <v>559</v>
      </c>
    </row>
    <row r="1096" spans="1:8" x14ac:dyDescent="0.35">
      <c r="A1096" s="3" t="s">
        <v>157</v>
      </c>
      <c r="B1096" s="3" t="str">
        <f t="shared" si="17"/>
        <v>SPA21XXX</v>
      </c>
      <c r="C1096" s="3" t="s">
        <v>349</v>
      </c>
      <c r="D1096" s="3" t="s">
        <v>354</v>
      </c>
      <c r="E1096" s="3" t="s">
        <v>402</v>
      </c>
      <c r="F1096" s="3" t="s">
        <v>562</v>
      </c>
      <c r="G1096" s="3" t="s">
        <v>853</v>
      </c>
      <c r="H1096" s="3" t="s">
        <v>562</v>
      </c>
    </row>
    <row r="1097" spans="1:8" x14ac:dyDescent="0.35">
      <c r="A1097" s="3" t="s">
        <v>157</v>
      </c>
      <c r="B1097" s="3" t="str">
        <f t="shared" si="17"/>
        <v>SPA21XXX</v>
      </c>
      <c r="C1097" s="3" t="s">
        <v>349</v>
      </c>
      <c r="D1097" s="3" t="s">
        <v>355</v>
      </c>
      <c r="E1097" s="3" t="s">
        <v>377</v>
      </c>
      <c r="F1097" s="3" t="s">
        <v>377</v>
      </c>
      <c r="G1097" s="3" t="s">
        <v>377</v>
      </c>
      <c r="H1097" s="3" t="s">
        <v>377</v>
      </c>
    </row>
    <row r="1098" spans="1:8" x14ac:dyDescent="0.35">
      <c r="A1098" s="3" t="s">
        <v>157</v>
      </c>
      <c r="B1098" s="3" t="str">
        <f t="shared" si="17"/>
        <v>SPA21XXX</v>
      </c>
      <c r="C1098" s="3" t="s">
        <v>349</v>
      </c>
      <c r="D1098" s="3" t="s">
        <v>356</v>
      </c>
      <c r="E1098" s="3" t="s">
        <v>377</v>
      </c>
      <c r="F1098" s="3" t="s">
        <v>377</v>
      </c>
      <c r="G1098" s="3" t="s">
        <v>377</v>
      </c>
      <c r="H1098" s="3" t="s">
        <v>377</v>
      </c>
    </row>
    <row r="1099" spans="1:8" x14ac:dyDescent="0.35">
      <c r="A1099" s="3" t="s">
        <v>157</v>
      </c>
      <c r="B1099" s="3" t="str">
        <f t="shared" si="17"/>
        <v>SPA21XXX</v>
      </c>
      <c r="C1099" s="3" t="s">
        <v>349</v>
      </c>
      <c r="D1099" s="3" t="s">
        <v>357</v>
      </c>
      <c r="E1099" s="3" t="s">
        <v>377</v>
      </c>
      <c r="F1099" s="3" t="s">
        <v>377</v>
      </c>
      <c r="G1099" s="3" t="s">
        <v>377</v>
      </c>
      <c r="H1099" s="3" t="s">
        <v>377</v>
      </c>
    </row>
    <row r="1100" spans="1:8" x14ac:dyDescent="0.35">
      <c r="A1100" s="3" t="s">
        <v>157</v>
      </c>
      <c r="B1100" s="3" t="str">
        <f t="shared" si="17"/>
        <v>SPA21XXX</v>
      </c>
      <c r="C1100" s="3" t="s">
        <v>349</v>
      </c>
      <c r="D1100" s="3" t="s">
        <v>358</v>
      </c>
      <c r="E1100" s="3" t="s">
        <v>377</v>
      </c>
      <c r="F1100" s="3" t="s">
        <v>377</v>
      </c>
      <c r="G1100" s="3" t="s">
        <v>377</v>
      </c>
      <c r="H1100" s="3" t="s">
        <v>377</v>
      </c>
    </row>
    <row r="1101" spans="1:8" x14ac:dyDescent="0.35">
      <c r="A1101" s="3" t="s">
        <v>158</v>
      </c>
      <c r="B1101" s="3" t="str">
        <f t="shared" si="17"/>
        <v>SPA21XXX</v>
      </c>
      <c r="C1101" s="3" t="s">
        <v>350</v>
      </c>
      <c r="D1101" s="3" t="s">
        <v>352</v>
      </c>
      <c r="E1101" s="3" t="s">
        <v>488</v>
      </c>
      <c r="F1101" s="3" t="s">
        <v>560</v>
      </c>
      <c r="G1101" s="3" t="s">
        <v>862</v>
      </c>
      <c r="H1101" s="3" t="s">
        <v>354</v>
      </c>
    </row>
    <row r="1102" spans="1:8" x14ac:dyDescent="0.35">
      <c r="A1102" s="3" t="s">
        <v>158</v>
      </c>
      <c r="B1102" s="3" t="str">
        <f t="shared" si="17"/>
        <v>SPA21XXX</v>
      </c>
      <c r="C1102" s="3" t="s">
        <v>350</v>
      </c>
      <c r="D1102" s="3" t="s">
        <v>353</v>
      </c>
      <c r="E1102" s="3" t="s">
        <v>412</v>
      </c>
      <c r="F1102" s="3" t="s">
        <v>568</v>
      </c>
      <c r="G1102" s="3" t="s">
        <v>863</v>
      </c>
      <c r="H1102" s="3" t="s">
        <v>353</v>
      </c>
    </row>
    <row r="1103" spans="1:8" x14ac:dyDescent="0.35">
      <c r="A1103" s="3" t="s">
        <v>158</v>
      </c>
      <c r="B1103" s="3" t="str">
        <f t="shared" si="17"/>
        <v>SPA21XXX</v>
      </c>
      <c r="C1103" s="3" t="s">
        <v>350</v>
      </c>
      <c r="D1103" s="3" t="s">
        <v>354</v>
      </c>
      <c r="E1103" s="3" t="s">
        <v>377</v>
      </c>
      <c r="F1103" s="3" t="s">
        <v>377</v>
      </c>
      <c r="G1103" s="3" t="s">
        <v>377</v>
      </c>
      <c r="H1103" s="3" t="s">
        <v>377</v>
      </c>
    </row>
    <row r="1104" spans="1:8" x14ac:dyDescent="0.35">
      <c r="A1104" s="3" t="s">
        <v>158</v>
      </c>
      <c r="B1104" s="3" t="str">
        <f t="shared" si="17"/>
        <v>SPA21XXX</v>
      </c>
      <c r="C1104" s="3" t="s">
        <v>350</v>
      </c>
      <c r="D1104" s="3" t="s">
        <v>355</v>
      </c>
      <c r="E1104" s="3" t="s">
        <v>377</v>
      </c>
      <c r="F1104" s="3" t="s">
        <v>377</v>
      </c>
      <c r="G1104" s="3" t="s">
        <v>377</v>
      </c>
      <c r="H1104" s="3" t="s">
        <v>377</v>
      </c>
    </row>
    <row r="1105" spans="1:8" x14ac:dyDescent="0.35">
      <c r="A1105" s="3" t="s">
        <v>158</v>
      </c>
      <c r="B1105" s="3" t="str">
        <f t="shared" si="17"/>
        <v>SPA21XXX</v>
      </c>
      <c r="C1105" s="3" t="s">
        <v>350</v>
      </c>
      <c r="D1105" s="3" t="s">
        <v>356</v>
      </c>
      <c r="E1105" s="3" t="s">
        <v>377</v>
      </c>
      <c r="F1105" s="3" t="s">
        <v>377</v>
      </c>
      <c r="G1105" s="3" t="s">
        <v>377</v>
      </c>
      <c r="H1105" s="3" t="s">
        <v>377</v>
      </c>
    </row>
    <row r="1106" spans="1:8" x14ac:dyDescent="0.35">
      <c r="A1106" s="3" t="s">
        <v>158</v>
      </c>
      <c r="B1106" s="3" t="str">
        <f t="shared" si="17"/>
        <v>SPA21XXX</v>
      </c>
      <c r="C1106" s="3" t="s">
        <v>350</v>
      </c>
      <c r="D1106" s="3" t="s">
        <v>357</v>
      </c>
      <c r="E1106" s="3" t="s">
        <v>377</v>
      </c>
      <c r="F1106" s="3" t="s">
        <v>377</v>
      </c>
      <c r="G1106" s="3" t="s">
        <v>377</v>
      </c>
      <c r="H1106" s="3" t="s">
        <v>377</v>
      </c>
    </row>
    <row r="1107" spans="1:8" x14ac:dyDescent="0.35">
      <c r="A1107" s="3" t="s">
        <v>158</v>
      </c>
      <c r="B1107" s="3" t="str">
        <f t="shared" si="17"/>
        <v>SPA21XXX</v>
      </c>
      <c r="C1107" s="3" t="s">
        <v>350</v>
      </c>
      <c r="D1107" s="3" t="s">
        <v>358</v>
      </c>
      <c r="E1107" s="3" t="s">
        <v>377</v>
      </c>
      <c r="F1107" s="3" t="s">
        <v>377</v>
      </c>
      <c r="G1107" s="3" t="s">
        <v>377</v>
      </c>
      <c r="H1107" s="3" t="s">
        <v>377</v>
      </c>
    </row>
    <row r="1108" spans="1:8" x14ac:dyDescent="0.35">
      <c r="A1108" s="3" t="s">
        <v>159</v>
      </c>
      <c r="B1108" s="3" t="str">
        <f t="shared" si="17"/>
        <v>SPA21XXX</v>
      </c>
      <c r="C1108" s="3" t="s">
        <v>350</v>
      </c>
      <c r="D1108" s="3" t="s">
        <v>352</v>
      </c>
      <c r="E1108" s="3" t="s">
        <v>489</v>
      </c>
      <c r="F1108" s="3" t="s">
        <v>559</v>
      </c>
      <c r="G1108" s="3" t="s">
        <v>864</v>
      </c>
      <c r="H1108" s="3" t="s">
        <v>559</v>
      </c>
    </row>
    <row r="1109" spans="1:8" x14ac:dyDescent="0.35">
      <c r="A1109" s="3" t="s">
        <v>159</v>
      </c>
      <c r="B1109" s="3" t="str">
        <f t="shared" si="17"/>
        <v>SPA21XXX</v>
      </c>
      <c r="C1109" s="3" t="s">
        <v>350</v>
      </c>
      <c r="D1109" s="3" t="s">
        <v>353</v>
      </c>
      <c r="E1109" s="3" t="s">
        <v>371</v>
      </c>
      <c r="F1109" s="3" t="s">
        <v>558</v>
      </c>
      <c r="G1109" s="3" t="s">
        <v>865</v>
      </c>
      <c r="H1109" s="3" t="s">
        <v>558</v>
      </c>
    </row>
    <row r="1110" spans="1:8" x14ac:dyDescent="0.35">
      <c r="A1110" s="3" t="s">
        <v>159</v>
      </c>
      <c r="B1110" s="3" t="str">
        <f t="shared" si="17"/>
        <v>SPA21XXX</v>
      </c>
      <c r="C1110" s="3" t="s">
        <v>350</v>
      </c>
      <c r="D1110" s="3" t="s">
        <v>354</v>
      </c>
      <c r="E1110" s="3" t="s">
        <v>424</v>
      </c>
      <c r="F1110" s="3" t="s">
        <v>561</v>
      </c>
      <c r="G1110" s="3" t="s">
        <v>608</v>
      </c>
      <c r="H1110" s="3" t="s">
        <v>561</v>
      </c>
    </row>
    <row r="1111" spans="1:8" x14ac:dyDescent="0.35">
      <c r="A1111" s="3" t="s">
        <v>159</v>
      </c>
      <c r="B1111" s="3" t="str">
        <f t="shared" si="17"/>
        <v>SPA21XXX</v>
      </c>
      <c r="C1111" s="3" t="s">
        <v>350</v>
      </c>
      <c r="D1111" s="3" t="s">
        <v>355</v>
      </c>
      <c r="E1111" s="3" t="s">
        <v>377</v>
      </c>
      <c r="F1111" s="3" t="s">
        <v>377</v>
      </c>
      <c r="G1111" s="3" t="s">
        <v>377</v>
      </c>
      <c r="H1111" s="3" t="s">
        <v>377</v>
      </c>
    </row>
    <row r="1112" spans="1:8" x14ac:dyDescent="0.35">
      <c r="A1112" s="3" t="s">
        <v>159</v>
      </c>
      <c r="B1112" s="3" t="str">
        <f t="shared" si="17"/>
        <v>SPA21XXX</v>
      </c>
      <c r="C1112" s="3" t="s">
        <v>350</v>
      </c>
      <c r="D1112" s="3" t="s">
        <v>356</v>
      </c>
      <c r="E1112" s="3" t="s">
        <v>377</v>
      </c>
      <c r="F1112" s="3" t="s">
        <v>377</v>
      </c>
      <c r="G1112" s="3" t="s">
        <v>377</v>
      </c>
      <c r="H1112" s="3" t="s">
        <v>377</v>
      </c>
    </row>
    <row r="1113" spans="1:8" x14ac:dyDescent="0.35">
      <c r="A1113" s="3" t="s">
        <v>159</v>
      </c>
      <c r="B1113" s="3" t="str">
        <f t="shared" si="17"/>
        <v>SPA21XXX</v>
      </c>
      <c r="C1113" s="3" t="s">
        <v>350</v>
      </c>
      <c r="D1113" s="3" t="s">
        <v>357</v>
      </c>
      <c r="E1113" s="3" t="s">
        <v>377</v>
      </c>
      <c r="F1113" s="3" t="s">
        <v>377</v>
      </c>
      <c r="G1113" s="3" t="s">
        <v>377</v>
      </c>
      <c r="H1113" s="3" t="s">
        <v>377</v>
      </c>
    </row>
    <row r="1114" spans="1:8" x14ac:dyDescent="0.35">
      <c r="A1114" s="3" t="s">
        <v>159</v>
      </c>
      <c r="B1114" s="3" t="str">
        <f t="shared" si="17"/>
        <v>SPA21XXX</v>
      </c>
      <c r="C1114" s="3" t="s">
        <v>350</v>
      </c>
      <c r="D1114" s="3" t="s">
        <v>358</v>
      </c>
      <c r="E1114" s="3" t="s">
        <v>377</v>
      </c>
      <c r="F1114" s="3" t="s">
        <v>377</v>
      </c>
      <c r="G1114" s="3" t="s">
        <v>377</v>
      </c>
      <c r="H1114" s="3" t="s">
        <v>377</v>
      </c>
    </row>
    <row r="1115" spans="1:8" x14ac:dyDescent="0.35">
      <c r="A1115" s="3" t="s">
        <v>160</v>
      </c>
      <c r="B1115" s="3" t="str">
        <f t="shared" si="17"/>
        <v>SPA21XXX</v>
      </c>
      <c r="C1115" s="3" t="s">
        <v>349</v>
      </c>
      <c r="D1115" s="3" t="s">
        <v>352</v>
      </c>
      <c r="E1115" s="3" t="s">
        <v>400</v>
      </c>
      <c r="F1115" s="3" t="s">
        <v>356</v>
      </c>
      <c r="G1115" s="3" t="s">
        <v>690</v>
      </c>
      <c r="H1115" s="3" t="s">
        <v>352</v>
      </c>
    </row>
    <row r="1116" spans="1:8" x14ac:dyDescent="0.35">
      <c r="A1116" s="3" t="s">
        <v>160</v>
      </c>
      <c r="B1116" s="3" t="str">
        <f t="shared" si="17"/>
        <v>SPA21XXX</v>
      </c>
      <c r="C1116" s="3" t="s">
        <v>349</v>
      </c>
      <c r="D1116" s="3" t="s">
        <v>353</v>
      </c>
      <c r="E1116" s="3" t="s">
        <v>401</v>
      </c>
      <c r="F1116" s="3" t="s">
        <v>356</v>
      </c>
      <c r="G1116" s="3" t="s">
        <v>866</v>
      </c>
      <c r="H1116" s="3" t="s">
        <v>353</v>
      </c>
    </row>
    <row r="1117" spans="1:8" x14ac:dyDescent="0.35">
      <c r="A1117" s="3" t="s">
        <v>160</v>
      </c>
      <c r="B1117" s="3" t="str">
        <f t="shared" si="17"/>
        <v>SPA21XXX</v>
      </c>
      <c r="C1117" s="3" t="s">
        <v>349</v>
      </c>
      <c r="D1117" s="3" t="s">
        <v>354</v>
      </c>
      <c r="E1117" s="3" t="s">
        <v>402</v>
      </c>
      <c r="F1117" s="3" t="s">
        <v>569</v>
      </c>
      <c r="G1117" s="3" t="s">
        <v>688</v>
      </c>
      <c r="H1117" s="3" t="s">
        <v>354</v>
      </c>
    </row>
    <row r="1118" spans="1:8" x14ac:dyDescent="0.35">
      <c r="A1118" s="3" t="s">
        <v>160</v>
      </c>
      <c r="B1118" s="3" t="str">
        <f t="shared" si="17"/>
        <v>SPA21XXX</v>
      </c>
      <c r="C1118" s="3" t="s">
        <v>349</v>
      </c>
      <c r="D1118" s="3" t="s">
        <v>355</v>
      </c>
    </row>
    <row r="1119" spans="1:8" x14ac:dyDescent="0.35">
      <c r="A1119" s="3" t="s">
        <v>160</v>
      </c>
      <c r="B1119" s="3" t="str">
        <f t="shared" si="17"/>
        <v>SPA21XXX</v>
      </c>
      <c r="C1119" s="3" t="s">
        <v>349</v>
      </c>
      <c r="D1119" s="3" t="s">
        <v>356</v>
      </c>
    </row>
    <row r="1120" spans="1:8" x14ac:dyDescent="0.35">
      <c r="A1120" s="3" t="s">
        <v>160</v>
      </c>
      <c r="B1120" s="3" t="str">
        <f t="shared" si="17"/>
        <v>SPA21XXX</v>
      </c>
      <c r="C1120" s="3" t="s">
        <v>349</v>
      </c>
      <c r="D1120" s="3" t="s">
        <v>357</v>
      </c>
    </row>
    <row r="1121" spans="1:8" x14ac:dyDescent="0.35">
      <c r="A1121" s="3" t="s">
        <v>160</v>
      </c>
      <c r="B1121" s="3" t="str">
        <f t="shared" si="17"/>
        <v>SPA21XXX</v>
      </c>
      <c r="C1121" s="3" t="s">
        <v>349</v>
      </c>
      <c r="D1121" s="3" t="s">
        <v>358</v>
      </c>
    </row>
    <row r="1122" spans="1:8" x14ac:dyDescent="0.35">
      <c r="A1122" s="3" t="s">
        <v>161</v>
      </c>
      <c r="B1122" s="3" t="str">
        <f t="shared" si="17"/>
        <v>SPA21XXX</v>
      </c>
      <c r="C1122" s="3" t="s">
        <v>350</v>
      </c>
      <c r="D1122" s="3" t="s">
        <v>352</v>
      </c>
      <c r="E1122" s="3" t="s">
        <v>373</v>
      </c>
      <c r="F1122" s="3" t="s">
        <v>569</v>
      </c>
      <c r="G1122" s="3" t="s">
        <v>867</v>
      </c>
      <c r="H1122" s="3" t="s">
        <v>354</v>
      </c>
    </row>
    <row r="1123" spans="1:8" x14ac:dyDescent="0.35">
      <c r="A1123" s="3" t="s">
        <v>161</v>
      </c>
      <c r="B1123" s="3" t="str">
        <f t="shared" si="17"/>
        <v>SPA21XXX</v>
      </c>
      <c r="C1123" s="3" t="s">
        <v>350</v>
      </c>
      <c r="D1123" s="3" t="s">
        <v>353</v>
      </c>
      <c r="E1123" s="3" t="s">
        <v>490</v>
      </c>
      <c r="F1123" s="3" t="s">
        <v>559</v>
      </c>
      <c r="H1123" s="3" t="s">
        <v>353</v>
      </c>
    </row>
    <row r="1124" spans="1:8" x14ac:dyDescent="0.35">
      <c r="A1124" s="3" t="s">
        <v>161</v>
      </c>
      <c r="B1124" s="3" t="str">
        <f t="shared" si="17"/>
        <v>SPA21XXX</v>
      </c>
      <c r="C1124" s="3" t="s">
        <v>350</v>
      </c>
      <c r="D1124" s="3" t="s">
        <v>354</v>
      </c>
    </row>
    <row r="1125" spans="1:8" x14ac:dyDescent="0.35">
      <c r="A1125" s="3" t="s">
        <v>161</v>
      </c>
      <c r="B1125" s="3" t="str">
        <f t="shared" si="17"/>
        <v>SPA21XXX</v>
      </c>
      <c r="C1125" s="3" t="s">
        <v>350</v>
      </c>
      <c r="D1125" s="3" t="s">
        <v>355</v>
      </c>
    </row>
    <row r="1126" spans="1:8" x14ac:dyDescent="0.35">
      <c r="A1126" s="3" t="s">
        <v>161</v>
      </c>
      <c r="B1126" s="3" t="str">
        <f t="shared" si="17"/>
        <v>SPA21XXX</v>
      </c>
      <c r="C1126" s="3" t="s">
        <v>350</v>
      </c>
      <c r="D1126" s="3" t="s">
        <v>356</v>
      </c>
    </row>
    <row r="1127" spans="1:8" x14ac:dyDescent="0.35">
      <c r="A1127" s="3" t="s">
        <v>161</v>
      </c>
      <c r="B1127" s="3" t="str">
        <f t="shared" si="17"/>
        <v>SPA21XXX</v>
      </c>
      <c r="C1127" s="3" t="s">
        <v>350</v>
      </c>
      <c r="D1127" s="3" t="s">
        <v>357</v>
      </c>
    </row>
    <row r="1128" spans="1:8" x14ac:dyDescent="0.35">
      <c r="A1128" s="3" t="s">
        <v>161</v>
      </c>
      <c r="B1128" s="3" t="str">
        <f t="shared" si="17"/>
        <v>SPA21XXX</v>
      </c>
      <c r="C1128" s="3" t="s">
        <v>350</v>
      </c>
      <c r="D1128" s="3" t="s">
        <v>358</v>
      </c>
    </row>
    <row r="1129" spans="1:8" x14ac:dyDescent="0.35">
      <c r="A1129" s="3" t="s">
        <v>162</v>
      </c>
      <c r="B1129" s="3" t="str">
        <f t="shared" si="17"/>
        <v>SPA21XXX</v>
      </c>
      <c r="C1129" s="3" t="s">
        <v>349</v>
      </c>
      <c r="D1129" s="3" t="s">
        <v>352</v>
      </c>
      <c r="E1129" s="3" t="s">
        <v>425</v>
      </c>
      <c r="F1129" s="3" t="s">
        <v>559</v>
      </c>
      <c r="G1129" s="3" t="s">
        <v>868</v>
      </c>
      <c r="H1129" s="3" t="s">
        <v>559</v>
      </c>
    </row>
    <row r="1130" spans="1:8" x14ac:dyDescent="0.35">
      <c r="A1130" s="3" t="s">
        <v>162</v>
      </c>
      <c r="B1130" s="3" t="str">
        <f t="shared" si="17"/>
        <v>SPA21XXX</v>
      </c>
      <c r="C1130" s="3" t="s">
        <v>349</v>
      </c>
      <c r="D1130" s="3" t="s">
        <v>353</v>
      </c>
      <c r="E1130" s="3" t="s">
        <v>429</v>
      </c>
      <c r="F1130" s="3" t="s">
        <v>567</v>
      </c>
      <c r="G1130" s="3" t="s">
        <v>869</v>
      </c>
      <c r="H1130" s="3" t="s">
        <v>567</v>
      </c>
    </row>
    <row r="1131" spans="1:8" x14ac:dyDescent="0.35">
      <c r="A1131" s="3" t="s">
        <v>162</v>
      </c>
      <c r="B1131" s="3" t="str">
        <f t="shared" si="17"/>
        <v>SPA21XXX</v>
      </c>
      <c r="C1131" s="3" t="s">
        <v>349</v>
      </c>
      <c r="D1131" s="3" t="s">
        <v>354</v>
      </c>
      <c r="E1131" s="3" t="s">
        <v>490</v>
      </c>
      <c r="F1131" s="3" t="s">
        <v>567</v>
      </c>
      <c r="G1131" s="3" t="s">
        <v>870</v>
      </c>
      <c r="H1131" s="3" t="s">
        <v>567</v>
      </c>
    </row>
    <row r="1132" spans="1:8" x14ac:dyDescent="0.35">
      <c r="A1132" s="3" t="s">
        <v>162</v>
      </c>
      <c r="B1132" s="3" t="str">
        <f t="shared" si="17"/>
        <v>SPA21XXX</v>
      </c>
      <c r="C1132" s="3" t="s">
        <v>349</v>
      </c>
      <c r="D1132" s="3" t="s">
        <v>355</v>
      </c>
      <c r="E1132" s="3" t="s">
        <v>425</v>
      </c>
      <c r="F1132" s="3" t="s">
        <v>567</v>
      </c>
      <c r="G1132" s="3" t="s">
        <v>871</v>
      </c>
      <c r="H1132" s="3" t="s">
        <v>567</v>
      </c>
    </row>
    <row r="1133" spans="1:8" x14ac:dyDescent="0.35">
      <c r="A1133" s="3" t="s">
        <v>162</v>
      </c>
      <c r="B1133" s="3" t="str">
        <f t="shared" si="17"/>
        <v>SPA21XXX</v>
      </c>
      <c r="C1133" s="3" t="s">
        <v>349</v>
      </c>
      <c r="D1133" s="3" t="s">
        <v>356</v>
      </c>
    </row>
    <row r="1134" spans="1:8" x14ac:dyDescent="0.35">
      <c r="A1134" s="3" t="s">
        <v>162</v>
      </c>
      <c r="B1134" s="3" t="str">
        <f t="shared" si="17"/>
        <v>SPA21XXX</v>
      </c>
      <c r="C1134" s="3" t="s">
        <v>349</v>
      </c>
      <c r="D1134" s="3" t="s">
        <v>357</v>
      </c>
    </row>
    <row r="1135" spans="1:8" x14ac:dyDescent="0.35">
      <c r="A1135" s="3" t="s">
        <v>162</v>
      </c>
      <c r="B1135" s="3" t="str">
        <f t="shared" si="17"/>
        <v>SPA21XXX</v>
      </c>
      <c r="C1135" s="3" t="s">
        <v>349</v>
      </c>
      <c r="D1135" s="3" t="s">
        <v>358</v>
      </c>
    </row>
    <row r="1136" spans="1:8" x14ac:dyDescent="0.35">
      <c r="A1136" s="3" t="s">
        <v>163</v>
      </c>
      <c r="B1136" s="3" t="str">
        <f t="shared" si="17"/>
        <v>SPA21XXX</v>
      </c>
      <c r="C1136" s="3" t="s">
        <v>349</v>
      </c>
      <c r="D1136" s="3" t="s">
        <v>352</v>
      </c>
      <c r="E1136" s="3" t="s">
        <v>397</v>
      </c>
      <c r="F1136" s="3" t="s">
        <v>559</v>
      </c>
      <c r="G1136" s="3" t="s">
        <v>872</v>
      </c>
      <c r="H1136" s="3" t="s">
        <v>559</v>
      </c>
    </row>
    <row r="1137" spans="1:8" x14ac:dyDescent="0.35">
      <c r="A1137" s="3" t="s">
        <v>163</v>
      </c>
      <c r="B1137" s="3" t="str">
        <f t="shared" si="17"/>
        <v>SPA21XXX</v>
      </c>
      <c r="C1137" s="3" t="s">
        <v>349</v>
      </c>
      <c r="D1137" s="3" t="s">
        <v>353</v>
      </c>
      <c r="E1137" s="3" t="s">
        <v>491</v>
      </c>
      <c r="F1137" s="3" t="s">
        <v>569</v>
      </c>
      <c r="G1137" s="3" t="s">
        <v>873</v>
      </c>
      <c r="H1137" s="3" t="s">
        <v>569</v>
      </c>
    </row>
    <row r="1138" spans="1:8" x14ac:dyDescent="0.35">
      <c r="A1138" s="3" t="s">
        <v>163</v>
      </c>
      <c r="B1138" s="3" t="str">
        <f t="shared" si="17"/>
        <v>SPA21XXX</v>
      </c>
      <c r="C1138" s="3" t="s">
        <v>349</v>
      </c>
      <c r="D1138" s="3" t="s">
        <v>354</v>
      </c>
    </row>
    <row r="1139" spans="1:8" x14ac:dyDescent="0.35">
      <c r="A1139" s="3" t="s">
        <v>163</v>
      </c>
      <c r="B1139" s="3" t="str">
        <f t="shared" si="17"/>
        <v>SPA21XXX</v>
      </c>
      <c r="C1139" s="3" t="s">
        <v>349</v>
      </c>
      <c r="D1139" s="3" t="s">
        <v>355</v>
      </c>
    </row>
    <row r="1140" spans="1:8" x14ac:dyDescent="0.35">
      <c r="A1140" s="3" t="s">
        <v>163</v>
      </c>
      <c r="B1140" s="3" t="str">
        <f t="shared" si="17"/>
        <v>SPA21XXX</v>
      </c>
      <c r="C1140" s="3" t="s">
        <v>349</v>
      </c>
      <c r="D1140" s="3" t="s">
        <v>356</v>
      </c>
    </row>
    <row r="1141" spans="1:8" x14ac:dyDescent="0.35">
      <c r="A1141" s="3" t="s">
        <v>163</v>
      </c>
      <c r="B1141" s="3" t="str">
        <f t="shared" si="17"/>
        <v>SPA21XXX</v>
      </c>
      <c r="C1141" s="3" t="s">
        <v>349</v>
      </c>
      <c r="D1141" s="3" t="s">
        <v>357</v>
      </c>
    </row>
    <row r="1142" spans="1:8" x14ac:dyDescent="0.35">
      <c r="A1142" s="3" t="s">
        <v>163</v>
      </c>
      <c r="B1142" s="3" t="str">
        <f t="shared" si="17"/>
        <v>SPA21XXX</v>
      </c>
      <c r="C1142" s="3" t="s">
        <v>349</v>
      </c>
      <c r="D1142" s="3" t="s">
        <v>358</v>
      </c>
    </row>
    <row r="1143" spans="1:8" x14ac:dyDescent="0.35">
      <c r="A1143" s="3" t="s">
        <v>164</v>
      </c>
      <c r="B1143" s="3" t="str">
        <f t="shared" si="17"/>
        <v>SPA21XXX</v>
      </c>
      <c r="C1143" s="3" t="s">
        <v>348</v>
      </c>
      <c r="D1143" s="3" t="s">
        <v>352</v>
      </c>
      <c r="E1143" s="3" t="s">
        <v>366</v>
      </c>
      <c r="F1143" s="3" t="s">
        <v>356</v>
      </c>
      <c r="G1143" s="3" t="s">
        <v>874</v>
      </c>
      <c r="H1143" s="3" t="s">
        <v>356</v>
      </c>
    </row>
    <row r="1144" spans="1:8" x14ac:dyDescent="0.35">
      <c r="A1144" s="3" t="s">
        <v>164</v>
      </c>
      <c r="B1144" s="3" t="str">
        <f t="shared" si="17"/>
        <v>SPA21XXX</v>
      </c>
      <c r="C1144" s="3" t="s">
        <v>348</v>
      </c>
      <c r="D1144" s="3" t="s">
        <v>353</v>
      </c>
      <c r="E1144" s="3" t="s">
        <v>411</v>
      </c>
      <c r="F1144" s="3" t="s">
        <v>356</v>
      </c>
      <c r="G1144" s="3" t="s">
        <v>875</v>
      </c>
      <c r="H1144" s="3" t="s">
        <v>356</v>
      </c>
    </row>
    <row r="1145" spans="1:8" x14ac:dyDescent="0.35">
      <c r="A1145" s="3" t="s">
        <v>164</v>
      </c>
      <c r="B1145" s="3" t="str">
        <f t="shared" si="17"/>
        <v>SPA21XXX</v>
      </c>
      <c r="C1145" s="3" t="s">
        <v>348</v>
      </c>
      <c r="D1145" s="3" t="s">
        <v>354</v>
      </c>
      <c r="E1145" s="3" t="s">
        <v>388</v>
      </c>
      <c r="F1145" s="3" t="s">
        <v>569</v>
      </c>
      <c r="G1145" s="3" t="s">
        <v>876</v>
      </c>
      <c r="H1145" s="3" t="s">
        <v>569</v>
      </c>
    </row>
    <row r="1146" spans="1:8" x14ac:dyDescent="0.35">
      <c r="A1146" s="3" t="s">
        <v>164</v>
      </c>
      <c r="B1146" s="3" t="str">
        <f t="shared" si="17"/>
        <v>SPA21XXX</v>
      </c>
      <c r="C1146" s="3" t="s">
        <v>348</v>
      </c>
      <c r="D1146" s="3" t="s">
        <v>355</v>
      </c>
    </row>
    <row r="1147" spans="1:8" x14ac:dyDescent="0.35">
      <c r="A1147" s="3" t="s">
        <v>164</v>
      </c>
      <c r="B1147" s="3" t="str">
        <f t="shared" si="17"/>
        <v>SPA21XXX</v>
      </c>
      <c r="C1147" s="3" t="s">
        <v>348</v>
      </c>
      <c r="D1147" s="3" t="s">
        <v>356</v>
      </c>
    </row>
    <row r="1148" spans="1:8" x14ac:dyDescent="0.35">
      <c r="A1148" s="3" t="s">
        <v>164</v>
      </c>
      <c r="B1148" s="3" t="str">
        <f t="shared" si="17"/>
        <v>SPA21XXX</v>
      </c>
      <c r="C1148" s="3" t="s">
        <v>348</v>
      </c>
      <c r="D1148" s="3" t="s">
        <v>357</v>
      </c>
    </row>
    <row r="1149" spans="1:8" x14ac:dyDescent="0.35">
      <c r="A1149" s="3" t="s">
        <v>164</v>
      </c>
      <c r="B1149" s="3" t="str">
        <f t="shared" si="17"/>
        <v>SPA21XXX</v>
      </c>
      <c r="C1149" s="3" t="s">
        <v>348</v>
      </c>
      <c r="D1149" s="3" t="s">
        <v>358</v>
      </c>
    </row>
    <row r="1150" spans="1:8" x14ac:dyDescent="0.35">
      <c r="A1150" s="3" t="s">
        <v>165</v>
      </c>
      <c r="B1150" s="3" t="str">
        <f t="shared" si="17"/>
        <v>SPA21XXX</v>
      </c>
      <c r="C1150" s="3" t="s">
        <v>350</v>
      </c>
      <c r="D1150" s="3" t="s">
        <v>352</v>
      </c>
      <c r="E1150" s="3" t="s">
        <v>367</v>
      </c>
      <c r="F1150" s="3" t="s">
        <v>564</v>
      </c>
      <c r="G1150" s="3" t="s">
        <v>769</v>
      </c>
      <c r="H1150" s="3" t="s">
        <v>354</v>
      </c>
    </row>
    <row r="1151" spans="1:8" x14ac:dyDescent="0.35">
      <c r="A1151" s="3" t="s">
        <v>165</v>
      </c>
      <c r="B1151" s="3" t="str">
        <f t="shared" si="17"/>
        <v>SPA21XXX</v>
      </c>
      <c r="C1151" s="3" t="s">
        <v>350</v>
      </c>
      <c r="D1151" s="3" t="s">
        <v>353</v>
      </c>
      <c r="E1151" s="3" t="s">
        <v>492</v>
      </c>
      <c r="F1151" s="3" t="s">
        <v>564</v>
      </c>
      <c r="G1151" s="3" t="s">
        <v>877</v>
      </c>
      <c r="H1151" s="3" t="s">
        <v>353</v>
      </c>
    </row>
    <row r="1152" spans="1:8" x14ac:dyDescent="0.35">
      <c r="A1152" s="3" t="s">
        <v>165</v>
      </c>
      <c r="B1152" s="3" t="str">
        <f t="shared" si="17"/>
        <v>SPA21XXX</v>
      </c>
      <c r="C1152" s="3" t="s">
        <v>350</v>
      </c>
      <c r="D1152" s="3" t="s">
        <v>354</v>
      </c>
      <c r="E1152" s="3" t="s">
        <v>377</v>
      </c>
      <c r="F1152" s="3" t="s">
        <v>377</v>
      </c>
      <c r="G1152" s="3" t="s">
        <v>878</v>
      </c>
      <c r="H1152" s="3" t="s">
        <v>352</v>
      </c>
    </row>
    <row r="1153" spans="1:8" x14ac:dyDescent="0.35">
      <c r="A1153" s="3" t="s">
        <v>165</v>
      </c>
      <c r="B1153" s="3" t="str">
        <f t="shared" si="17"/>
        <v>SPA21XXX</v>
      </c>
      <c r="C1153" s="3" t="s">
        <v>350</v>
      </c>
      <c r="D1153" s="3" t="s">
        <v>355</v>
      </c>
      <c r="E1153" s="3" t="s">
        <v>377</v>
      </c>
      <c r="F1153" s="3" t="s">
        <v>377</v>
      </c>
      <c r="G1153" s="3" t="s">
        <v>377</v>
      </c>
      <c r="H1153" s="3" t="s">
        <v>377</v>
      </c>
    </row>
    <row r="1154" spans="1:8" x14ac:dyDescent="0.35">
      <c r="A1154" s="3" t="s">
        <v>165</v>
      </c>
      <c r="B1154" s="3" t="str">
        <f t="shared" si="17"/>
        <v>SPA21XXX</v>
      </c>
      <c r="C1154" s="3" t="s">
        <v>350</v>
      </c>
      <c r="D1154" s="3" t="s">
        <v>356</v>
      </c>
      <c r="E1154" s="3" t="s">
        <v>377</v>
      </c>
      <c r="F1154" s="3" t="s">
        <v>377</v>
      </c>
      <c r="G1154" s="3" t="s">
        <v>377</v>
      </c>
      <c r="H1154" s="3" t="s">
        <v>377</v>
      </c>
    </row>
    <row r="1155" spans="1:8" x14ac:dyDescent="0.35">
      <c r="A1155" s="3" t="s">
        <v>165</v>
      </c>
      <c r="B1155" s="3" t="str">
        <f t="shared" ref="B1155:B1218" si="18">REPLACE(A1155,6,3,"XXX")</f>
        <v>SPA21XXX</v>
      </c>
      <c r="C1155" s="3" t="s">
        <v>350</v>
      </c>
      <c r="D1155" s="3" t="s">
        <v>357</v>
      </c>
      <c r="E1155" s="3" t="s">
        <v>377</v>
      </c>
      <c r="F1155" s="3" t="s">
        <v>377</v>
      </c>
      <c r="G1155" s="3" t="s">
        <v>377</v>
      </c>
      <c r="H1155" s="3" t="s">
        <v>377</v>
      </c>
    </row>
    <row r="1156" spans="1:8" x14ac:dyDescent="0.35">
      <c r="A1156" s="3" t="s">
        <v>165</v>
      </c>
      <c r="B1156" s="3" t="str">
        <f t="shared" si="18"/>
        <v>SPA21XXX</v>
      </c>
      <c r="C1156" s="3" t="s">
        <v>350</v>
      </c>
      <c r="D1156" s="3" t="s">
        <v>358</v>
      </c>
      <c r="E1156" s="3" t="s">
        <v>377</v>
      </c>
      <c r="F1156" s="3" t="s">
        <v>377</v>
      </c>
      <c r="G1156" s="3" t="s">
        <v>377</v>
      </c>
      <c r="H1156" s="3" t="s">
        <v>377</v>
      </c>
    </row>
    <row r="1157" spans="1:8" x14ac:dyDescent="0.35">
      <c r="A1157" s="3" t="s">
        <v>166</v>
      </c>
      <c r="B1157" s="3" t="str">
        <f t="shared" si="18"/>
        <v>SPA21XXX</v>
      </c>
      <c r="C1157" s="3" t="s">
        <v>349</v>
      </c>
      <c r="D1157" s="3" t="s">
        <v>352</v>
      </c>
      <c r="E1157" s="3" t="s">
        <v>385</v>
      </c>
      <c r="F1157" s="3" t="s">
        <v>582</v>
      </c>
      <c r="G1157" s="3" t="s">
        <v>877</v>
      </c>
      <c r="H1157" s="3" t="s">
        <v>354</v>
      </c>
    </row>
    <row r="1158" spans="1:8" x14ac:dyDescent="0.35">
      <c r="A1158" s="3" t="s">
        <v>166</v>
      </c>
      <c r="B1158" s="3" t="str">
        <f t="shared" si="18"/>
        <v>SPA21XXX</v>
      </c>
      <c r="C1158" s="3" t="s">
        <v>349</v>
      </c>
      <c r="D1158" s="3" t="s">
        <v>353</v>
      </c>
      <c r="E1158" s="3" t="s">
        <v>367</v>
      </c>
      <c r="F1158" s="3" t="s">
        <v>566</v>
      </c>
      <c r="G1158" s="3" t="s">
        <v>769</v>
      </c>
      <c r="H1158" s="3" t="s">
        <v>353</v>
      </c>
    </row>
    <row r="1159" spans="1:8" x14ac:dyDescent="0.35">
      <c r="A1159" s="3" t="s">
        <v>166</v>
      </c>
      <c r="B1159" s="3" t="str">
        <f t="shared" si="18"/>
        <v>SPA21XXX</v>
      </c>
      <c r="C1159" s="3" t="s">
        <v>349</v>
      </c>
      <c r="D1159" s="3" t="s">
        <v>354</v>
      </c>
      <c r="E1159" s="3" t="s">
        <v>367</v>
      </c>
      <c r="F1159" s="3" t="s">
        <v>566</v>
      </c>
      <c r="G1159" s="3" t="s">
        <v>879</v>
      </c>
      <c r="H1159" s="3" t="s">
        <v>352</v>
      </c>
    </row>
    <row r="1160" spans="1:8" x14ac:dyDescent="0.35">
      <c r="A1160" s="3" t="s">
        <v>166</v>
      </c>
      <c r="B1160" s="3" t="str">
        <f t="shared" si="18"/>
        <v>SPA21XXX</v>
      </c>
      <c r="C1160" s="3" t="s">
        <v>349</v>
      </c>
      <c r="D1160" s="3" t="s">
        <v>355</v>
      </c>
      <c r="E1160" s="3" t="s">
        <v>364</v>
      </c>
      <c r="F1160" s="3" t="s">
        <v>377</v>
      </c>
      <c r="G1160" s="3" t="s">
        <v>364</v>
      </c>
      <c r="H1160" s="3" t="s">
        <v>377</v>
      </c>
    </row>
    <row r="1161" spans="1:8" x14ac:dyDescent="0.35">
      <c r="A1161" s="3" t="s">
        <v>166</v>
      </c>
      <c r="B1161" s="3" t="str">
        <f t="shared" si="18"/>
        <v>SPA21XXX</v>
      </c>
      <c r="C1161" s="3" t="s">
        <v>349</v>
      </c>
      <c r="D1161" s="3" t="s">
        <v>356</v>
      </c>
      <c r="E1161" s="3" t="s">
        <v>364</v>
      </c>
      <c r="F1161" s="3" t="s">
        <v>377</v>
      </c>
      <c r="G1161" s="3" t="s">
        <v>364</v>
      </c>
      <c r="H1161" s="3" t="s">
        <v>377</v>
      </c>
    </row>
    <row r="1162" spans="1:8" x14ac:dyDescent="0.35">
      <c r="A1162" s="3" t="s">
        <v>166</v>
      </c>
      <c r="B1162" s="3" t="str">
        <f t="shared" si="18"/>
        <v>SPA21XXX</v>
      </c>
      <c r="C1162" s="3" t="s">
        <v>349</v>
      </c>
      <c r="D1162" s="3" t="s">
        <v>357</v>
      </c>
      <c r="E1162" s="3" t="s">
        <v>364</v>
      </c>
      <c r="F1162" s="3" t="s">
        <v>377</v>
      </c>
      <c r="G1162" s="3" t="s">
        <v>364</v>
      </c>
      <c r="H1162" s="3" t="s">
        <v>377</v>
      </c>
    </row>
    <row r="1163" spans="1:8" x14ac:dyDescent="0.35">
      <c r="A1163" s="3" t="s">
        <v>166</v>
      </c>
      <c r="B1163" s="3" t="str">
        <f t="shared" si="18"/>
        <v>SPA21XXX</v>
      </c>
      <c r="C1163" s="3" t="s">
        <v>349</v>
      </c>
      <c r="D1163" s="3" t="s">
        <v>358</v>
      </c>
      <c r="E1163" s="3" t="s">
        <v>364</v>
      </c>
      <c r="F1163" s="3" t="s">
        <v>377</v>
      </c>
      <c r="G1163" s="3" t="s">
        <v>364</v>
      </c>
      <c r="H1163" s="3" t="s">
        <v>377</v>
      </c>
    </row>
    <row r="1164" spans="1:8" x14ac:dyDescent="0.35">
      <c r="A1164" s="3" t="s">
        <v>167</v>
      </c>
      <c r="B1164" s="3" t="str">
        <f t="shared" si="18"/>
        <v>SPA21XXX</v>
      </c>
      <c r="C1164" s="3" t="s">
        <v>348</v>
      </c>
      <c r="D1164" s="3" t="s">
        <v>352</v>
      </c>
      <c r="E1164" s="3" t="s">
        <v>493</v>
      </c>
      <c r="F1164" s="3" t="s">
        <v>565</v>
      </c>
      <c r="G1164" s="3" t="s">
        <v>880</v>
      </c>
      <c r="H1164" s="3" t="s">
        <v>565</v>
      </c>
    </row>
    <row r="1165" spans="1:8" x14ac:dyDescent="0.35">
      <c r="A1165" s="3" t="s">
        <v>167</v>
      </c>
      <c r="B1165" s="3" t="str">
        <f t="shared" si="18"/>
        <v>SPA21XXX</v>
      </c>
      <c r="C1165" s="3" t="s">
        <v>348</v>
      </c>
      <c r="D1165" s="3" t="s">
        <v>353</v>
      </c>
      <c r="E1165" s="3" t="s">
        <v>364</v>
      </c>
    </row>
    <row r="1166" spans="1:8" x14ac:dyDescent="0.35">
      <c r="A1166" s="3" t="s">
        <v>167</v>
      </c>
      <c r="B1166" s="3" t="str">
        <f t="shared" si="18"/>
        <v>SPA21XXX</v>
      </c>
      <c r="C1166" s="3" t="s">
        <v>348</v>
      </c>
      <c r="D1166" s="3" t="s">
        <v>354</v>
      </c>
      <c r="E1166" s="3" t="s">
        <v>364</v>
      </c>
    </row>
    <row r="1167" spans="1:8" x14ac:dyDescent="0.35">
      <c r="A1167" s="3" t="s">
        <v>167</v>
      </c>
      <c r="B1167" s="3" t="str">
        <f t="shared" si="18"/>
        <v>SPA21XXX</v>
      </c>
      <c r="C1167" s="3" t="s">
        <v>348</v>
      </c>
      <c r="D1167" s="3" t="s">
        <v>355</v>
      </c>
      <c r="E1167" s="3" t="s">
        <v>364</v>
      </c>
    </row>
    <row r="1168" spans="1:8" x14ac:dyDescent="0.35">
      <c r="A1168" s="3" t="s">
        <v>167</v>
      </c>
      <c r="B1168" s="3" t="str">
        <f t="shared" si="18"/>
        <v>SPA21XXX</v>
      </c>
      <c r="C1168" s="3" t="s">
        <v>348</v>
      </c>
      <c r="D1168" s="3" t="s">
        <v>356</v>
      </c>
      <c r="E1168" s="3" t="s">
        <v>364</v>
      </c>
    </row>
    <row r="1169" spans="1:8" x14ac:dyDescent="0.35">
      <c r="A1169" s="3" t="s">
        <v>167</v>
      </c>
      <c r="B1169" s="3" t="str">
        <f t="shared" si="18"/>
        <v>SPA21XXX</v>
      </c>
      <c r="C1169" s="3" t="s">
        <v>348</v>
      </c>
      <c r="D1169" s="3" t="s">
        <v>357</v>
      </c>
      <c r="E1169" s="3" t="s">
        <v>364</v>
      </c>
    </row>
    <row r="1170" spans="1:8" x14ac:dyDescent="0.35">
      <c r="A1170" s="3" t="s">
        <v>167</v>
      </c>
      <c r="B1170" s="3" t="str">
        <f t="shared" si="18"/>
        <v>SPA21XXX</v>
      </c>
      <c r="C1170" s="3" t="s">
        <v>348</v>
      </c>
      <c r="D1170" s="3" t="s">
        <v>358</v>
      </c>
      <c r="E1170" s="3" t="s">
        <v>364</v>
      </c>
    </row>
    <row r="1171" spans="1:8" x14ac:dyDescent="0.35">
      <c r="A1171" s="3" t="s">
        <v>168</v>
      </c>
      <c r="B1171" s="3" t="str">
        <f t="shared" si="18"/>
        <v>SPA21XXX</v>
      </c>
      <c r="C1171" s="3" t="s">
        <v>350</v>
      </c>
      <c r="D1171" s="3" t="s">
        <v>352</v>
      </c>
      <c r="E1171" s="3" t="s">
        <v>373</v>
      </c>
      <c r="F1171" s="3" t="s">
        <v>563</v>
      </c>
      <c r="H1171" s="3" t="s">
        <v>354</v>
      </c>
    </row>
    <row r="1172" spans="1:8" x14ac:dyDescent="0.35">
      <c r="A1172" s="3" t="s">
        <v>168</v>
      </c>
      <c r="B1172" s="3" t="str">
        <f t="shared" si="18"/>
        <v>SPA21XXX</v>
      </c>
      <c r="C1172" s="3" t="s">
        <v>350</v>
      </c>
      <c r="D1172" s="3" t="s">
        <v>353</v>
      </c>
      <c r="E1172" s="3" t="s">
        <v>490</v>
      </c>
      <c r="F1172" s="3" t="s">
        <v>559</v>
      </c>
      <c r="H1172" s="3" t="s">
        <v>353</v>
      </c>
    </row>
    <row r="1173" spans="1:8" x14ac:dyDescent="0.35">
      <c r="A1173" s="3" t="s">
        <v>168</v>
      </c>
      <c r="B1173" s="3" t="str">
        <f t="shared" si="18"/>
        <v>SPA21XXX</v>
      </c>
      <c r="C1173" s="3" t="s">
        <v>350</v>
      </c>
      <c r="D1173" s="3" t="s">
        <v>354</v>
      </c>
      <c r="E1173" s="3" t="s">
        <v>425</v>
      </c>
      <c r="F1173" s="3" t="s">
        <v>559</v>
      </c>
      <c r="H1173" s="3" t="s">
        <v>352</v>
      </c>
    </row>
    <row r="1174" spans="1:8" x14ac:dyDescent="0.35">
      <c r="A1174" s="3" t="s">
        <v>168</v>
      </c>
      <c r="B1174" s="3" t="str">
        <f t="shared" si="18"/>
        <v>SPA21XXX</v>
      </c>
      <c r="C1174" s="3" t="s">
        <v>350</v>
      </c>
      <c r="D1174" s="3" t="s">
        <v>355</v>
      </c>
    </row>
    <row r="1175" spans="1:8" x14ac:dyDescent="0.35">
      <c r="A1175" s="3" t="s">
        <v>168</v>
      </c>
      <c r="B1175" s="3" t="str">
        <f t="shared" si="18"/>
        <v>SPA21XXX</v>
      </c>
      <c r="C1175" s="3" t="s">
        <v>350</v>
      </c>
      <c r="D1175" s="3" t="s">
        <v>356</v>
      </c>
    </row>
    <row r="1176" spans="1:8" x14ac:dyDescent="0.35">
      <c r="A1176" s="3" t="s">
        <v>168</v>
      </c>
      <c r="B1176" s="3" t="str">
        <f t="shared" si="18"/>
        <v>SPA21XXX</v>
      </c>
      <c r="C1176" s="3" t="s">
        <v>350</v>
      </c>
      <c r="D1176" s="3" t="s">
        <v>357</v>
      </c>
    </row>
    <row r="1177" spans="1:8" x14ac:dyDescent="0.35">
      <c r="A1177" s="3" t="s">
        <v>168</v>
      </c>
      <c r="B1177" s="3" t="str">
        <f t="shared" si="18"/>
        <v>SPA21XXX</v>
      </c>
      <c r="C1177" s="3" t="s">
        <v>350</v>
      </c>
      <c r="D1177" s="3" t="s">
        <v>358</v>
      </c>
    </row>
    <row r="1178" spans="1:8" x14ac:dyDescent="0.35">
      <c r="A1178" s="3" t="s">
        <v>169</v>
      </c>
      <c r="B1178" s="3" t="str">
        <f t="shared" si="18"/>
        <v>SPA21XXX</v>
      </c>
      <c r="C1178" s="3" t="s">
        <v>349</v>
      </c>
      <c r="D1178" s="3" t="s">
        <v>352</v>
      </c>
    </row>
    <row r="1179" spans="1:8" x14ac:dyDescent="0.35">
      <c r="A1179" s="3" t="s">
        <v>169</v>
      </c>
      <c r="B1179" s="3" t="str">
        <f t="shared" si="18"/>
        <v>SPA21XXX</v>
      </c>
      <c r="C1179" s="3" t="s">
        <v>349</v>
      </c>
      <c r="D1179" s="3" t="s">
        <v>353</v>
      </c>
    </row>
    <row r="1180" spans="1:8" x14ac:dyDescent="0.35">
      <c r="A1180" s="3" t="s">
        <v>169</v>
      </c>
      <c r="B1180" s="3" t="str">
        <f t="shared" si="18"/>
        <v>SPA21XXX</v>
      </c>
      <c r="C1180" s="3" t="s">
        <v>349</v>
      </c>
      <c r="D1180" s="3" t="s">
        <v>354</v>
      </c>
    </row>
    <row r="1181" spans="1:8" x14ac:dyDescent="0.35">
      <c r="A1181" s="3" t="s">
        <v>169</v>
      </c>
      <c r="B1181" s="3" t="str">
        <f t="shared" si="18"/>
        <v>SPA21XXX</v>
      </c>
      <c r="C1181" s="3" t="s">
        <v>349</v>
      </c>
      <c r="D1181" s="3" t="s">
        <v>355</v>
      </c>
    </row>
    <row r="1182" spans="1:8" x14ac:dyDescent="0.35">
      <c r="A1182" s="3" t="s">
        <v>169</v>
      </c>
      <c r="B1182" s="3" t="str">
        <f t="shared" si="18"/>
        <v>SPA21XXX</v>
      </c>
      <c r="C1182" s="3" t="s">
        <v>349</v>
      </c>
      <c r="D1182" s="3" t="s">
        <v>356</v>
      </c>
    </row>
    <row r="1183" spans="1:8" x14ac:dyDescent="0.35">
      <c r="A1183" s="3" t="s">
        <v>169</v>
      </c>
      <c r="B1183" s="3" t="str">
        <f t="shared" si="18"/>
        <v>SPA21XXX</v>
      </c>
      <c r="C1183" s="3" t="s">
        <v>349</v>
      </c>
      <c r="D1183" s="3" t="s">
        <v>357</v>
      </c>
    </row>
    <row r="1184" spans="1:8" x14ac:dyDescent="0.35">
      <c r="A1184" s="3" t="s">
        <v>169</v>
      </c>
      <c r="B1184" s="3" t="str">
        <f t="shared" si="18"/>
        <v>SPA21XXX</v>
      </c>
      <c r="C1184" s="3" t="s">
        <v>349</v>
      </c>
      <c r="D1184" s="3" t="s">
        <v>358</v>
      </c>
    </row>
    <row r="1185" spans="1:8" x14ac:dyDescent="0.35">
      <c r="A1185" s="3" t="s">
        <v>170</v>
      </c>
      <c r="B1185" s="3" t="str">
        <f t="shared" si="18"/>
        <v>SPA21XXX</v>
      </c>
      <c r="C1185" s="3" t="s">
        <v>348</v>
      </c>
      <c r="D1185" s="3" t="s">
        <v>352</v>
      </c>
      <c r="E1185" s="3" t="s">
        <v>494</v>
      </c>
      <c r="F1185" s="3" t="s">
        <v>583</v>
      </c>
      <c r="G1185" s="3" t="s">
        <v>881</v>
      </c>
      <c r="H1185" s="3" t="s">
        <v>354</v>
      </c>
    </row>
    <row r="1186" spans="1:8" x14ac:dyDescent="0.35">
      <c r="A1186" s="3" t="s">
        <v>170</v>
      </c>
      <c r="B1186" s="3" t="str">
        <f t="shared" si="18"/>
        <v>SPA21XXX</v>
      </c>
      <c r="C1186" s="3" t="s">
        <v>348</v>
      </c>
      <c r="D1186" s="3" t="s">
        <v>353</v>
      </c>
      <c r="E1186" s="3" t="s">
        <v>366</v>
      </c>
      <c r="F1186" s="3" t="s">
        <v>353</v>
      </c>
      <c r="G1186" s="3" t="s">
        <v>882</v>
      </c>
      <c r="H1186" s="3" t="s">
        <v>352</v>
      </c>
    </row>
    <row r="1187" spans="1:8" x14ac:dyDescent="0.35">
      <c r="A1187" s="3" t="s">
        <v>170</v>
      </c>
      <c r="B1187" s="3" t="str">
        <f t="shared" si="18"/>
        <v>SPA21XXX</v>
      </c>
      <c r="C1187" s="3" t="s">
        <v>348</v>
      </c>
      <c r="D1187" s="3" t="s">
        <v>354</v>
      </c>
    </row>
    <row r="1188" spans="1:8" x14ac:dyDescent="0.35">
      <c r="A1188" s="3" t="s">
        <v>170</v>
      </c>
      <c r="B1188" s="3" t="str">
        <f t="shared" si="18"/>
        <v>SPA21XXX</v>
      </c>
      <c r="C1188" s="3" t="s">
        <v>348</v>
      </c>
      <c r="D1188" s="3" t="s">
        <v>355</v>
      </c>
    </row>
    <row r="1189" spans="1:8" x14ac:dyDescent="0.35">
      <c r="A1189" s="3" t="s">
        <v>170</v>
      </c>
      <c r="B1189" s="3" t="str">
        <f t="shared" si="18"/>
        <v>SPA21XXX</v>
      </c>
      <c r="C1189" s="3" t="s">
        <v>348</v>
      </c>
      <c r="D1189" s="3" t="s">
        <v>356</v>
      </c>
    </row>
    <row r="1190" spans="1:8" x14ac:dyDescent="0.35">
      <c r="A1190" s="3" t="s">
        <v>170</v>
      </c>
      <c r="B1190" s="3" t="str">
        <f t="shared" si="18"/>
        <v>SPA21XXX</v>
      </c>
      <c r="C1190" s="3" t="s">
        <v>348</v>
      </c>
      <c r="D1190" s="3" t="s">
        <v>357</v>
      </c>
    </row>
    <row r="1191" spans="1:8" x14ac:dyDescent="0.35">
      <c r="A1191" s="3" t="s">
        <v>170</v>
      </c>
      <c r="B1191" s="3" t="str">
        <f t="shared" si="18"/>
        <v>SPA21XXX</v>
      </c>
      <c r="C1191" s="3" t="s">
        <v>348</v>
      </c>
      <c r="D1191" s="3" t="s">
        <v>358</v>
      </c>
    </row>
    <row r="1192" spans="1:8" x14ac:dyDescent="0.35">
      <c r="A1192" s="3" t="s">
        <v>171</v>
      </c>
      <c r="B1192" s="3" t="str">
        <f t="shared" si="18"/>
        <v>SPA21XXX</v>
      </c>
      <c r="C1192" s="3" t="s">
        <v>349</v>
      </c>
      <c r="D1192" s="3" t="s">
        <v>352</v>
      </c>
      <c r="E1192" s="3" t="s">
        <v>406</v>
      </c>
      <c r="F1192" s="3" t="s">
        <v>563</v>
      </c>
      <c r="G1192" s="3" t="s">
        <v>883</v>
      </c>
      <c r="H1192" s="3" t="s">
        <v>354</v>
      </c>
    </row>
    <row r="1193" spans="1:8" x14ac:dyDescent="0.35">
      <c r="A1193" s="3" t="s">
        <v>171</v>
      </c>
      <c r="B1193" s="3" t="str">
        <f t="shared" si="18"/>
        <v>SPA21XXX</v>
      </c>
      <c r="C1193" s="3" t="s">
        <v>349</v>
      </c>
      <c r="D1193" s="3" t="s">
        <v>353</v>
      </c>
      <c r="E1193" s="3" t="s">
        <v>388</v>
      </c>
      <c r="F1193" s="3" t="s">
        <v>566</v>
      </c>
      <c r="G1193" s="3" t="s">
        <v>883</v>
      </c>
      <c r="H1193" s="3" t="s">
        <v>353</v>
      </c>
    </row>
    <row r="1194" spans="1:8" x14ac:dyDescent="0.35">
      <c r="A1194" s="3" t="s">
        <v>171</v>
      </c>
      <c r="B1194" s="3" t="str">
        <f t="shared" si="18"/>
        <v>SPA21XXX</v>
      </c>
      <c r="C1194" s="3" t="s">
        <v>349</v>
      </c>
      <c r="D1194" s="3" t="s">
        <v>354</v>
      </c>
      <c r="E1194" s="3" t="s">
        <v>367</v>
      </c>
      <c r="F1194" s="3" t="s">
        <v>356</v>
      </c>
      <c r="G1194" s="3" t="s">
        <v>769</v>
      </c>
      <c r="H1194" s="3" t="s">
        <v>352</v>
      </c>
    </row>
    <row r="1195" spans="1:8" x14ac:dyDescent="0.35">
      <c r="A1195" s="3" t="s">
        <v>171</v>
      </c>
      <c r="B1195" s="3" t="str">
        <f t="shared" si="18"/>
        <v>SPA21XXX</v>
      </c>
      <c r="C1195" s="3" t="s">
        <v>349</v>
      </c>
      <c r="D1195" s="3" t="s">
        <v>355</v>
      </c>
      <c r="E1195" s="3" t="s">
        <v>377</v>
      </c>
      <c r="F1195" s="3" t="s">
        <v>377</v>
      </c>
      <c r="G1195" s="3" t="s">
        <v>377</v>
      </c>
      <c r="H1195" s="3" t="s">
        <v>377</v>
      </c>
    </row>
    <row r="1196" spans="1:8" x14ac:dyDescent="0.35">
      <c r="A1196" s="3" t="s">
        <v>171</v>
      </c>
      <c r="B1196" s="3" t="str">
        <f t="shared" si="18"/>
        <v>SPA21XXX</v>
      </c>
      <c r="C1196" s="3" t="s">
        <v>349</v>
      </c>
      <c r="D1196" s="3" t="s">
        <v>356</v>
      </c>
      <c r="E1196" s="3" t="s">
        <v>377</v>
      </c>
      <c r="F1196" s="3" t="s">
        <v>377</v>
      </c>
      <c r="G1196" s="3" t="s">
        <v>377</v>
      </c>
      <c r="H1196" s="3" t="s">
        <v>377</v>
      </c>
    </row>
    <row r="1197" spans="1:8" x14ac:dyDescent="0.35">
      <c r="A1197" s="3" t="s">
        <v>171</v>
      </c>
      <c r="B1197" s="3" t="str">
        <f t="shared" si="18"/>
        <v>SPA21XXX</v>
      </c>
      <c r="C1197" s="3" t="s">
        <v>349</v>
      </c>
      <c r="D1197" s="3" t="s">
        <v>357</v>
      </c>
      <c r="E1197" s="3" t="s">
        <v>377</v>
      </c>
      <c r="F1197" s="3" t="s">
        <v>377</v>
      </c>
      <c r="G1197" s="3" t="s">
        <v>377</v>
      </c>
      <c r="H1197" s="3" t="s">
        <v>377</v>
      </c>
    </row>
    <row r="1198" spans="1:8" x14ac:dyDescent="0.35">
      <c r="A1198" s="3" t="s">
        <v>171</v>
      </c>
      <c r="B1198" s="3" t="str">
        <f t="shared" si="18"/>
        <v>SPA21XXX</v>
      </c>
      <c r="C1198" s="3" t="s">
        <v>349</v>
      </c>
      <c r="D1198" s="3" t="s">
        <v>358</v>
      </c>
      <c r="E1198" s="3" t="s">
        <v>377</v>
      </c>
      <c r="F1198" s="3" t="s">
        <v>377</v>
      </c>
      <c r="G1198" s="3" t="s">
        <v>377</v>
      </c>
      <c r="H1198" s="3" t="s">
        <v>377</v>
      </c>
    </row>
    <row r="1199" spans="1:8" x14ac:dyDescent="0.35">
      <c r="A1199" s="3" t="s">
        <v>172</v>
      </c>
      <c r="B1199" s="3" t="str">
        <f t="shared" si="18"/>
        <v>SPA21XXX</v>
      </c>
      <c r="C1199" s="3" t="s">
        <v>349</v>
      </c>
      <c r="D1199" s="3" t="s">
        <v>352</v>
      </c>
      <c r="E1199" s="3" t="s">
        <v>402</v>
      </c>
      <c r="F1199" s="3" t="s">
        <v>569</v>
      </c>
      <c r="G1199" s="3" t="s">
        <v>884</v>
      </c>
      <c r="H1199" s="3" t="s">
        <v>354</v>
      </c>
    </row>
    <row r="1200" spans="1:8" x14ac:dyDescent="0.35">
      <c r="A1200" s="3" t="s">
        <v>172</v>
      </c>
      <c r="B1200" s="3" t="str">
        <f t="shared" si="18"/>
        <v>SPA21XXX</v>
      </c>
      <c r="C1200" s="3" t="s">
        <v>349</v>
      </c>
      <c r="D1200" s="3" t="s">
        <v>353</v>
      </c>
      <c r="E1200" s="3" t="s">
        <v>371</v>
      </c>
      <c r="F1200" s="3" t="s">
        <v>559</v>
      </c>
      <c r="G1200" s="3" t="s">
        <v>885</v>
      </c>
      <c r="H1200" s="3" t="s">
        <v>352</v>
      </c>
    </row>
    <row r="1201" spans="1:8" x14ac:dyDescent="0.35">
      <c r="A1201" s="3" t="s">
        <v>172</v>
      </c>
      <c r="B1201" s="3" t="str">
        <f t="shared" si="18"/>
        <v>SPA21XXX</v>
      </c>
      <c r="C1201" s="3" t="s">
        <v>349</v>
      </c>
      <c r="D1201" s="3" t="s">
        <v>354</v>
      </c>
    </row>
    <row r="1202" spans="1:8" x14ac:dyDescent="0.35">
      <c r="A1202" s="3" t="s">
        <v>172</v>
      </c>
      <c r="B1202" s="3" t="str">
        <f t="shared" si="18"/>
        <v>SPA21XXX</v>
      </c>
      <c r="C1202" s="3" t="s">
        <v>349</v>
      </c>
      <c r="D1202" s="3" t="s">
        <v>355</v>
      </c>
    </row>
    <row r="1203" spans="1:8" x14ac:dyDescent="0.35">
      <c r="A1203" s="3" t="s">
        <v>172</v>
      </c>
      <c r="B1203" s="3" t="str">
        <f t="shared" si="18"/>
        <v>SPA21XXX</v>
      </c>
      <c r="C1203" s="3" t="s">
        <v>349</v>
      </c>
      <c r="D1203" s="3" t="s">
        <v>356</v>
      </c>
    </row>
    <row r="1204" spans="1:8" x14ac:dyDescent="0.35">
      <c r="A1204" s="3" t="s">
        <v>172</v>
      </c>
      <c r="B1204" s="3" t="str">
        <f t="shared" si="18"/>
        <v>SPA21XXX</v>
      </c>
      <c r="C1204" s="3" t="s">
        <v>349</v>
      </c>
      <c r="D1204" s="3" t="s">
        <v>357</v>
      </c>
    </row>
    <row r="1205" spans="1:8" x14ac:dyDescent="0.35">
      <c r="A1205" s="3" t="s">
        <v>172</v>
      </c>
      <c r="B1205" s="3" t="str">
        <f t="shared" si="18"/>
        <v>SPA21XXX</v>
      </c>
      <c r="C1205" s="3" t="s">
        <v>349</v>
      </c>
      <c r="D1205" s="3" t="s">
        <v>358</v>
      </c>
    </row>
    <row r="1206" spans="1:8" x14ac:dyDescent="0.35">
      <c r="A1206" s="3" t="s">
        <v>173</v>
      </c>
      <c r="B1206" s="3" t="str">
        <f t="shared" si="18"/>
        <v>SPA21XXX</v>
      </c>
      <c r="C1206" s="3" t="s">
        <v>350</v>
      </c>
      <c r="D1206" s="3" t="s">
        <v>352</v>
      </c>
      <c r="E1206" s="3" t="s">
        <v>495</v>
      </c>
      <c r="F1206" s="3" t="s">
        <v>568</v>
      </c>
      <c r="G1206" s="3" t="s">
        <v>886</v>
      </c>
      <c r="H1206" s="3" t="s">
        <v>354</v>
      </c>
    </row>
    <row r="1207" spans="1:8" x14ac:dyDescent="0.35">
      <c r="A1207" s="3" t="s">
        <v>173</v>
      </c>
      <c r="B1207" s="3" t="str">
        <f t="shared" si="18"/>
        <v>SPA21XXX</v>
      </c>
      <c r="C1207" s="3" t="s">
        <v>350</v>
      </c>
      <c r="D1207" s="3" t="s">
        <v>353</v>
      </c>
      <c r="E1207" s="3" t="s">
        <v>402</v>
      </c>
      <c r="F1207" s="3" t="s">
        <v>568</v>
      </c>
      <c r="G1207" s="3" t="s">
        <v>887</v>
      </c>
      <c r="H1207" s="3" t="s">
        <v>353</v>
      </c>
    </row>
    <row r="1208" spans="1:8" x14ac:dyDescent="0.35">
      <c r="A1208" s="3" t="s">
        <v>173</v>
      </c>
      <c r="B1208" s="3" t="str">
        <f t="shared" si="18"/>
        <v>SPA21XXX</v>
      </c>
      <c r="C1208" s="3" t="s">
        <v>350</v>
      </c>
      <c r="D1208" s="3" t="s">
        <v>354</v>
      </c>
      <c r="E1208" s="3" t="s">
        <v>496</v>
      </c>
      <c r="F1208" s="3" t="s">
        <v>558</v>
      </c>
      <c r="G1208" s="3" t="s">
        <v>888</v>
      </c>
      <c r="H1208" s="3" t="s">
        <v>352</v>
      </c>
    </row>
    <row r="1209" spans="1:8" x14ac:dyDescent="0.35">
      <c r="A1209" s="3" t="s">
        <v>173</v>
      </c>
      <c r="B1209" s="3" t="str">
        <f t="shared" si="18"/>
        <v>SPA21XXX</v>
      </c>
      <c r="C1209" s="3" t="s">
        <v>350</v>
      </c>
      <c r="D1209" s="3" t="s">
        <v>355</v>
      </c>
    </row>
    <row r="1210" spans="1:8" x14ac:dyDescent="0.35">
      <c r="A1210" s="3" t="s">
        <v>173</v>
      </c>
      <c r="B1210" s="3" t="str">
        <f t="shared" si="18"/>
        <v>SPA21XXX</v>
      </c>
      <c r="C1210" s="3" t="s">
        <v>350</v>
      </c>
      <c r="D1210" s="3" t="s">
        <v>356</v>
      </c>
    </row>
    <row r="1211" spans="1:8" x14ac:dyDescent="0.35">
      <c r="A1211" s="3" t="s">
        <v>173</v>
      </c>
      <c r="B1211" s="3" t="str">
        <f t="shared" si="18"/>
        <v>SPA21XXX</v>
      </c>
      <c r="C1211" s="3" t="s">
        <v>350</v>
      </c>
      <c r="D1211" s="3" t="s">
        <v>357</v>
      </c>
    </row>
    <row r="1212" spans="1:8" x14ac:dyDescent="0.35">
      <c r="A1212" s="3" t="s">
        <v>173</v>
      </c>
      <c r="B1212" s="3" t="str">
        <f t="shared" si="18"/>
        <v>SPA21XXX</v>
      </c>
      <c r="C1212" s="3" t="s">
        <v>350</v>
      </c>
      <c r="D1212" s="3" t="s">
        <v>358</v>
      </c>
    </row>
    <row r="1213" spans="1:8" x14ac:dyDescent="0.35">
      <c r="A1213" s="3" t="s">
        <v>174</v>
      </c>
      <c r="B1213" s="3" t="str">
        <f t="shared" si="18"/>
        <v>SPA21XXX</v>
      </c>
      <c r="C1213" s="3" t="s">
        <v>350</v>
      </c>
      <c r="D1213" s="3" t="s">
        <v>352</v>
      </c>
    </row>
    <row r="1214" spans="1:8" x14ac:dyDescent="0.35">
      <c r="A1214" s="3" t="s">
        <v>174</v>
      </c>
      <c r="B1214" s="3" t="str">
        <f t="shared" si="18"/>
        <v>SPA21XXX</v>
      </c>
      <c r="C1214" s="3" t="s">
        <v>350</v>
      </c>
      <c r="D1214" s="3" t="s">
        <v>353</v>
      </c>
    </row>
    <row r="1215" spans="1:8" x14ac:dyDescent="0.35">
      <c r="A1215" s="3" t="s">
        <v>174</v>
      </c>
      <c r="B1215" s="3" t="str">
        <f t="shared" si="18"/>
        <v>SPA21XXX</v>
      </c>
      <c r="C1215" s="3" t="s">
        <v>350</v>
      </c>
      <c r="D1215" s="3" t="s">
        <v>354</v>
      </c>
    </row>
    <row r="1216" spans="1:8" x14ac:dyDescent="0.35">
      <c r="A1216" s="3" t="s">
        <v>174</v>
      </c>
      <c r="B1216" s="3" t="str">
        <f t="shared" si="18"/>
        <v>SPA21XXX</v>
      </c>
      <c r="C1216" s="3" t="s">
        <v>350</v>
      </c>
      <c r="D1216" s="3" t="s">
        <v>355</v>
      </c>
    </row>
    <row r="1217" spans="1:8" x14ac:dyDescent="0.35">
      <c r="A1217" s="3" t="s">
        <v>174</v>
      </c>
      <c r="B1217" s="3" t="str">
        <f t="shared" si="18"/>
        <v>SPA21XXX</v>
      </c>
      <c r="C1217" s="3" t="s">
        <v>350</v>
      </c>
      <c r="D1217" s="3" t="s">
        <v>356</v>
      </c>
    </row>
    <row r="1218" spans="1:8" x14ac:dyDescent="0.35">
      <c r="A1218" s="3" t="s">
        <v>174</v>
      </c>
      <c r="B1218" s="3" t="str">
        <f t="shared" si="18"/>
        <v>SPA21XXX</v>
      </c>
      <c r="C1218" s="3" t="s">
        <v>350</v>
      </c>
      <c r="D1218" s="3" t="s">
        <v>357</v>
      </c>
    </row>
    <row r="1219" spans="1:8" x14ac:dyDescent="0.35">
      <c r="A1219" s="3" t="s">
        <v>174</v>
      </c>
      <c r="B1219" s="3" t="str">
        <f t="shared" ref="B1219:B1282" si="19">REPLACE(A1219,6,3,"XXX")</f>
        <v>SPA21XXX</v>
      </c>
      <c r="C1219" s="3" t="s">
        <v>350</v>
      </c>
      <c r="D1219" s="3" t="s">
        <v>358</v>
      </c>
    </row>
    <row r="1220" spans="1:8" x14ac:dyDescent="0.35">
      <c r="A1220" s="3" t="s">
        <v>175</v>
      </c>
      <c r="B1220" s="3" t="str">
        <f t="shared" si="19"/>
        <v>SPA21XXX</v>
      </c>
      <c r="C1220" s="3" t="s">
        <v>350</v>
      </c>
      <c r="D1220" s="3" t="s">
        <v>352</v>
      </c>
      <c r="E1220" s="3" t="s">
        <v>388</v>
      </c>
      <c r="F1220" s="3" t="s">
        <v>356</v>
      </c>
      <c r="G1220" s="3" t="s">
        <v>819</v>
      </c>
      <c r="H1220" s="3" t="s">
        <v>357</v>
      </c>
    </row>
    <row r="1221" spans="1:8" x14ac:dyDescent="0.35">
      <c r="A1221" s="3" t="s">
        <v>175</v>
      </c>
      <c r="B1221" s="3" t="str">
        <f t="shared" si="19"/>
        <v>SPA21XXX</v>
      </c>
      <c r="C1221" s="3" t="s">
        <v>350</v>
      </c>
      <c r="D1221" s="3" t="s">
        <v>353</v>
      </c>
      <c r="E1221" s="3" t="s">
        <v>388</v>
      </c>
      <c r="F1221" s="3" t="s">
        <v>567</v>
      </c>
      <c r="G1221" s="3" t="s">
        <v>738</v>
      </c>
      <c r="H1221" s="3" t="s">
        <v>562</v>
      </c>
    </row>
    <row r="1222" spans="1:8" x14ac:dyDescent="0.35">
      <c r="A1222" s="3" t="s">
        <v>175</v>
      </c>
      <c r="B1222" s="3" t="str">
        <f t="shared" si="19"/>
        <v>SPA21XXX</v>
      </c>
      <c r="C1222" s="3" t="s">
        <v>350</v>
      </c>
      <c r="D1222" s="3" t="s">
        <v>354</v>
      </c>
      <c r="E1222" s="3" t="s">
        <v>388</v>
      </c>
      <c r="F1222" s="3" t="s">
        <v>561</v>
      </c>
      <c r="G1222" s="3" t="s">
        <v>889</v>
      </c>
      <c r="H1222" s="3" t="s">
        <v>1035</v>
      </c>
    </row>
    <row r="1223" spans="1:8" x14ac:dyDescent="0.35">
      <c r="A1223" s="3" t="s">
        <v>175</v>
      </c>
      <c r="B1223" s="3" t="str">
        <f t="shared" si="19"/>
        <v>SPA21XXX</v>
      </c>
      <c r="C1223" s="3" t="s">
        <v>350</v>
      </c>
      <c r="D1223" s="3" t="s">
        <v>355</v>
      </c>
      <c r="E1223" s="3" t="s">
        <v>364</v>
      </c>
      <c r="F1223" s="3" t="s">
        <v>377</v>
      </c>
      <c r="G1223" s="3" t="s">
        <v>364</v>
      </c>
      <c r="H1223" s="3" t="s">
        <v>377</v>
      </c>
    </row>
    <row r="1224" spans="1:8" x14ac:dyDescent="0.35">
      <c r="A1224" s="3" t="s">
        <v>175</v>
      </c>
      <c r="B1224" s="3" t="str">
        <f t="shared" si="19"/>
        <v>SPA21XXX</v>
      </c>
      <c r="C1224" s="3" t="s">
        <v>350</v>
      </c>
      <c r="D1224" s="3" t="s">
        <v>356</v>
      </c>
      <c r="E1224" s="3" t="s">
        <v>364</v>
      </c>
      <c r="F1224" s="3" t="s">
        <v>584</v>
      </c>
      <c r="G1224" s="3" t="s">
        <v>364</v>
      </c>
      <c r="H1224" s="3" t="s">
        <v>377</v>
      </c>
    </row>
    <row r="1225" spans="1:8" x14ac:dyDescent="0.35">
      <c r="A1225" s="3" t="s">
        <v>175</v>
      </c>
      <c r="B1225" s="3" t="str">
        <f t="shared" si="19"/>
        <v>SPA21XXX</v>
      </c>
      <c r="C1225" s="3" t="s">
        <v>350</v>
      </c>
      <c r="D1225" s="3" t="s">
        <v>357</v>
      </c>
      <c r="E1225" s="3" t="s">
        <v>364</v>
      </c>
      <c r="F1225" s="3" t="s">
        <v>377</v>
      </c>
      <c r="G1225" s="3" t="s">
        <v>364</v>
      </c>
      <c r="H1225" s="3" t="s">
        <v>377</v>
      </c>
    </row>
    <row r="1226" spans="1:8" x14ac:dyDescent="0.35">
      <c r="A1226" s="3" t="s">
        <v>175</v>
      </c>
      <c r="B1226" s="3" t="str">
        <f t="shared" si="19"/>
        <v>SPA21XXX</v>
      </c>
      <c r="C1226" s="3" t="s">
        <v>350</v>
      </c>
      <c r="D1226" s="3" t="s">
        <v>358</v>
      </c>
      <c r="E1226" s="3" t="s">
        <v>364</v>
      </c>
      <c r="F1226" s="3" t="s">
        <v>377</v>
      </c>
      <c r="G1226" s="3" t="s">
        <v>364</v>
      </c>
      <c r="H1226" s="3" t="s">
        <v>377</v>
      </c>
    </row>
    <row r="1227" spans="1:8" x14ac:dyDescent="0.35">
      <c r="A1227" s="3" t="s">
        <v>176</v>
      </c>
      <c r="B1227" s="3" t="str">
        <f t="shared" si="19"/>
        <v>SPA21XXX</v>
      </c>
      <c r="C1227" s="3" t="s">
        <v>350</v>
      </c>
      <c r="D1227" s="3" t="s">
        <v>352</v>
      </c>
      <c r="E1227" s="3" t="s">
        <v>367</v>
      </c>
      <c r="F1227" s="3" t="s">
        <v>560</v>
      </c>
      <c r="H1227" s="3" t="s">
        <v>354</v>
      </c>
    </row>
    <row r="1228" spans="1:8" x14ac:dyDescent="0.35">
      <c r="A1228" s="3" t="s">
        <v>176</v>
      </c>
      <c r="B1228" s="3" t="str">
        <f t="shared" si="19"/>
        <v>SPA21XXX</v>
      </c>
      <c r="C1228" s="3" t="s">
        <v>350</v>
      </c>
      <c r="D1228" s="3" t="s">
        <v>353</v>
      </c>
      <c r="E1228" s="3" t="s">
        <v>497</v>
      </c>
      <c r="F1228" s="3" t="s">
        <v>568</v>
      </c>
      <c r="H1228" s="3" t="s">
        <v>353</v>
      </c>
    </row>
    <row r="1229" spans="1:8" x14ac:dyDescent="0.35">
      <c r="A1229" s="3" t="s">
        <v>176</v>
      </c>
      <c r="B1229" s="3" t="str">
        <f t="shared" si="19"/>
        <v>SPA21XXX</v>
      </c>
      <c r="C1229" s="3" t="s">
        <v>350</v>
      </c>
      <c r="D1229" s="3" t="s">
        <v>354</v>
      </c>
    </row>
    <row r="1230" spans="1:8" x14ac:dyDescent="0.35">
      <c r="A1230" s="3" t="s">
        <v>176</v>
      </c>
      <c r="B1230" s="3" t="str">
        <f t="shared" si="19"/>
        <v>SPA21XXX</v>
      </c>
      <c r="C1230" s="3" t="s">
        <v>350</v>
      </c>
      <c r="D1230" s="3" t="s">
        <v>355</v>
      </c>
    </row>
    <row r="1231" spans="1:8" x14ac:dyDescent="0.35">
      <c r="A1231" s="3" t="s">
        <v>176</v>
      </c>
      <c r="B1231" s="3" t="str">
        <f t="shared" si="19"/>
        <v>SPA21XXX</v>
      </c>
      <c r="C1231" s="3" t="s">
        <v>350</v>
      </c>
      <c r="D1231" s="3" t="s">
        <v>356</v>
      </c>
    </row>
    <row r="1232" spans="1:8" x14ac:dyDescent="0.35">
      <c r="A1232" s="3" t="s">
        <v>176</v>
      </c>
      <c r="B1232" s="3" t="str">
        <f t="shared" si="19"/>
        <v>SPA21XXX</v>
      </c>
      <c r="C1232" s="3" t="s">
        <v>350</v>
      </c>
      <c r="D1232" s="3" t="s">
        <v>357</v>
      </c>
    </row>
    <row r="1233" spans="1:8" x14ac:dyDescent="0.35">
      <c r="A1233" s="3" t="s">
        <v>176</v>
      </c>
      <c r="B1233" s="3" t="str">
        <f t="shared" si="19"/>
        <v>SPA21XXX</v>
      </c>
      <c r="C1233" s="3" t="s">
        <v>350</v>
      </c>
      <c r="D1233" s="3" t="s">
        <v>358</v>
      </c>
    </row>
    <row r="1234" spans="1:8" x14ac:dyDescent="0.35">
      <c r="A1234" s="3" t="s">
        <v>177</v>
      </c>
      <c r="B1234" s="3" t="str">
        <f t="shared" si="19"/>
        <v>SPA21XXX</v>
      </c>
      <c r="C1234" s="3" t="s">
        <v>350</v>
      </c>
      <c r="D1234" s="3" t="s">
        <v>352</v>
      </c>
    </row>
    <row r="1235" spans="1:8" x14ac:dyDescent="0.35">
      <c r="A1235" s="3" t="s">
        <v>177</v>
      </c>
      <c r="B1235" s="3" t="str">
        <f t="shared" si="19"/>
        <v>SPA21XXX</v>
      </c>
      <c r="C1235" s="3" t="s">
        <v>350</v>
      </c>
      <c r="D1235" s="3" t="s">
        <v>353</v>
      </c>
    </row>
    <row r="1236" spans="1:8" x14ac:dyDescent="0.35">
      <c r="A1236" s="3" t="s">
        <v>177</v>
      </c>
      <c r="B1236" s="3" t="str">
        <f t="shared" si="19"/>
        <v>SPA21XXX</v>
      </c>
      <c r="C1236" s="3" t="s">
        <v>350</v>
      </c>
      <c r="D1236" s="3" t="s">
        <v>354</v>
      </c>
    </row>
    <row r="1237" spans="1:8" x14ac:dyDescent="0.35">
      <c r="A1237" s="3" t="s">
        <v>177</v>
      </c>
      <c r="B1237" s="3" t="str">
        <f t="shared" si="19"/>
        <v>SPA21XXX</v>
      </c>
      <c r="C1237" s="3" t="s">
        <v>350</v>
      </c>
      <c r="D1237" s="3" t="s">
        <v>355</v>
      </c>
    </row>
    <row r="1238" spans="1:8" x14ac:dyDescent="0.35">
      <c r="A1238" s="3" t="s">
        <v>177</v>
      </c>
      <c r="B1238" s="3" t="str">
        <f t="shared" si="19"/>
        <v>SPA21XXX</v>
      </c>
      <c r="C1238" s="3" t="s">
        <v>350</v>
      </c>
      <c r="D1238" s="3" t="s">
        <v>356</v>
      </c>
    </row>
    <row r="1239" spans="1:8" x14ac:dyDescent="0.35">
      <c r="A1239" s="3" t="s">
        <v>177</v>
      </c>
      <c r="B1239" s="3" t="str">
        <f t="shared" si="19"/>
        <v>SPA21XXX</v>
      </c>
      <c r="C1239" s="3" t="s">
        <v>350</v>
      </c>
      <c r="D1239" s="3" t="s">
        <v>357</v>
      </c>
    </row>
    <row r="1240" spans="1:8" x14ac:dyDescent="0.35">
      <c r="A1240" s="3" t="s">
        <v>177</v>
      </c>
      <c r="B1240" s="3" t="str">
        <f t="shared" si="19"/>
        <v>SPA21XXX</v>
      </c>
      <c r="C1240" s="3" t="s">
        <v>350</v>
      </c>
      <c r="D1240" s="3" t="s">
        <v>358</v>
      </c>
    </row>
    <row r="1241" spans="1:8" x14ac:dyDescent="0.35">
      <c r="A1241" s="3" t="s">
        <v>178</v>
      </c>
      <c r="B1241" s="3" t="str">
        <f t="shared" si="19"/>
        <v>SPA21XXX</v>
      </c>
      <c r="C1241" s="3" t="s">
        <v>350</v>
      </c>
      <c r="D1241" s="3" t="s">
        <v>352</v>
      </c>
      <c r="E1241" s="3" t="s">
        <v>399</v>
      </c>
      <c r="F1241" s="3" t="s">
        <v>559</v>
      </c>
      <c r="G1241" s="3" t="s">
        <v>890</v>
      </c>
      <c r="H1241" s="3" t="s">
        <v>354</v>
      </c>
    </row>
    <row r="1242" spans="1:8" x14ac:dyDescent="0.35">
      <c r="A1242" s="3" t="s">
        <v>178</v>
      </c>
      <c r="B1242" s="3" t="str">
        <f t="shared" si="19"/>
        <v>SPA21XXX</v>
      </c>
      <c r="C1242" s="3" t="s">
        <v>350</v>
      </c>
      <c r="D1242" s="3" t="s">
        <v>353</v>
      </c>
      <c r="E1242" s="3" t="s">
        <v>480</v>
      </c>
      <c r="F1242" s="3" t="s">
        <v>558</v>
      </c>
      <c r="G1242" s="3" t="s">
        <v>891</v>
      </c>
      <c r="H1242" s="3" t="s">
        <v>354</v>
      </c>
    </row>
    <row r="1243" spans="1:8" x14ac:dyDescent="0.35">
      <c r="A1243" s="3" t="s">
        <v>178</v>
      </c>
      <c r="B1243" s="3" t="str">
        <f t="shared" si="19"/>
        <v>SPA21XXX</v>
      </c>
      <c r="C1243" s="3" t="s">
        <v>350</v>
      </c>
      <c r="D1243" s="3" t="s">
        <v>354</v>
      </c>
      <c r="E1243" s="3" t="s">
        <v>385</v>
      </c>
      <c r="F1243" s="3" t="s">
        <v>561</v>
      </c>
      <c r="G1243" s="3" t="s">
        <v>892</v>
      </c>
      <c r="H1243" s="3" t="s">
        <v>354</v>
      </c>
    </row>
    <row r="1244" spans="1:8" x14ac:dyDescent="0.35">
      <c r="A1244" s="3" t="s">
        <v>178</v>
      </c>
      <c r="B1244" s="3" t="str">
        <f t="shared" si="19"/>
        <v>SPA21XXX</v>
      </c>
      <c r="C1244" s="3" t="s">
        <v>350</v>
      </c>
      <c r="D1244" s="3" t="s">
        <v>355</v>
      </c>
      <c r="E1244" s="3" t="s">
        <v>377</v>
      </c>
      <c r="F1244" s="3" t="s">
        <v>377</v>
      </c>
      <c r="G1244" s="3" t="s">
        <v>377</v>
      </c>
      <c r="H1244" s="3" t="s">
        <v>377</v>
      </c>
    </row>
    <row r="1245" spans="1:8" x14ac:dyDescent="0.35">
      <c r="A1245" s="3" t="s">
        <v>178</v>
      </c>
      <c r="B1245" s="3" t="str">
        <f t="shared" si="19"/>
        <v>SPA21XXX</v>
      </c>
      <c r="C1245" s="3" t="s">
        <v>350</v>
      </c>
      <c r="D1245" s="3" t="s">
        <v>356</v>
      </c>
      <c r="E1245" s="3" t="s">
        <v>377</v>
      </c>
      <c r="F1245" s="3" t="s">
        <v>377</v>
      </c>
      <c r="G1245" s="3" t="s">
        <v>377</v>
      </c>
      <c r="H1245" s="3" t="s">
        <v>377</v>
      </c>
    </row>
    <row r="1246" spans="1:8" x14ac:dyDescent="0.35">
      <c r="A1246" s="3" t="s">
        <v>178</v>
      </c>
      <c r="B1246" s="3" t="str">
        <f t="shared" si="19"/>
        <v>SPA21XXX</v>
      </c>
      <c r="C1246" s="3" t="s">
        <v>350</v>
      </c>
      <c r="D1246" s="3" t="s">
        <v>357</v>
      </c>
      <c r="E1246" s="3" t="s">
        <v>377</v>
      </c>
      <c r="F1246" s="3" t="s">
        <v>377</v>
      </c>
      <c r="G1246" s="3" t="s">
        <v>377</v>
      </c>
      <c r="H1246" s="3" t="s">
        <v>377</v>
      </c>
    </row>
    <row r="1247" spans="1:8" x14ac:dyDescent="0.35">
      <c r="A1247" s="3" t="s">
        <v>178</v>
      </c>
      <c r="B1247" s="3" t="str">
        <f t="shared" si="19"/>
        <v>SPA21XXX</v>
      </c>
      <c r="C1247" s="3" t="s">
        <v>350</v>
      </c>
      <c r="D1247" s="3" t="s">
        <v>358</v>
      </c>
      <c r="E1247" s="3" t="s">
        <v>377</v>
      </c>
      <c r="F1247" s="3" t="s">
        <v>377</v>
      </c>
      <c r="G1247" s="3" t="s">
        <v>377</v>
      </c>
      <c r="H1247" s="3" t="s">
        <v>377</v>
      </c>
    </row>
    <row r="1248" spans="1:8" x14ac:dyDescent="0.35">
      <c r="A1248" s="3" t="s">
        <v>179</v>
      </c>
      <c r="B1248" s="3" t="str">
        <f t="shared" si="19"/>
        <v>SPA21XXX</v>
      </c>
      <c r="C1248" s="3" t="s">
        <v>350</v>
      </c>
      <c r="D1248" s="3" t="s">
        <v>352</v>
      </c>
      <c r="E1248" s="3" t="s">
        <v>367</v>
      </c>
      <c r="F1248" s="3" t="s">
        <v>563</v>
      </c>
      <c r="G1248" s="3" t="s">
        <v>893</v>
      </c>
      <c r="H1248" s="3" t="s">
        <v>354</v>
      </c>
    </row>
    <row r="1249" spans="1:8" x14ac:dyDescent="0.35">
      <c r="A1249" s="3" t="s">
        <v>179</v>
      </c>
      <c r="B1249" s="3" t="str">
        <f t="shared" si="19"/>
        <v>SPA21XXX</v>
      </c>
      <c r="C1249" s="3" t="s">
        <v>350</v>
      </c>
      <c r="D1249" s="3" t="s">
        <v>353</v>
      </c>
      <c r="E1249" s="3" t="s">
        <v>481</v>
      </c>
      <c r="F1249" s="3" t="s">
        <v>558</v>
      </c>
      <c r="G1249" s="3" t="s">
        <v>894</v>
      </c>
      <c r="H1249" s="3" t="s">
        <v>353</v>
      </c>
    </row>
    <row r="1250" spans="1:8" x14ac:dyDescent="0.35">
      <c r="A1250" s="3" t="s">
        <v>179</v>
      </c>
      <c r="B1250" s="3" t="str">
        <f t="shared" si="19"/>
        <v>SPA21XXX</v>
      </c>
      <c r="C1250" s="3" t="s">
        <v>350</v>
      </c>
      <c r="D1250" s="3" t="s">
        <v>354</v>
      </c>
    </row>
    <row r="1251" spans="1:8" x14ac:dyDescent="0.35">
      <c r="A1251" s="3" t="s">
        <v>179</v>
      </c>
      <c r="B1251" s="3" t="str">
        <f t="shared" si="19"/>
        <v>SPA21XXX</v>
      </c>
      <c r="C1251" s="3" t="s">
        <v>350</v>
      </c>
      <c r="D1251" s="3" t="s">
        <v>355</v>
      </c>
    </row>
    <row r="1252" spans="1:8" x14ac:dyDescent="0.35">
      <c r="A1252" s="3" t="s">
        <v>179</v>
      </c>
      <c r="B1252" s="3" t="str">
        <f t="shared" si="19"/>
        <v>SPA21XXX</v>
      </c>
      <c r="C1252" s="3" t="s">
        <v>350</v>
      </c>
      <c r="D1252" s="3" t="s">
        <v>356</v>
      </c>
    </row>
    <row r="1253" spans="1:8" x14ac:dyDescent="0.35">
      <c r="A1253" s="3" t="s">
        <v>179</v>
      </c>
      <c r="B1253" s="3" t="str">
        <f t="shared" si="19"/>
        <v>SPA21XXX</v>
      </c>
      <c r="C1253" s="3" t="s">
        <v>350</v>
      </c>
      <c r="D1253" s="3" t="s">
        <v>357</v>
      </c>
    </row>
    <row r="1254" spans="1:8" x14ac:dyDescent="0.35">
      <c r="A1254" s="3" t="s">
        <v>179</v>
      </c>
      <c r="B1254" s="3" t="str">
        <f t="shared" si="19"/>
        <v>SPA21XXX</v>
      </c>
      <c r="C1254" s="3" t="s">
        <v>350</v>
      </c>
      <c r="D1254" s="3" t="s">
        <v>358</v>
      </c>
    </row>
    <row r="1255" spans="1:8" x14ac:dyDescent="0.35">
      <c r="A1255" s="3" t="s">
        <v>180</v>
      </c>
      <c r="B1255" s="3" t="str">
        <f t="shared" si="19"/>
        <v>SPA21XXX</v>
      </c>
      <c r="C1255" s="3" t="s">
        <v>350</v>
      </c>
      <c r="D1255" s="3" t="s">
        <v>352</v>
      </c>
      <c r="E1255" s="3" t="s">
        <v>370</v>
      </c>
      <c r="F1255" s="3" t="s">
        <v>565</v>
      </c>
      <c r="G1255" s="3" t="s">
        <v>895</v>
      </c>
      <c r="H1255" s="3" t="s">
        <v>354</v>
      </c>
    </row>
    <row r="1256" spans="1:8" x14ac:dyDescent="0.35">
      <c r="A1256" s="3" t="s">
        <v>180</v>
      </c>
      <c r="B1256" s="3" t="str">
        <f t="shared" si="19"/>
        <v>SPA21XXX</v>
      </c>
      <c r="C1256" s="3" t="s">
        <v>350</v>
      </c>
      <c r="D1256" s="3" t="s">
        <v>353</v>
      </c>
      <c r="E1256" s="3" t="s">
        <v>364</v>
      </c>
      <c r="F1256" s="3" t="s">
        <v>377</v>
      </c>
      <c r="G1256" s="3" t="s">
        <v>364</v>
      </c>
      <c r="H1256" s="3" t="s">
        <v>377</v>
      </c>
    </row>
    <row r="1257" spans="1:8" x14ac:dyDescent="0.35">
      <c r="A1257" s="3" t="s">
        <v>180</v>
      </c>
      <c r="B1257" s="3" t="str">
        <f t="shared" si="19"/>
        <v>SPA21XXX</v>
      </c>
      <c r="C1257" s="3" t="s">
        <v>350</v>
      </c>
      <c r="D1257" s="3" t="s">
        <v>354</v>
      </c>
      <c r="E1257" s="3" t="s">
        <v>364</v>
      </c>
      <c r="F1257" s="3" t="s">
        <v>377</v>
      </c>
      <c r="G1257" s="3" t="s">
        <v>364</v>
      </c>
      <c r="H1257" s="3" t="s">
        <v>377</v>
      </c>
    </row>
    <row r="1258" spans="1:8" x14ac:dyDescent="0.35">
      <c r="A1258" s="3" t="s">
        <v>180</v>
      </c>
      <c r="B1258" s="3" t="str">
        <f t="shared" si="19"/>
        <v>SPA21XXX</v>
      </c>
      <c r="C1258" s="3" t="s">
        <v>350</v>
      </c>
      <c r="D1258" s="3" t="s">
        <v>355</v>
      </c>
      <c r="E1258" s="3" t="s">
        <v>364</v>
      </c>
      <c r="F1258" s="3" t="s">
        <v>377</v>
      </c>
      <c r="G1258" s="3" t="s">
        <v>364</v>
      </c>
      <c r="H1258" s="3" t="s">
        <v>377</v>
      </c>
    </row>
    <row r="1259" spans="1:8" x14ac:dyDescent="0.35">
      <c r="A1259" s="3" t="s">
        <v>180</v>
      </c>
      <c r="B1259" s="3" t="str">
        <f t="shared" si="19"/>
        <v>SPA21XXX</v>
      </c>
      <c r="C1259" s="3" t="s">
        <v>350</v>
      </c>
      <c r="D1259" s="3" t="s">
        <v>356</v>
      </c>
      <c r="E1259" s="3" t="s">
        <v>364</v>
      </c>
      <c r="F1259" s="3" t="s">
        <v>377</v>
      </c>
      <c r="G1259" s="3" t="s">
        <v>364</v>
      </c>
      <c r="H1259" s="3" t="s">
        <v>377</v>
      </c>
    </row>
    <row r="1260" spans="1:8" x14ac:dyDescent="0.35">
      <c r="A1260" s="3" t="s">
        <v>180</v>
      </c>
      <c r="B1260" s="3" t="str">
        <f t="shared" si="19"/>
        <v>SPA21XXX</v>
      </c>
      <c r="C1260" s="3" t="s">
        <v>350</v>
      </c>
      <c r="D1260" s="3" t="s">
        <v>357</v>
      </c>
      <c r="E1260" s="3" t="s">
        <v>364</v>
      </c>
      <c r="F1260" s="3" t="s">
        <v>377</v>
      </c>
      <c r="G1260" s="3" t="s">
        <v>364</v>
      </c>
      <c r="H1260" s="3" t="s">
        <v>377</v>
      </c>
    </row>
    <row r="1261" spans="1:8" x14ac:dyDescent="0.35">
      <c r="A1261" s="3" t="s">
        <v>180</v>
      </c>
      <c r="B1261" s="3" t="str">
        <f t="shared" si="19"/>
        <v>SPA21XXX</v>
      </c>
      <c r="C1261" s="3" t="s">
        <v>350</v>
      </c>
      <c r="D1261" s="3" t="s">
        <v>358</v>
      </c>
      <c r="E1261" s="3" t="s">
        <v>364</v>
      </c>
      <c r="F1261" s="3" t="s">
        <v>377</v>
      </c>
      <c r="G1261" s="3" t="s">
        <v>364</v>
      </c>
      <c r="H1261" s="3" t="s">
        <v>377</v>
      </c>
    </row>
    <row r="1262" spans="1:8" x14ac:dyDescent="0.35">
      <c r="A1262" s="3" t="s">
        <v>181</v>
      </c>
      <c r="B1262" s="3" t="str">
        <f t="shared" si="19"/>
        <v>SPA21XXX</v>
      </c>
      <c r="C1262" s="3" t="s">
        <v>350</v>
      </c>
      <c r="D1262" s="3" t="s">
        <v>352</v>
      </c>
      <c r="E1262" s="3" t="s">
        <v>388</v>
      </c>
      <c r="F1262" s="3" t="s">
        <v>356</v>
      </c>
      <c r="G1262" s="3" t="s">
        <v>896</v>
      </c>
      <c r="H1262" s="3" t="s">
        <v>357</v>
      </c>
    </row>
    <row r="1263" spans="1:8" x14ac:dyDescent="0.35">
      <c r="A1263" s="3" t="s">
        <v>181</v>
      </c>
      <c r="B1263" s="3" t="str">
        <f t="shared" si="19"/>
        <v>SPA21XXX</v>
      </c>
      <c r="C1263" s="3" t="s">
        <v>350</v>
      </c>
      <c r="D1263" s="3" t="s">
        <v>353</v>
      </c>
      <c r="E1263" s="3" t="s">
        <v>388</v>
      </c>
      <c r="F1263" s="3" t="s">
        <v>567</v>
      </c>
      <c r="G1263" s="3" t="s">
        <v>897</v>
      </c>
      <c r="H1263" s="3" t="s">
        <v>562</v>
      </c>
    </row>
    <row r="1264" spans="1:8" x14ac:dyDescent="0.35">
      <c r="A1264" s="3" t="s">
        <v>181</v>
      </c>
      <c r="B1264" s="3" t="str">
        <f t="shared" si="19"/>
        <v>SPA21XXX</v>
      </c>
      <c r="C1264" s="3" t="s">
        <v>350</v>
      </c>
      <c r="D1264" s="3" t="s">
        <v>354</v>
      </c>
      <c r="E1264" s="3" t="s">
        <v>388</v>
      </c>
      <c r="F1264" s="3" t="s">
        <v>561</v>
      </c>
      <c r="G1264" s="3" t="s">
        <v>738</v>
      </c>
      <c r="H1264" s="3" t="s">
        <v>1035</v>
      </c>
    </row>
    <row r="1265" spans="1:8" x14ac:dyDescent="0.35">
      <c r="A1265" s="3" t="s">
        <v>181</v>
      </c>
      <c r="B1265" s="3" t="str">
        <f t="shared" si="19"/>
        <v>SPA21XXX</v>
      </c>
      <c r="C1265" s="3" t="s">
        <v>350</v>
      </c>
      <c r="D1265" s="3" t="s">
        <v>355</v>
      </c>
      <c r="E1265" s="3" t="s">
        <v>364</v>
      </c>
      <c r="F1265" s="3" t="s">
        <v>364</v>
      </c>
      <c r="G1265" s="3" t="s">
        <v>364</v>
      </c>
      <c r="H1265" s="3" t="s">
        <v>364</v>
      </c>
    </row>
    <row r="1266" spans="1:8" x14ac:dyDescent="0.35">
      <c r="A1266" s="3" t="s">
        <v>181</v>
      </c>
      <c r="B1266" s="3" t="str">
        <f t="shared" si="19"/>
        <v>SPA21XXX</v>
      </c>
      <c r="C1266" s="3" t="s">
        <v>350</v>
      </c>
      <c r="D1266" s="3" t="s">
        <v>356</v>
      </c>
      <c r="E1266" s="3" t="s">
        <v>364</v>
      </c>
      <c r="F1266" s="3" t="s">
        <v>364</v>
      </c>
      <c r="G1266" s="3" t="s">
        <v>364</v>
      </c>
      <c r="H1266" s="3" t="s">
        <v>364</v>
      </c>
    </row>
    <row r="1267" spans="1:8" x14ac:dyDescent="0.35">
      <c r="A1267" s="3" t="s">
        <v>181</v>
      </c>
      <c r="B1267" s="3" t="str">
        <f t="shared" si="19"/>
        <v>SPA21XXX</v>
      </c>
      <c r="C1267" s="3" t="s">
        <v>350</v>
      </c>
      <c r="D1267" s="3" t="s">
        <v>357</v>
      </c>
      <c r="E1267" s="3" t="s">
        <v>364</v>
      </c>
      <c r="F1267" s="3" t="s">
        <v>364</v>
      </c>
      <c r="G1267" s="3" t="s">
        <v>364</v>
      </c>
      <c r="H1267" s="3" t="s">
        <v>364</v>
      </c>
    </row>
    <row r="1268" spans="1:8" x14ac:dyDescent="0.35">
      <c r="A1268" s="3" t="s">
        <v>181</v>
      </c>
      <c r="B1268" s="3" t="str">
        <f t="shared" si="19"/>
        <v>SPA21XXX</v>
      </c>
      <c r="C1268" s="3" t="s">
        <v>350</v>
      </c>
      <c r="D1268" s="3" t="s">
        <v>358</v>
      </c>
      <c r="E1268" s="3" t="s">
        <v>364</v>
      </c>
      <c r="F1268" s="3" t="s">
        <v>364</v>
      </c>
      <c r="G1268" s="3" t="s">
        <v>364</v>
      </c>
      <c r="H1268" s="3" t="s">
        <v>364</v>
      </c>
    </row>
    <row r="1269" spans="1:8" x14ac:dyDescent="0.35">
      <c r="A1269" s="3" t="s">
        <v>182</v>
      </c>
      <c r="B1269" s="3" t="str">
        <f t="shared" si="19"/>
        <v>SPA21XXX</v>
      </c>
      <c r="C1269" s="3" t="s">
        <v>348</v>
      </c>
      <c r="D1269" s="3" t="s">
        <v>352</v>
      </c>
      <c r="E1269" s="3" t="s">
        <v>373</v>
      </c>
      <c r="F1269" s="3" t="s">
        <v>559</v>
      </c>
      <c r="G1269" s="3" t="s">
        <v>898</v>
      </c>
      <c r="H1269" s="3" t="s">
        <v>559</v>
      </c>
    </row>
    <row r="1270" spans="1:8" x14ac:dyDescent="0.35">
      <c r="A1270" s="3" t="s">
        <v>182</v>
      </c>
      <c r="B1270" s="3" t="str">
        <f t="shared" si="19"/>
        <v>SPA21XXX</v>
      </c>
      <c r="C1270" s="3" t="s">
        <v>348</v>
      </c>
      <c r="D1270" s="3" t="s">
        <v>353</v>
      </c>
      <c r="E1270" s="3" t="s">
        <v>498</v>
      </c>
      <c r="F1270" s="3" t="s">
        <v>558</v>
      </c>
      <c r="G1270" s="3" t="s">
        <v>899</v>
      </c>
      <c r="H1270" s="3" t="s">
        <v>558</v>
      </c>
    </row>
    <row r="1271" spans="1:8" x14ac:dyDescent="0.35">
      <c r="A1271" s="3" t="s">
        <v>182</v>
      </c>
      <c r="B1271" s="3" t="str">
        <f t="shared" si="19"/>
        <v>SPA21XXX</v>
      </c>
      <c r="C1271" s="3" t="s">
        <v>348</v>
      </c>
      <c r="D1271" s="3" t="s">
        <v>354</v>
      </c>
      <c r="E1271" s="3" t="s">
        <v>402</v>
      </c>
      <c r="F1271" s="3" t="s">
        <v>561</v>
      </c>
      <c r="G1271" s="3" t="s">
        <v>900</v>
      </c>
      <c r="H1271" s="3" t="s">
        <v>561</v>
      </c>
    </row>
    <row r="1272" spans="1:8" x14ac:dyDescent="0.35">
      <c r="A1272" s="3" t="s">
        <v>182</v>
      </c>
      <c r="B1272" s="3" t="str">
        <f t="shared" si="19"/>
        <v>SPA21XXX</v>
      </c>
      <c r="C1272" s="3" t="s">
        <v>348</v>
      </c>
      <c r="D1272" s="3" t="s">
        <v>355</v>
      </c>
      <c r="E1272" s="3" t="s">
        <v>364</v>
      </c>
      <c r="F1272" s="3" t="s">
        <v>377</v>
      </c>
      <c r="G1272" s="3" t="s">
        <v>364</v>
      </c>
      <c r="H1272" s="3" t="s">
        <v>377</v>
      </c>
    </row>
    <row r="1273" spans="1:8" x14ac:dyDescent="0.35">
      <c r="A1273" s="3" t="s">
        <v>182</v>
      </c>
      <c r="B1273" s="3" t="str">
        <f t="shared" si="19"/>
        <v>SPA21XXX</v>
      </c>
      <c r="C1273" s="3" t="s">
        <v>348</v>
      </c>
      <c r="D1273" s="3" t="s">
        <v>356</v>
      </c>
      <c r="E1273" s="3" t="s">
        <v>364</v>
      </c>
      <c r="F1273" s="3" t="s">
        <v>377</v>
      </c>
      <c r="G1273" s="3" t="s">
        <v>364</v>
      </c>
      <c r="H1273" s="3" t="s">
        <v>377</v>
      </c>
    </row>
    <row r="1274" spans="1:8" x14ac:dyDescent="0.35">
      <c r="A1274" s="3" t="s">
        <v>182</v>
      </c>
      <c r="B1274" s="3" t="str">
        <f t="shared" si="19"/>
        <v>SPA21XXX</v>
      </c>
      <c r="C1274" s="3" t="s">
        <v>348</v>
      </c>
      <c r="D1274" s="3" t="s">
        <v>357</v>
      </c>
      <c r="E1274" s="3" t="s">
        <v>364</v>
      </c>
      <c r="F1274" s="3" t="s">
        <v>377</v>
      </c>
      <c r="G1274" s="3" t="s">
        <v>364</v>
      </c>
      <c r="H1274" s="3" t="s">
        <v>377</v>
      </c>
    </row>
    <row r="1275" spans="1:8" x14ac:dyDescent="0.35">
      <c r="A1275" s="3" t="s">
        <v>182</v>
      </c>
      <c r="B1275" s="3" t="str">
        <f t="shared" si="19"/>
        <v>SPA21XXX</v>
      </c>
      <c r="C1275" s="3" t="s">
        <v>348</v>
      </c>
      <c r="D1275" s="3" t="s">
        <v>358</v>
      </c>
      <c r="E1275" s="3" t="s">
        <v>364</v>
      </c>
      <c r="F1275" s="3" t="s">
        <v>377</v>
      </c>
      <c r="G1275" s="3" t="s">
        <v>364</v>
      </c>
      <c r="H1275" s="3" t="s">
        <v>377</v>
      </c>
    </row>
    <row r="1276" spans="1:8" x14ac:dyDescent="0.35">
      <c r="A1276" s="3" t="s">
        <v>183</v>
      </c>
      <c r="B1276" s="3" t="str">
        <f t="shared" si="19"/>
        <v>SPA21XXX</v>
      </c>
      <c r="C1276" s="3" t="s">
        <v>350</v>
      </c>
      <c r="D1276" s="3" t="s">
        <v>352</v>
      </c>
      <c r="E1276" s="3" t="s">
        <v>377</v>
      </c>
      <c r="F1276" s="3" t="s">
        <v>377</v>
      </c>
      <c r="G1276" s="3" t="s">
        <v>377</v>
      </c>
      <c r="H1276" s="3" t="s">
        <v>377</v>
      </c>
    </row>
    <row r="1277" spans="1:8" x14ac:dyDescent="0.35">
      <c r="A1277" s="3" t="s">
        <v>183</v>
      </c>
      <c r="B1277" s="3" t="str">
        <f t="shared" si="19"/>
        <v>SPA21XXX</v>
      </c>
      <c r="C1277" s="3" t="s">
        <v>350</v>
      </c>
      <c r="D1277" s="3" t="s">
        <v>353</v>
      </c>
      <c r="E1277" s="3" t="s">
        <v>377</v>
      </c>
      <c r="F1277" s="3" t="s">
        <v>377</v>
      </c>
      <c r="G1277" s="3" t="s">
        <v>377</v>
      </c>
      <c r="H1277" s="3" t="s">
        <v>377</v>
      </c>
    </row>
    <row r="1278" spans="1:8" x14ac:dyDescent="0.35">
      <c r="A1278" s="3" t="s">
        <v>183</v>
      </c>
      <c r="B1278" s="3" t="str">
        <f t="shared" si="19"/>
        <v>SPA21XXX</v>
      </c>
      <c r="C1278" s="3" t="s">
        <v>350</v>
      </c>
      <c r="D1278" s="3" t="s">
        <v>354</v>
      </c>
      <c r="E1278" s="3" t="s">
        <v>377</v>
      </c>
      <c r="F1278" s="3" t="s">
        <v>377</v>
      </c>
      <c r="G1278" s="3" t="s">
        <v>377</v>
      </c>
      <c r="H1278" s="3" t="s">
        <v>377</v>
      </c>
    </row>
    <row r="1279" spans="1:8" x14ac:dyDescent="0.35">
      <c r="A1279" s="3" t="s">
        <v>183</v>
      </c>
      <c r="B1279" s="3" t="str">
        <f t="shared" si="19"/>
        <v>SPA21XXX</v>
      </c>
      <c r="C1279" s="3" t="s">
        <v>350</v>
      </c>
      <c r="D1279" s="3" t="s">
        <v>355</v>
      </c>
      <c r="E1279" s="3" t="s">
        <v>377</v>
      </c>
      <c r="F1279" s="3" t="s">
        <v>377</v>
      </c>
      <c r="G1279" s="3" t="s">
        <v>377</v>
      </c>
      <c r="H1279" s="3" t="s">
        <v>377</v>
      </c>
    </row>
    <row r="1280" spans="1:8" x14ac:dyDescent="0.35">
      <c r="A1280" s="3" t="s">
        <v>183</v>
      </c>
      <c r="B1280" s="3" t="str">
        <f t="shared" si="19"/>
        <v>SPA21XXX</v>
      </c>
      <c r="C1280" s="3" t="s">
        <v>350</v>
      </c>
      <c r="D1280" s="3" t="s">
        <v>356</v>
      </c>
      <c r="E1280" s="3" t="s">
        <v>377</v>
      </c>
      <c r="F1280" s="3" t="s">
        <v>377</v>
      </c>
      <c r="G1280" s="3" t="s">
        <v>377</v>
      </c>
      <c r="H1280" s="3" t="s">
        <v>377</v>
      </c>
    </row>
    <row r="1281" spans="1:8" x14ac:dyDescent="0.35">
      <c r="A1281" s="3" t="s">
        <v>183</v>
      </c>
      <c r="B1281" s="3" t="str">
        <f t="shared" si="19"/>
        <v>SPA21XXX</v>
      </c>
      <c r="C1281" s="3" t="s">
        <v>350</v>
      </c>
      <c r="D1281" s="3" t="s">
        <v>357</v>
      </c>
      <c r="E1281" s="3" t="s">
        <v>377</v>
      </c>
      <c r="F1281" s="3" t="s">
        <v>377</v>
      </c>
      <c r="G1281" s="3" t="s">
        <v>377</v>
      </c>
      <c r="H1281" s="3" t="s">
        <v>377</v>
      </c>
    </row>
    <row r="1282" spans="1:8" x14ac:dyDescent="0.35">
      <c r="A1282" s="3" t="s">
        <v>183</v>
      </c>
      <c r="B1282" s="3" t="str">
        <f t="shared" si="19"/>
        <v>SPA21XXX</v>
      </c>
      <c r="C1282" s="3" t="s">
        <v>350</v>
      </c>
      <c r="D1282" s="3" t="s">
        <v>358</v>
      </c>
      <c r="E1282" s="3" t="s">
        <v>377</v>
      </c>
      <c r="F1282" s="3" t="s">
        <v>377</v>
      </c>
      <c r="G1282" s="3" t="s">
        <v>377</v>
      </c>
      <c r="H1282" s="3" t="s">
        <v>377</v>
      </c>
    </row>
    <row r="1283" spans="1:8" x14ac:dyDescent="0.35">
      <c r="A1283" s="3" t="s">
        <v>184</v>
      </c>
      <c r="B1283" s="3" t="str">
        <f t="shared" ref="B1283:B1346" si="20">REPLACE(A1283,6,3,"XXX")</f>
        <v>SPA21XXX</v>
      </c>
      <c r="C1283" s="3" t="s">
        <v>349</v>
      </c>
      <c r="D1283" s="3" t="s">
        <v>352</v>
      </c>
      <c r="E1283" s="3" t="s">
        <v>377</v>
      </c>
      <c r="F1283" s="3" t="s">
        <v>377</v>
      </c>
      <c r="G1283" s="3" t="s">
        <v>377</v>
      </c>
      <c r="H1283" s="3" t="s">
        <v>377</v>
      </c>
    </row>
    <row r="1284" spans="1:8" x14ac:dyDescent="0.35">
      <c r="A1284" s="3" t="s">
        <v>184</v>
      </c>
      <c r="B1284" s="3" t="str">
        <f t="shared" si="20"/>
        <v>SPA21XXX</v>
      </c>
      <c r="C1284" s="3" t="s">
        <v>349</v>
      </c>
      <c r="D1284" s="3" t="s">
        <v>353</v>
      </c>
      <c r="E1284" s="3" t="s">
        <v>377</v>
      </c>
      <c r="F1284" s="3" t="s">
        <v>377</v>
      </c>
      <c r="G1284" s="3" t="s">
        <v>377</v>
      </c>
      <c r="H1284" s="3" t="s">
        <v>377</v>
      </c>
    </row>
    <row r="1285" spans="1:8" x14ac:dyDescent="0.35">
      <c r="A1285" s="3" t="s">
        <v>184</v>
      </c>
      <c r="B1285" s="3" t="str">
        <f t="shared" si="20"/>
        <v>SPA21XXX</v>
      </c>
      <c r="C1285" s="3" t="s">
        <v>349</v>
      </c>
      <c r="D1285" s="3" t="s">
        <v>354</v>
      </c>
      <c r="E1285" s="3" t="s">
        <v>377</v>
      </c>
      <c r="F1285" s="3" t="s">
        <v>377</v>
      </c>
      <c r="G1285" s="3" t="s">
        <v>377</v>
      </c>
      <c r="H1285" s="3" t="s">
        <v>377</v>
      </c>
    </row>
    <row r="1286" spans="1:8" x14ac:dyDescent="0.35">
      <c r="A1286" s="3" t="s">
        <v>184</v>
      </c>
      <c r="B1286" s="3" t="str">
        <f t="shared" si="20"/>
        <v>SPA21XXX</v>
      </c>
      <c r="C1286" s="3" t="s">
        <v>349</v>
      </c>
      <c r="D1286" s="3" t="s">
        <v>355</v>
      </c>
      <c r="E1286" s="3" t="s">
        <v>377</v>
      </c>
      <c r="F1286" s="3" t="s">
        <v>377</v>
      </c>
      <c r="G1286" s="3" t="s">
        <v>377</v>
      </c>
      <c r="H1286" s="3" t="s">
        <v>377</v>
      </c>
    </row>
    <row r="1287" spans="1:8" x14ac:dyDescent="0.35">
      <c r="A1287" s="3" t="s">
        <v>184</v>
      </c>
      <c r="B1287" s="3" t="str">
        <f t="shared" si="20"/>
        <v>SPA21XXX</v>
      </c>
      <c r="C1287" s="3" t="s">
        <v>349</v>
      </c>
      <c r="D1287" s="3" t="s">
        <v>356</v>
      </c>
      <c r="E1287" s="3" t="s">
        <v>377</v>
      </c>
      <c r="F1287" s="3" t="s">
        <v>377</v>
      </c>
      <c r="G1287" s="3" t="s">
        <v>377</v>
      </c>
      <c r="H1287" s="3" t="s">
        <v>377</v>
      </c>
    </row>
    <row r="1288" spans="1:8" x14ac:dyDescent="0.35">
      <c r="A1288" s="3" t="s">
        <v>184</v>
      </c>
      <c r="B1288" s="3" t="str">
        <f t="shared" si="20"/>
        <v>SPA21XXX</v>
      </c>
      <c r="C1288" s="3" t="s">
        <v>349</v>
      </c>
      <c r="D1288" s="3" t="s">
        <v>357</v>
      </c>
      <c r="E1288" s="3" t="s">
        <v>377</v>
      </c>
      <c r="F1288" s="3" t="s">
        <v>377</v>
      </c>
      <c r="G1288" s="3" t="s">
        <v>377</v>
      </c>
      <c r="H1288" s="3" t="s">
        <v>377</v>
      </c>
    </row>
    <row r="1289" spans="1:8" x14ac:dyDescent="0.35">
      <c r="A1289" s="3" t="s">
        <v>184</v>
      </c>
      <c r="B1289" s="3" t="str">
        <f t="shared" si="20"/>
        <v>SPA21XXX</v>
      </c>
      <c r="C1289" s="3" t="s">
        <v>349</v>
      </c>
      <c r="D1289" s="3" t="s">
        <v>358</v>
      </c>
      <c r="E1289" s="3" t="s">
        <v>377</v>
      </c>
      <c r="F1289" s="3" t="s">
        <v>377</v>
      </c>
      <c r="G1289" s="3" t="s">
        <v>377</v>
      </c>
      <c r="H1289" s="3" t="s">
        <v>377</v>
      </c>
    </row>
    <row r="1290" spans="1:8" x14ac:dyDescent="0.35">
      <c r="A1290" s="3" t="s">
        <v>185</v>
      </c>
      <c r="B1290" s="3" t="str">
        <f t="shared" si="20"/>
        <v>SPA21XXX</v>
      </c>
      <c r="C1290" s="3" t="s">
        <v>349</v>
      </c>
      <c r="D1290" s="3" t="s">
        <v>352</v>
      </c>
    </row>
    <row r="1291" spans="1:8" x14ac:dyDescent="0.35">
      <c r="A1291" s="3" t="s">
        <v>185</v>
      </c>
      <c r="B1291" s="3" t="str">
        <f t="shared" si="20"/>
        <v>SPA21XXX</v>
      </c>
      <c r="C1291" s="3" t="s">
        <v>349</v>
      </c>
      <c r="D1291" s="3" t="s">
        <v>353</v>
      </c>
    </row>
    <row r="1292" spans="1:8" x14ac:dyDescent="0.35">
      <c r="A1292" s="3" t="s">
        <v>185</v>
      </c>
      <c r="B1292" s="3" t="str">
        <f t="shared" si="20"/>
        <v>SPA21XXX</v>
      </c>
      <c r="C1292" s="3" t="s">
        <v>349</v>
      </c>
      <c r="D1292" s="3" t="s">
        <v>354</v>
      </c>
    </row>
    <row r="1293" spans="1:8" x14ac:dyDescent="0.35">
      <c r="A1293" s="3" t="s">
        <v>185</v>
      </c>
      <c r="B1293" s="3" t="str">
        <f t="shared" si="20"/>
        <v>SPA21XXX</v>
      </c>
      <c r="C1293" s="3" t="s">
        <v>349</v>
      </c>
      <c r="D1293" s="3" t="s">
        <v>355</v>
      </c>
    </row>
    <row r="1294" spans="1:8" x14ac:dyDescent="0.35">
      <c r="A1294" s="3" t="s">
        <v>185</v>
      </c>
      <c r="B1294" s="3" t="str">
        <f t="shared" si="20"/>
        <v>SPA21XXX</v>
      </c>
      <c r="C1294" s="3" t="s">
        <v>349</v>
      </c>
      <c r="D1294" s="3" t="s">
        <v>356</v>
      </c>
    </row>
    <row r="1295" spans="1:8" x14ac:dyDescent="0.35">
      <c r="A1295" s="3" t="s">
        <v>185</v>
      </c>
      <c r="B1295" s="3" t="str">
        <f t="shared" si="20"/>
        <v>SPA21XXX</v>
      </c>
      <c r="C1295" s="3" t="s">
        <v>349</v>
      </c>
      <c r="D1295" s="3" t="s">
        <v>357</v>
      </c>
    </row>
    <row r="1296" spans="1:8" x14ac:dyDescent="0.35">
      <c r="A1296" s="3" t="s">
        <v>185</v>
      </c>
      <c r="B1296" s="3" t="str">
        <f t="shared" si="20"/>
        <v>SPA21XXX</v>
      </c>
      <c r="C1296" s="3" t="s">
        <v>349</v>
      </c>
      <c r="D1296" s="3" t="s">
        <v>358</v>
      </c>
    </row>
    <row r="1297" spans="1:8" x14ac:dyDescent="0.35">
      <c r="A1297" s="3" t="s">
        <v>186</v>
      </c>
      <c r="B1297" s="3" t="str">
        <f t="shared" si="20"/>
        <v>SPA21XXX</v>
      </c>
      <c r="C1297" s="3" t="s">
        <v>349</v>
      </c>
      <c r="D1297" s="3" t="s">
        <v>352</v>
      </c>
    </row>
    <row r="1298" spans="1:8" x14ac:dyDescent="0.35">
      <c r="A1298" s="3" t="s">
        <v>186</v>
      </c>
      <c r="B1298" s="3" t="str">
        <f t="shared" si="20"/>
        <v>SPA21XXX</v>
      </c>
      <c r="C1298" s="3" t="s">
        <v>349</v>
      </c>
      <c r="D1298" s="3" t="s">
        <v>353</v>
      </c>
    </row>
    <row r="1299" spans="1:8" x14ac:dyDescent="0.35">
      <c r="A1299" s="3" t="s">
        <v>186</v>
      </c>
      <c r="B1299" s="3" t="str">
        <f t="shared" si="20"/>
        <v>SPA21XXX</v>
      </c>
      <c r="C1299" s="3" t="s">
        <v>349</v>
      </c>
      <c r="D1299" s="3" t="s">
        <v>354</v>
      </c>
    </row>
    <row r="1300" spans="1:8" x14ac:dyDescent="0.35">
      <c r="A1300" s="3" t="s">
        <v>186</v>
      </c>
      <c r="B1300" s="3" t="str">
        <f t="shared" si="20"/>
        <v>SPA21XXX</v>
      </c>
      <c r="C1300" s="3" t="s">
        <v>349</v>
      </c>
      <c r="D1300" s="3" t="s">
        <v>355</v>
      </c>
    </row>
    <row r="1301" spans="1:8" x14ac:dyDescent="0.35">
      <c r="A1301" s="3" t="s">
        <v>186</v>
      </c>
      <c r="B1301" s="3" t="str">
        <f t="shared" si="20"/>
        <v>SPA21XXX</v>
      </c>
      <c r="C1301" s="3" t="s">
        <v>349</v>
      </c>
      <c r="D1301" s="3" t="s">
        <v>356</v>
      </c>
    </row>
    <row r="1302" spans="1:8" x14ac:dyDescent="0.35">
      <c r="A1302" s="3" t="s">
        <v>186</v>
      </c>
      <c r="B1302" s="3" t="str">
        <f t="shared" si="20"/>
        <v>SPA21XXX</v>
      </c>
      <c r="C1302" s="3" t="s">
        <v>349</v>
      </c>
      <c r="D1302" s="3" t="s">
        <v>357</v>
      </c>
    </row>
    <row r="1303" spans="1:8" x14ac:dyDescent="0.35">
      <c r="A1303" s="3" t="s">
        <v>186</v>
      </c>
      <c r="B1303" s="3" t="str">
        <f t="shared" si="20"/>
        <v>SPA21XXX</v>
      </c>
      <c r="C1303" s="3" t="s">
        <v>349</v>
      </c>
      <c r="D1303" s="3" t="s">
        <v>358</v>
      </c>
    </row>
    <row r="1304" spans="1:8" x14ac:dyDescent="0.35">
      <c r="A1304" s="3" t="s">
        <v>187</v>
      </c>
      <c r="B1304" s="3" t="str">
        <f t="shared" si="20"/>
        <v>SPA21XXX</v>
      </c>
      <c r="C1304" s="3" t="s">
        <v>350</v>
      </c>
      <c r="D1304" s="3" t="s">
        <v>352</v>
      </c>
      <c r="E1304" s="3" t="s">
        <v>388</v>
      </c>
      <c r="F1304" s="3" t="s">
        <v>564</v>
      </c>
      <c r="G1304" s="3" t="s">
        <v>901</v>
      </c>
      <c r="H1304" s="3" t="s">
        <v>564</v>
      </c>
    </row>
    <row r="1305" spans="1:8" x14ac:dyDescent="0.35">
      <c r="A1305" s="3" t="s">
        <v>187</v>
      </c>
      <c r="B1305" s="3" t="str">
        <f t="shared" si="20"/>
        <v>SPA21XXX</v>
      </c>
      <c r="C1305" s="3" t="s">
        <v>350</v>
      </c>
      <c r="D1305" s="3" t="s">
        <v>353</v>
      </c>
      <c r="E1305" s="3" t="s">
        <v>367</v>
      </c>
      <c r="F1305" s="3" t="s">
        <v>564</v>
      </c>
      <c r="G1305" s="3" t="s">
        <v>902</v>
      </c>
      <c r="H1305" s="3" t="s">
        <v>564</v>
      </c>
    </row>
    <row r="1306" spans="1:8" x14ac:dyDescent="0.35">
      <c r="A1306" s="3" t="s">
        <v>187</v>
      </c>
      <c r="B1306" s="3" t="str">
        <f t="shared" si="20"/>
        <v>SPA21XXX</v>
      </c>
      <c r="C1306" s="3" t="s">
        <v>350</v>
      </c>
      <c r="D1306" s="3" t="s">
        <v>354</v>
      </c>
    </row>
    <row r="1307" spans="1:8" x14ac:dyDescent="0.35">
      <c r="A1307" s="3" t="s">
        <v>187</v>
      </c>
      <c r="B1307" s="3" t="str">
        <f t="shared" si="20"/>
        <v>SPA21XXX</v>
      </c>
      <c r="C1307" s="3" t="s">
        <v>350</v>
      </c>
      <c r="D1307" s="3" t="s">
        <v>355</v>
      </c>
    </row>
    <row r="1308" spans="1:8" x14ac:dyDescent="0.35">
      <c r="A1308" s="3" t="s">
        <v>187</v>
      </c>
      <c r="B1308" s="3" t="str">
        <f t="shared" si="20"/>
        <v>SPA21XXX</v>
      </c>
      <c r="C1308" s="3" t="s">
        <v>350</v>
      </c>
      <c r="D1308" s="3" t="s">
        <v>356</v>
      </c>
    </row>
    <row r="1309" spans="1:8" x14ac:dyDescent="0.35">
      <c r="A1309" s="3" t="s">
        <v>187</v>
      </c>
      <c r="B1309" s="3" t="str">
        <f t="shared" si="20"/>
        <v>SPA21XXX</v>
      </c>
      <c r="C1309" s="3" t="s">
        <v>350</v>
      </c>
      <c r="D1309" s="3" t="s">
        <v>357</v>
      </c>
    </row>
    <row r="1310" spans="1:8" x14ac:dyDescent="0.35">
      <c r="A1310" s="3" t="s">
        <v>187</v>
      </c>
      <c r="B1310" s="3" t="str">
        <f t="shared" si="20"/>
        <v>SPA21XXX</v>
      </c>
      <c r="C1310" s="3" t="s">
        <v>350</v>
      </c>
      <c r="D1310" s="3" t="s">
        <v>358</v>
      </c>
    </row>
    <row r="1311" spans="1:8" x14ac:dyDescent="0.35">
      <c r="A1311" s="3" t="s">
        <v>188</v>
      </c>
      <c r="B1311" s="3" t="str">
        <f t="shared" si="20"/>
        <v>SPA21XXX</v>
      </c>
      <c r="C1311" s="3" t="s">
        <v>349</v>
      </c>
      <c r="D1311" s="3" t="s">
        <v>352</v>
      </c>
    </row>
    <row r="1312" spans="1:8" x14ac:dyDescent="0.35">
      <c r="A1312" s="3" t="s">
        <v>188</v>
      </c>
      <c r="B1312" s="3" t="str">
        <f t="shared" si="20"/>
        <v>SPA21XXX</v>
      </c>
      <c r="C1312" s="3" t="s">
        <v>349</v>
      </c>
      <c r="D1312" s="3" t="s">
        <v>353</v>
      </c>
    </row>
    <row r="1313" spans="1:8" x14ac:dyDescent="0.35">
      <c r="A1313" s="3" t="s">
        <v>188</v>
      </c>
      <c r="B1313" s="3" t="str">
        <f t="shared" si="20"/>
        <v>SPA21XXX</v>
      </c>
      <c r="C1313" s="3" t="s">
        <v>349</v>
      </c>
      <c r="D1313" s="3" t="s">
        <v>354</v>
      </c>
    </row>
    <row r="1314" spans="1:8" x14ac:dyDescent="0.35">
      <c r="A1314" s="3" t="s">
        <v>188</v>
      </c>
      <c r="B1314" s="3" t="str">
        <f t="shared" si="20"/>
        <v>SPA21XXX</v>
      </c>
      <c r="C1314" s="3" t="s">
        <v>349</v>
      </c>
      <c r="D1314" s="3" t="s">
        <v>355</v>
      </c>
    </row>
    <row r="1315" spans="1:8" x14ac:dyDescent="0.35">
      <c r="A1315" s="3" t="s">
        <v>188</v>
      </c>
      <c r="B1315" s="3" t="str">
        <f t="shared" si="20"/>
        <v>SPA21XXX</v>
      </c>
      <c r="C1315" s="3" t="s">
        <v>349</v>
      </c>
      <c r="D1315" s="3" t="s">
        <v>356</v>
      </c>
    </row>
    <row r="1316" spans="1:8" x14ac:dyDescent="0.35">
      <c r="A1316" s="3" t="s">
        <v>188</v>
      </c>
      <c r="B1316" s="3" t="str">
        <f t="shared" si="20"/>
        <v>SPA21XXX</v>
      </c>
      <c r="C1316" s="3" t="s">
        <v>349</v>
      </c>
      <c r="D1316" s="3" t="s">
        <v>357</v>
      </c>
    </row>
    <row r="1317" spans="1:8" x14ac:dyDescent="0.35">
      <c r="A1317" s="3" t="s">
        <v>188</v>
      </c>
      <c r="B1317" s="3" t="str">
        <f t="shared" si="20"/>
        <v>SPA21XXX</v>
      </c>
      <c r="C1317" s="3" t="s">
        <v>349</v>
      </c>
      <c r="D1317" s="3" t="s">
        <v>358</v>
      </c>
    </row>
    <row r="1318" spans="1:8" x14ac:dyDescent="0.35">
      <c r="A1318" s="3" t="s">
        <v>189</v>
      </c>
      <c r="B1318" s="3" t="str">
        <f t="shared" si="20"/>
        <v>SPA21XXX</v>
      </c>
      <c r="C1318" s="3" t="s">
        <v>350</v>
      </c>
      <c r="D1318" s="3" t="s">
        <v>352</v>
      </c>
    </row>
    <row r="1319" spans="1:8" x14ac:dyDescent="0.35">
      <c r="A1319" s="3" t="s">
        <v>189</v>
      </c>
      <c r="B1319" s="3" t="str">
        <f t="shared" si="20"/>
        <v>SPA21XXX</v>
      </c>
      <c r="C1319" s="3" t="s">
        <v>350</v>
      </c>
      <c r="D1319" s="3" t="s">
        <v>353</v>
      </c>
    </row>
    <row r="1320" spans="1:8" x14ac:dyDescent="0.35">
      <c r="A1320" s="3" t="s">
        <v>189</v>
      </c>
      <c r="B1320" s="3" t="str">
        <f t="shared" si="20"/>
        <v>SPA21XXX</v>
      </c>
      <c r="C1320" s="3" t="s">
        <v>350</v>
      </c>
      <c r="D1320" s="3" t="s">
        <v>354</v>
      </c>
    </row>
    <row r="1321" spans="1:8" x14ac:dyDescent="0.35">
      <c r="A1321" s="3" t="s">
        <v>189</v>
      </c>
      <c r="B1321" s="3" t="str">
        <f t="shared" si="20"/>
        <v>SPA21XXX</v>
      </c>
      <c r="C1321" s="3" t="s">
        <v>350</v>
      </c>
      <c r="D1321" s="3" t="s">
        <v>355</v>
      </c>
    </row>
    <row r="1322" spans="1:8" x14ac:dyDescent="0.35">
      <c r="A1322" s="3" t="s">
        <v>189</v>
      </c>
      <c r="B1322" s="3" t="str">
        <f t="shared" si="20"/>
        <v>SPA21XXX</v>
      </c>
      <c r="C1322" s="3" t="s">
        <v>350</v>
      </c>
      <c r="D1322" s="3" t="s">
        <v>356</v>
      </c>
    </row>
    <row r="1323" spans="1:8" x14ac:dyDescent="0.35">
      <c r="A1323" s="3" t="s">
        <v>189</v>
      </c>
      <c r="B1323" s="3" t="str">
        <f t="shared" si="20"/>
        <v>SPA21XXX</v>
      </c>
      <c r="C1323" s="3" t="s">
        <v>350</v>
      </c>
      <c r="D1323" s="3" t="s">
        <v>357</v>
      </c>
    </row>
    <row r="1324" spans="1:8" x14ac:dyDescent="0.35">
      <c r="A1324" s="3" t="s">
        <v>189</v>
      </c>
      <c r="B1324" s="3" t="str">
        <f t="shared" si="20"/>
        <v>SPA21XXX</v>
      </c>
      <c r="C1324" s="3" t="s">
        <v>350</v>
      </c>
      <c r="D1324" s="3" t="s">
        <v>358</v>
      </c>
    </row>
    <row r="1325" spans="1:8" x14ac:dyDescent="0.35">
      <c r="A1325" s="3" t="s">
        <v>190</v>
      </c>
      <c r="B1325" s="3" t="str">
        <f t="shared" si="20"/>
        <v>SPA21XXX</v>
      </c>
      <c r="C1325" s="3" t="s">
        <v>350</v>
      </c>
      <c r="D1325" s="3" t="s">
        <v>352</v>
      </c>
      <c r="E1325" s="3" t="s">
        <v>377</v>
      </c>
      <c r="F1325" s="3" t="s">
        <v>377</v>
      </c>
      <c r="G1325" s="3" t="s">
        <v>377</v>
      </c>
      <c r="H1325" s="3" t="s">
        <v>377</v>
      </c>
    </row>
    <row r="1326" spans="1:8" x14ac:dyDescent="0.35">
      <c r="A1326" s="3" t="s">
        <v>190</v>
      </c>
      <c r="B1326" s="3" t="str">
        <f t="shared" si="20"/>
        <v>SPA21XXX</v>
      </c>
      <c r="C1326" s="3" t="s">
        <v>350</v>
      </c>
      <c r="D1326" s="3" t="s">
        <v>353</v>
      </c>
      <c r="E1326" s="3" t="s">
        <v>377</v>
      </c>
      <c r="F1326" s="3" t="s">
        <v>377</v>
      </c>
      <c r="G1326" s="3" t="s">
        <v>377</v>
      </c>
      <c r="H1326" s="3" t="s">
        <v>377</v>
      </c>
    </row>
    <row r="1327" spans="1:8" x14ac:dyDescent="0.35">
      <c r="A1327" s="3" t="s">
        <v>190</v>
      </c>
      <c r="B1327" s="3" t="str">
        <f t="shared" si="20"/>
        <v>SPA21XXX</v>
      </c>
      <c r="C1327" s="3" t="s">
        <v>350</v>
      </c>
      <c r="D1327" s="3" t="s">
        <v>354</v>
      </c>
      <c r="E1327" s="3" t="s">
        <v>377</v>
      </c>
      <c r="F1327" s="3" t="s">
        <v>377</v>
      </c>
      <c r="G1327" s="3" t="s">
        <v>377</v>
      </c>
      <c r="H1327" s="3" t="s">
        <v>377</v>
      </c>
    </row>
    <row r="1328" spans="1:8" x14ac:dyDescent="0.35">
      <c r="A1328" s="3" t="s">
        <v>190</v>
      </c>
      <c r="B1328" s="3" t="str">
        <f t="shared" si="20"/>
        <v>SPA21XXX</v>
      </c>
      <c r="C1328" s="3" t="s">
        <v>350</v>
      </c>
      <c r="D1328" s="3" t="s">
        <v>355</v>
      </c>
      <c r="E1328" s="3" t="s">
        <v>377</v>
      </c>
      <c r="F1328" s="3" t="s">
        <v>377</v>
      </c>
      <c r="G1328" s="3" t="s">
        <v>377</v>
      </c>
      <c r="H1328" s="3" t="s">
        <v>377</v>
      </c>
    </row>
    <row r="1329" spans="1:8" x14ac:dyDescent="0.35">
      <c r="A1329" s="3" t="s">
        <v>190</v>
      </c>
      <c r="B1329" s="3" t="str">
        <f t="shared" si="20"/>
        <v>SPA21XXX</v>
      </c>
      <c r="C1329" s="3" t="s">
        <v>350</v>
      </c>
      <c r="D1329" s="3" t="s">
        <v>356</v>
      </c>
      <c r="E1329" s="3" t="s">
        <v>377</v>
      </c>
      <c r="F1329" s="3" t="s">
        <v>377</v>
      </c>
      <c r="G1329" s="3" t="s">
        <v>377</v>
      </c>
      <c r="H1329" s="3" t="s">
        <v>377</v>
      </c>
    </row>
    <row r="1330" spans="1:8" x14ac:dyDescent="0.35">
      <c r="A1330" s="3" t="s">
        <v>190</v>
      </c>
      <c r="B1330" s="3" t="str">
        <f t="shared" si="20"/>
        <v>SPA21XXX</v>
      </c>
      <c r="C1330" s="3" t="s">
        <v>350</v>
      </c>
      <c r="D1330" s="3" t="s">
        <v>357</v>
      </c>
      <c r="E1330" s="3" t="s">
        <v>377</v>
      </c>
      <c r="F1330" s="3" t="s">
        <v>377</v>
      </c>
      <c r="G1330" s="3" t="s">
        <v>377</v>
      </c>
      <c r="H1330" s="3" t="s">
        <v>377</v>
      </c>
    </row>
    <row r="1331" spans="1:8" x14ac:dyDescent="0.35">
      <c r="A1331" s="3" t="s">
        <v>190</v>
      </c>
      <c r="B1331" s="3" t="str">
        <f t="shared" si="20"/>
        <v>SPA21XXX</v>
      </c>
      <c r="C1331" s="3" t="s">
        <v>350</v>
      </c>
      <c r="D1331" s="3" t="s">
        <v>358</v>
      </c>
      <c r="E1331" s="3" t="s">
        <v>499</v>
      </c>
      <c r="F1331" s="3" t="s">
        <v>377</v>
      </c>
      <c r="G1331" s="3" t="s">
        <v>377</v>
      </c>
      <c r="H1331" s="3" t="s">
        <v>377</v>
      </c>
    </row>
    <row r="1332" spans="1:8" x14ac:dyDescent="0.35">
      <c r="A1332" s="3" t="s">
        <v>191</v>
      </c>
      <c r="B1332" s="3" t="str">
        <f t="shared" si="20"/>
        <v>SPA21XXX</v>
      </c>
      <c r="C1332" s="3" t="s">
        <v>350</v>
      </c>
      <c r="D1332" s="3" t="s">
        <v>352</v>
      </c>
    </row>
    <row r="1333" spans="1:8" x14ac:dyDescent="0.35">
      <c r="A1333" s="3" t="s">
        <v>191</v>
      </c>
      <c r="B1333" s="3" t="str">
        <f t="shared" si="20"/>
        <v>SPA21XXX</v>
      </c>
      <c r="C1333" s="3" t="s">
        <v>350</v>
      </c>
      <c r="D1333" s="3" t="s">
        <v>353</v>
      </c>
    </row>
    <row r="1334" spans="1:8" x14ac:dyDescent="0.35">
      <c r="A1334" s="3" t="s">
        <v>191</v>
      </c>
      <c r="B1334" s="3" t="str">
        <f t="shared" si="20"/>
        <v>SPA21XXX</v>
      </c>
      <c r="C1334" s="3" t="s">
        <v>350</v>
      </c>
      <c r="D1334" s="3" t="s">
        <v>354</v>
      </c>
    </row>
    <row r="1335" spans="1:8" x14ac:dyDescent="0.35">
      <c r="A1335" s="3" t="s">
        <v>191</v>
      </c>
      <c r="B1335" s="3" t="str">
        <f t="shared" si="20"/>
        <v>SPA21XXX</v>
      </c>
      <c r="C1335" s="3" t="s">
        <v>350</v>
      </c>
      <c r="D1335" s="3" t="s">
        <v>355</v>
      </c>
    </row>
    <row r="1336" spans="1:8" x14ac:dyDescent="0.35">
      <c r="A1336" s="3" t="s">
        <v>191</v>
      </c>
      <c r="B1336" s="3" t="str">
        <f t="shared" si="20"/>
        <v>SPA21XXX</v>
      </c>
      <c r="C1336" s="3" t="s">
        <v>350</v>
      </c>
      <c r="D1336" s="3" t="s">
        <v>356</v>
      </c>
    </row>
    <row r="1337" spans="1:8" x14ac:dyDescent="0.35">
      <c r="A1337" s="3" t="s">
        <v>191</v>
      </c>
      <c r="B1337" s="3" t="str">
        <f t="shared" si="20"/>
        <v>SPA21XXX</v>
      </c>
      <c r="C1337" s="3" t="s">
        <v>350</v>
      </c>
      <c r="D1337" s="3" t="s">
        <v>357</v>
      </c>
    </row>
    <row r="1338" spans="1:8" x14ac:dyDescent="0.35">
      <c r="A1338" s="3" t="s">
        <v>191</v>
      </c>
      <c r="B1338" s="3" t="str">
        <f t="shared" si="20"/>
        <v>SPA21XXX</v>
      </c>
      <c r="C1338" s="3" t="s">
        <v>350</v>
      </c>
      <c r="D1338" s="3" t="s">
        <v>358</v>
      </c>
    </row>
    <row r="1339" spans="1:8" x14ac:dyDescent="0.35">
      <c r="A1339" s="3" t="s">
        <v>192</v>
      </c>
      <c r="B1339" s="3" t="str">
        <f t="shared" si="20"/>
        <v>SPA21XXX</v>
      </c>
      <c r="C1339" s="3" t="s">
        <v>348</v>
      </c>
      <c r="D1339" s="3" t="s">
        <v>352</v>
      </c>
      <c r="E1339" s="3" t="s">
        <v>440</v>
      </c>
      <c r="F1339" s="3" t="s">
        <v>567</v>
      </c>
      <c r="G1339" s="3" t="s">
        <v>903</v>
      </c>
      <c r="H1339" s="3" t="s">
        <v>352</v>
      </c>
    </row>
    <row r="1340" spans="1:8" x14ac:dyDescent="0.35">
      <c r="A1340" s="3" t="s">
        <v>192</v>
      </c>
      <c r="B1340" s="3" t="str">
        <f t="shared" si="20"/>
        <v>SPA21XXX</v>
      </c>
      <c r="C1340" s="3" t="s">
        <v>348</v>
      </c>
      <c r="D1340" s="3" t="s">
        <v>353</v>
      </c>
      <c r="E1340" s="3" t="s">
        <v>388</v>
      </c>
      <c r="F1340" s="3" t="s">
        <v>567</v>
      </c>
      <c r="G1340" s="3" t="s">
        <v>686</v>
      </c>
      <c r="H1340" s="3" t="s">
        <v>353</v>
      </c>
    </row>
    <row r="1341" spans="1:8" x14ac:dyDescent="0.35">
      <c r="A1341" s="3" t="s">
        <v>192</v>
      </c>
      <c r="B1341" s="3" t="str">
        <f t="shared" si="20"/>
        <v>SPA21XXX</v>
      </c>
      <c r="C1341" s="3" t="s">
        <v>348</v>
      </c>
      <c r="D1341" s="3" t="s">
        <v>354</v>
      </c>
      <c r="E1341" s="3" t="s">
        <v>366</v>
      </c>
      <c r="F1341" s="3" t="s">
        <v>562</v>
      </c>
      <c r="G1341" s="3" t="s">
        <v>904</v>
      </c>
      <c r="H1341" s="3" t="s">
        <v>353</v>
      </c>
    </row>
    <row r="1342" spans="1:8" x14ac:dyDescent="0.35">
      <c r="A1342" s="3" t="s">
        <v>192</v>
      </c>
      <c r="B1342" s="3" t="str">
        <f t="shared" si="20"/>
        <v>SPA21XXX</v>
      </c>
      <c r="C1342" s="3" t="s">
        <v>348</v>
      </c>
      <c r="D1342" s="3" t="s">
        <v>355</v>
      </c>
      <c r="E1342" s="3" t="s">
        <v>397</v>
      </c>
      <c r="F1342" s="3" t="s">
        <v>558</v>
      </c>
      <c r="G1342" s="3" t="s">
        <v>905</v>
      </c>
      <c r="H1342" s="3" t="s">
        <v>354</v>
      </c>
    </row>
    <row r="1343" spans="1:8" x14ac:dyDescent="0.35">
      <c r="A1343" s="3" t="s">
        <v>192</v>
      </c>
      <c r="B1343" s="3" t="str">
        <f t="shared" si="20"/>
        <v>SPA21XXX</v>
      </c>
      <c r="C1343" s="3" t="s">
        <v>348</v>
      </c>
      <c r="D1343" s="3" t="s">
        <v>356</v>
      </c>
      <c r="E1343" s="3" t="s">
        <v>389</v>
      </c>
      <c r="F1343" s="3" t="s">
        <v>377</v>
      </c>
      <c r="G1343" s="3" t="s">
        <v>389</v>
      </c>
      <c r="H1343" s="3" t="s">
        <v>377</v>
      </c>
    </row>
    <row r="1344" spans="1:8" x14ac:dyDescent="0.35">
      <c r="A1344" s="3" t="s">
        <v>192</v>
      </c>
      <c r="B1344" s="3" t="str">
        <f t="shared" si="20"/>
        <v>SPA21XXX</v>
      </c>
      <c r="C1344" s="3" t="s">
        <v>348</v>
      </c>
      <c r="D1344" s="3" t="s">
        <v>357</v>
      </c>
      <c r="E1344" s="3" t="s">
        <v>389</v>
      </c>
      <c r="F1344" s="3" t="s">
        <v>377</v>
      </c>
      <c r="G1344" s="3" t="s">
        <v>389</v>
      </c>
      <c r="H1344" s="3" t="s">
        <v>377</v>
      </c>
    </row>
    <row r="1345" spans="1:8" x14ac:dyDescent="0.35">
      <c r="A1345" s="3" t="s">
        <v>192</v>
      </c>
      <c r="B1345" s="3" t="str">
        <f t="shared" si="20"/>
        <v>SPA21XXX</v>
      </c>
      <c r="C1345" s="3" t="s">
        <v>348</v>
      </c>
      <c r="D1345" s="3" t="s">
        <v>358</v>
      </c>
      <c r="E1345" s="3" t="s">
        <v>389</v>
      </c>
      <c r="F1345" s="3" t="s">
        <v>377</v>
      </c>
      <c r="G1345" s="3" t="s">
        <v>389</v>
      </c>
      <c r="H1345" s="3" t="s">
        <v>377</v>
      </c>
    </row>
    <row r="1346" spans="1:8" x14ac:dyDescent="0.35">
      <c r="A1346" s="3" t="s">
        <v>193</v>
      </c>
      <c r="B1346" s="3" t="str">
        <f t="shared" si="20"/>
        <v>SPA21XXX</v>
      </c>
      <c r="C1346" s="3" t="s">
        <v>350</v>
      </c>
      <c r="D1346" s="3" t="s">
        <v>352</v>
      </c>
      <c r="E1346" s="3" t="s">
        <v>426</v>
      </c>
      <c r="F1346" s="3" t="s">
        <v>564</v>
      </c>
      <c r="G1346" s="3" t="s">
        <v>906</v>
      </c>
      <c r="H1346" s="3" t="s">
        <v>564</v>
      </c>
    </row>
    <row r="1347" spans="1:8" x14ac:dyDescent="0.35">
      <c r="A1347" s="3" t="s">
        <v>193</v>
      </c>
      <c r="B1347" s="3" t="str">
        <f t="shared" ref="B1347:B1410" si="21">REPLACE(A1347,6,3,"XXX")</f>
        <v>SPA21XXX</v>
      </c>
      <c r="C1347" s="3" t="s">
        <v>350</v>
      </c>
      <c r="D1347" s="3" t="s">
        <v>353</v>
      </c>
      <c r="E1347" s="3" t="s">
        <v>367</v>
      </c>
      <c r="F1347" s="3" t="s">
        <v>564</v>
      </c>
      <c r="G1347" s="3" t="s">
        <v>907</v>
      </c>
      <c r="H1347" s="3" t="s">
        <v>564</v>
      </c>
    </row>
    <row r="1348" spans="1:8" x14ac:dyDescent="0.35">
      <c r="A1348" s="3" t="s">
        <v>193</v>
      </c>
      <c r="B1348" s="3" t="str">
        <f t="shared" si="21"/>
        <v>SPA21XXX</v>
      </c>
      <c r="C1348" s="3" t="s">
        <v>350</v>
      </c>
      <c r="D1348" s="3" t="s">
        <v>354</v>
      </c>
    </row>
    <row r="1349" spans="1:8" x14ac:dyDescent="0.35">
      <c r="A1349" s="3" t="s">
        <v>193</v>
      </c>
      <c r="B1349" s="3" t="str">
        <f t="shared" si="21"/>
        <v>SPA21XXX</v>
      </c>
      <c r="C1349" s="3" t="s">
        <v>350</v>
      </c>
      <c r="D1349" s="3" t="s">
        <v>355</v>
      </c>
    </row>
    <row r="1350" spans="1:8" x14ac:dyDescent="0.35">
      <c r="A1350" s="3" t="s">
        <v>193</v>
      </c>
      <c r="B1350" s="3" t="str">
        <f t="shared" si="21"/>
        <v>SPA21XXX</v>
      </c>
      <c r="C1350" s="3" t="s">
        <v>350</v>
      </c>
      <c r="D1350" s="3" t="s">
        <v>356</v>
      </c>
    </row>
    <row r="1351" spans="1:8" x14ac:dyDescent="0.35">
      <c r="A1351" s="3" t="s">
        <v>193</v>
      </c>
      <c r="B1351" s="3" t="str">
        <f t="shared" si="21"/>
        <v>SPA21XXX</v>
      </c>
      <c r="C1351" s="3" t="s">
        <v>350</v>
      </c>
      <c r="D1351" s="3" t="s">
        <v>357</v>
      </c>
    </row>
    <row r="1352" spans="1:8" x14ac:dyDescent="0.35">
      <c r="A1352" s="3" t="s">
        <v>193</v>
      </c>
      <c r="B1352" s="3" t="str">
        <f t="shared" si="21"/>
        <v>SPA21XXX</v>
      </c>
      <c r="C1352" s="3" t="s">
        <v>350</v>
      </c>
      <c r="D1352" s="3" t="s">
        <v>358</v>
      </c>
    </row>
    <row r="1353" spans="1:8" x14ac:dyDescent="0.35">
      <c r="A1353" s="3" t="s">
        <v>194</v>
      </c>
      <c r="B1353" s="3" t="str">
        <f t="shared" si="21"/>
        <v>SPA21XXX</v>
      </c>
      <c r="C1353" s="3" t="s">
        <v>350</v>
      </c>
      <c r="D1353" s="3" t="s">
        <v>352</v>
      </c>
      <c r="E1353" s="3" t="s">
        <v>388</v>
      </c>
      <c r="F1353" s="3" t="s">
        <v>356</v>
      </c>
      <c r="G1353" s="3" t="s">
        <v>908</v>
      </c>
      <c r="H1353" s="3" t="s">
        <v>357</v>
      </c>
    </row>
    <row r="1354" spans="1:8" x14ac:dyDescent="0.35">
      <c r="A1354" s="3" t="s">
        <v>194</v>
      </c>
      <c r="B1354" s="3" t="str">
        <f t="shared" si="21"/>
        <v>SPA21XXX</v>
      </c>
      <c r="C1354" s="3" t="s">
        <v>350</v>
      </c>
      <c r="D1354" s="3" t="s">
        <v>353</v>
      </c>
      <c r="E1354" s="3" t="s">
        <v>388</v>
      </c>
      <c r="F1354" s="3" t="s">
        <v>567</v>
      </c>
      <c r="G1354" s="3" t="s">
        <v>909</v>
      </c>
      <c r="H1354" s="3" t="s">
        <v>562</v>
      </c>
    </row>
    <row r="1355" spans="1:8" x14ac:dyDescent="0.35">
      <c r="A1355" s="3" t="s">
        <v>194</v>
      </c>
      <c r="B1355" s="3" t="str">
        <f t="shared" si="21"/>
        <v>SPA21XXX</v>
      </c>
      <c r="C1355" s="3" t="s">
        <v>350</v>
      </c>
      <c r="D1355" s="3" t="s">
        <v>354</v>
      </c>
      <c r="E1355" s="3" t="s">
        <v>388</v>
      </c>
      <c r="F1355" s="3" t="s">
        <v>561</v>
      </c>
      <c r="G1355" s="3" t="s">
        <v>910</v>
      </c>
      <c r="H1355" s="3" t="s">
        <v>1035</v>
      </c>
    </row>
    <row r="1356" spans="1:8" x14ac:dyDescent="0.35">
      <c r="A1356" s="3" t="s">
        <v>194</v>
      </c>
      <c r="B1356" s="3" t="str">
        <f t="shared" si="21"/>
        <v>SPA21XXX</v>
      </c>
      <c r="C1356" s="3" t="s">
        <v>350</v>
      </c>
      <c r="D1356" s="3" t="s">
        <v>355</v>
      </c>
      <c r="E1356" s="3" t="s">
        <v>364</v>
      </c>
      <c r="F1356" s="3" t="s">
        <v>364</v>
      </c>
      <c r="G1356" s="3" t="s">
        <v>364</v>
      </c>
      <c r="H1356" s="3" t="s">
        <v>364</v>
      </c>
    </row>
    <row r="1357" spans="1:8" x14ac:dyDescent="0.35">
      <c r="A1357" s="3" t="s">
        <v>194</v>
      </c>
      <c r="B1357" s="3" t="str">
        <f t="shared" si="21"/>
        <v>SPA21XXX</v>
      </c>
      <c r="C1357" s="3" t="s">
        <v>350</v>
      </c>
      <c r="D1357" s="3" t="s">
        <v>356</v>
      </c>
      <c r="E1357" s="3" t="s">
        <v>364</v>
      </c>
      <c r="F1357" s="3" t="s">
        <v>364</v>
      </c>
      <c r="G1357" s="3" t="s">
        <v>364</v>
      </c>
      <c r="H1357" s="3" t="s">
        <v>364</v>
      </c>
    </row>
    <row r="1358" spans="1:8" x14ac:dyDescent="0.35">
      <c r="A1358" s="3" t="s">
        <v>194</v>
      </c>
      <c r="B1358" s="3" t="str">
        <f t="shared" si="21"/>
        <v>SPA21XXX</v>
      </c>
      <c r="C1358" s="3" t="s">
        <v>350</v>
      </c>
      <c r="D1358" s="3" t="s">
        <v>357</v>
      </c>
      <c r="E1358" s="3" t="s">
        <v>364</v>
      </c>
      <c r="F1358" s="3" t="s">
        <v>364</v>
      </c>
      <c r="G1358" s="3" t="s">
        <v>364</v>
      </c>
      <c r="H1358" s="3" t="s">
        <v>364</v>
      </c>
    </row>
    <row r="1359" spans="1:8" x14ac:dyDescent="0.35">
      <c r="A1359" s="3" t="s">
        <v>194</v>
      </c>
      <c r="B1359" s="3" t="str">
        <f t="shared" si="21"/>
        <v>SPA21XXX</v>
      </c>
      <c r="C1359" s="3" t="s">
        <v>350</v>
      </c>
      <c r="D1359" s="3" t="s">
        <v>358</v>
      </c>
      <c r="E1359" s="3" t="s">
        <v>364</v>
      </c>
      <c r="F1359" s="3" t="s">
        <v>364</v>
      </c>
      <c r="G1359" s="3" t="s">
        <v>364</v>
      </c>
      <c r="H1359" s="3" t="s">
        <v>364</v>
      </c>
    </row>
    <row r="1360" spans="1:8" x14ac:dyDescent="0.35">
      <c r="A1360" s="3" t="s">
        <v>195</v>
      </c>
      <c r="B1360" s="3" t="str">
        <f t="shared" si="21"/>
        <v>SPA21XXX</v>
      </c>
      <c r="C1360" s="3" t="s">
        <v>349</v>
      </c>
      <c r="D1360" s="3" t="s">
        <v>352</v>
      </c>
      <c r="E1360" s="3" t="s">
        <v>395</v>
      </c>
      <c r="F1360" s="3" t="s">
        <v>377</v>
      </c>
      <c r="G1360" s="3" t="s">
        <v>395</v>
      </c>
      <c r="H1360" s="3" t="s">
        <v>377</v>
      </c>
    </row>
    <row r="1361" spans="1:8" x14ac:dyDescent="0.35">
      <c r="A1361" s="3" t="s">
        <v>195</v>
      </c>
      <c r="B1361" s="3" t="str">
        <f t="shared" si="21"/>
        <v>SPA21XXX</v>
      </c>
      <c r="C1361" s="3" t="s">
        <v>349</v>
      </c>
      <c r="D1361" s="3" t="s">
        <v>353</v>
      </c>
      <c r="E1361" s="3" t="s">
        <v>395</v>
      </c>
      <c r="F1361" s="3" t="s">
        <v>377</v>
      </c>
      <c r="G1361" s="3" t="s">
        <v>395</v>
      </c>
      <c r="H1361" s="3" t="s">
        <v>377</v>
      </c>
    </row>
    <row r="1362" spans="1:8" x14ac:dyDescent="0.35">
      <c r="A1362" s="3" t="s">
        <v>195</v>
      </c>
      <c r="B1362" s="3" t="str">
        <f t="shared" si="21"/>
        <v>SPA21XXX</v>
      </c>
      <c r="C1362" s="3" t="s">
        <v>349</v>
      </c>
      <c r="D1362" s="3" t="s">
        <v>354</v>
      </c>
      <c r="E1362" s="3" t="s">
        <v>395</v>
      </c>
      <c r="F1362" s="3" t="s">
        <v>377</v>
      </c>
      <c r="G1362" s="3" t="s">
        <v>395</v>
      </c>
      <c r="H1362" s="3" t="s">
        <v>377</v>
      </c>
    </row>
    <row r="1363" spans="1:8" x14ac:dyDescent="0.35">
      <c r="A1363" s="3" t="s">
        <v>195</v>
      </c>
      <c r="B1363" s="3" t="str">
        <f t="shared" si="21"/>
        <v>SPA21XXX</v>
      </c>
      <c r="C1363" s="3" t="s">
        <v>349</v>
      </c>
      <c r="D1363" s="3" t="s">
        <v>355</v>
      </c>
      <c r="E1363" s="3" t="s">
        <v>395</v>
      </c>
      <c r="F1363" s="3" t="s">
        <v>377</v>
      </c>
      <c r="G1363" s="3" t="s">
        <v>395</v>
      </c>
      <c r="H1363" s="3" t="s">
        <v>377</v>
      </c>
    </row>
    <row r="1364" spans="1:8" x14ac:dyDescent="0.35">
      <c r="A1364" s="3" t="s">
        <v>195</v>
      </c>
      <c r="B1364" s="3" t="str">
        <f t="shared" si="21"/>
        <v>SPA21XXX</v>
      </c>
      <c r="C1364" s="3" t="s">
        <v>349</v>
      </c>
      <c r="D1364" s="3" t="s">
        <v>356</v>
      </c>
      <c r="E1364" s="3" t="s">
        <v>395</v>
      </c>
      <c r="F1364" s="3" t="s">
        <v>377</v>
      </c>
      <c r="G1364" s="3" t="s">
        <v>395</v>
      </c>
      <c r="H1364" s="3" t="s">
        <v>377</v>
      </c>
    </row>
    <row r="1365" spans="1:8" x14ac:dyDescent="0.35">
      <c r="A1365" s="3" t="s">
        <v>195</v>
      </c>
      <c r="B1365" s="3" t="str">
        <f t="shared" si="21"/>
        <v>SPA21XXX</v>
      </c>
      <c r="C1365" s="3" t="s">
        <v>349</v>
      </c>
      <c r="D1365" s="3" t="s">
        <v>357</v>
      </c>
      <c r="E1365" s="3" t="s">
        <v>395</v>
      </c>
      <c r="F1365" s="3" t="s">
        <v>377</v>
      </c>
      <c r="G1365" s="3" t="s">
        <v>395</v>
      </c>
      <c r="H1365" s="3" t="s">
        <v>377</v>
      </c>
    </row>
    <row r="1366" spans="1:8" x14ac:dyDescent="0.35">
      <c r="A1366" s="3" t="s">
        <v>195</v>
      </c>
      <c r="B1366" s="3" t="str">
        <f t="shared" si="21"/>
        <v>SPA21XXX</v>
      </c>
      <c r="C1366" s="3" t="s">
        <v>349</v>
      </c>
      <c r="D1366" s="3" t="s">
        <v>358</v>
      </c>
      <c r="E1366" s="3" t="s">
        <v>395</v>
      </c>
      <c r="F1366" s="3" t="s">
        <v>377</v>
      </c>
      <c r="G1366" s="3" t="s">
        <v>395</v>
      </c>
      <c r="H1366" s="3" t="s">
        <v>377</v>
      </c>
    </row>
    <row r="1367" spans="1:8" x14ac:dyDescent="0.35">
      <c r="A1367" s="3" t="s">
        <v>196</v>
      </c>
      <c r="B1367" s="3" t="str">
        <f t="shared" si="21"/>
        <v>SPA21XXX</v>
      </c>
      <c r="C1367" s="3" t="s">
        <v>348</v>
      </c>
      <c r="D1367" s="3" t="s">
        <v>352</v>
      </c>
      <c r="E1367" s="3" t="s">
        <v>440</v>
      </c>
      <c r="F1367" s="3" t="s">
        <v>567</v>
      </c>
      <c r="G1367" s="3" t="s">
        <v>911</v>
      </c>
      <c r="H1367" s="3" t="s">
        <v>352</v>
      </c>
    </row>
    <row r="1368" spans="1:8" x14ac:dyDescent="0.35">
      <c r="A1368" s="3" t="s">
        <v>196</v>
      </c>
      <c r="B1368" s="3" t="str">
        <f t="shared" si="21"/>
        <v>SPA21XXX</v>
      </c>
      <c r="C1368" s="3" t="s">
        <v>348</v>
      </c>
      <c r="D1368" s="3" t="s">
        <v>353</v>
      </c>
      <c r="E1368" s="3" t="s">
        <v>388</v>
      </c>
      <c r="F1368" s="3" t="s">
        <v>567</v>
      </c>
      <c r="G1368" s="3" t="s">
        <v>686</v>
      </c>
      <c r="H1368" s="3" t="s">
        <v>353</v>
      </c>
    </row>
    <row r="1369" spans="1:8" x14ac:dyDescent="0.35">
      <c r="A1369" s="3" t="s">
        <v>196</v>
      </c>
      <c r="B1369" s="3" t="str">
        <f t="shared" si="21"/>
        <v>SPA21XXX</v>
      </c>
      <c r="C1369" s="3" t="s">
        <v>348</v>
      </c>
      <c r="D1369" s="3" t="s">
        <v>354</v>
      </c>
      <c r="E1369" s="3" t="s">
        <v>366</v>
      </c>
      <c r="F1369" s="3" t="s">
        <v>562</v>
      </c>
      <c r="G1369" s="3" t="s">
        <v>912</v>
      </c>
      <c r="H1369" s="3" t="s">
        <v>353</v>
      </c>
    </row>
    <row r="1370" spans="1:8" x14ac:dyDescent="0.35">
      <c r="A1370" s="3" t="s">
        <v>196</v>
      </c>
      <c r="B1370" s="3" t="str">
        <f t="shared" si="21"/>
        <v>SPA21XXX</v>
      </c>
      <c r="C1370" s="3" t="s">
        <v>348</v>
      </c>
      <c r="D1370" s="3" t="s">
        <v>355</v>
      </c>
      <c r="E1370" s="3" t="s">
        <v>397</v>
      </c>
      <c r="F1370" s="3" t="s">
        <v>558</v>
      </c>
      <c r="G1370" s="3" t="s">
        <v>913</v>
      </c>
      <c r="H1370" s="3" t="s">
        <v>354</v>
      </c>
    </row>
    <row r="1371" spans="1:8" x14ac:dyDescent="0.35">
      <c r="A1371" s="3" t="s">
        <v>196</v>
      </c>
      <c r="B1371" s="3" t="str">
        <f t="shared" si="21"/>
        <v>SPA21XXX</v>
      </c>
      <c r="C1371" s="3" t="s">
        <v>348</v>
      </c>
      <c r="D1371" s="3" t="s">
        <v>356</v>
      </c>
      <c r="E1371" s="3" t="s">
        <v>364</v>
      </c>
      <c r="F1371" s="3" t="s">
        <v>377</v>
      </c>
      <c r="G1371" s="3" t="s">
        <v>364</v>
      </c>
      <c r="H1371" s="3" t="s">
        <v>377</v>
      </c>
    </row>
    <row r="1372" spans="1:8" x14ac:dyDescent="0.35">
      <c r="A1372" s="3" t="s">
        <v>196</v>
      </c>
      <c r="B1372" s="3" t="str">
        <f t="shared" si="21"/>
        <v>SPA21XXX</v>
      </c>
      <c r="C1372" s="3" t="s">
        <v>348</v>
      </c>
      <c r="D1372" s="3" t="s">
        <v>357</v>
      </c>
      <c r="E1372" s="3" t="s">
        <v>364</v>
      </c>
      <c r="F1372" s="3" t="s">
        <v>377</v>
      </c>
      <c r="G1372" s="3" t="s">
        <v>364</v>
      </c>
      <c r="H1372" s="3" t="s">
        <v>377</v>
      </c>
    </row>
    <row r="1373" spans="1:8" x14ac:dyDescent="0.35">
      <c r="A1373" s="3" t="s">
        <v>196</v>
      </c>
      <c r="B1373" s="3" t="str">
        <f t="shared" si="21"/>
        <v>SPA21XXX</v>
      </c>
      <c r="C1373" s="3" t="s">
        <v>348</v>
      </c>
      <c r="D1373" s="3" t="s">
        <v>358</v>
      </c>
      <c r="E1373" s="3" t="s">
        <v>364</v>
      </c>
      <c r="F1373" s="3" t="s">
        <v>377</v>
      </c>
      <c r="G1373" s="3" t="s">
        <v>364</v>
      </c>
      <c r="H1373" s="3" t="s">
        <v>377</v>
      </c>
    </row>
    <row r="1374" spans="1:8" x14ac:dyDescent="0.35">
      <c r="A1374" s="3" t="s">
        <v>197</v>
      </c>
      <c r="B1374" s="3" t="str">
        <f t="shared" si="21"/>
        <v>SPA21XXX</v>
      </c>
      <c r="C1374" s="3" t="s">
        <v>348</v>
      </c>
      <c r="D1374" s="3" t="s">
        <v>352</v>
      </c>
      <c r="E1374" s="3" t="s">
        <v>461</v>
      </c>
      <c r="F1374" s="3" t="s">
        <v>565</v>
      </c>
      <c r="G1374" s="3" t="s">
        <v>914</v>
      </c>
      <c r="H1374" s="3" t="s">
        <v>354</v>
      </c>
    </row>
    <row r="1375" spans="1:8" x14ac:dyDescent="0.35">
      <c r="A1375" s="3" t="s">
        <v>197</v>
      </c>
      <c r="B1375" s="3" t="str">
        <f t="shared" si="21"/>
        <v>SPA21XXX</v>
      </c>
      <c r="C1375" s="3" t="s">
        <v>348</v>
      </c>
      <c r="D1375" s="3" t="s">
        <v>353</v>
      </c>
      <c r="E1375" s="3" t="s">
        <v>389</v>
      </c>
      <c r="F1375" s="3" t="s">
        <v>377</v>
      </c>
      <c r="G1375" s="3" t="s">
        <v>389</v>
      </c>
      <c r="H1375" s="3" t="s">
        <v>377</v>
      </c>
    </row>
    <row r="1376" spans="1:8" x14ac:dyDescent="0.35">
      <c r="A1376" s="3" t="s">
        <v>197</v>
      </c>
      <c r="B1376" s="3" t="str">
        <f t="shared" si="21"/>
        <v>SPA21XXX</v>
      </c>
      <c r="C1376" s="3" t="s">
        <v>348</v>
      </c>
      <c r="D1376" s="3" t="s">
        <v>354</v>
      </c>
      <c r="E1376" s="3" t="s">
        <v>389</v>
      </c>
      <c r="F1376" s="3" t="s">
        <v>377</v>
      </c>
      <c r="G1376" s="3" t="s">
        <v>389</v>
      </c>
      <c r="H1376" s="3" t="s">
        <v>377</v>
      </c>
    </row>
    <row r="1377" spans="1:8" x14ac:dyDescent="0.35">
      <c r="A1377" s="3" t="s">
        <v>197</v>
      </c>
      <c r="B1377" s="3" t="str">
        <f t="shared" si="21"/>
        <v>SPA21XXX</v>
      </c>
      <c r="C1377" s="3" t="s">
        <v>348</v>
      </c>
      <c r="D1377" s="3" t="s">
        <v>355</v>
      </c>
      <c r="E1377" s="3" t="s">
        <v>389</v>
      </c>
      <c r="F1377" s="3" t="s">
        <v>377</v>
      </c>
      <c r="G1377" s="3" t="s">
        <v>389</v>
      </c>
      <c r="H1377" s="3" t="s">
        <v>377</v>
      </c>
    </row>
    <row r="1378" spans="1:8" x14ac:dyDescent="0.35">
      <c r="A1378" s="3" t="s">
        <v>197</v>
      </c>
      <c r="B1378" s="3" t="str">
        <f t="shared" si="21"/>
        <v>SPA21XXX</v>
      </c>
      <c r="C1378" s="3" t="s">
        <v>348</v>
      </c>
      <c r="D1378" s="3" t="s">
        <v>356</v>
      </c>
      <c r="E1378" s="3" t="s">
        <v>389</v>
      </c>
      <c r="F1378" s="3" t="s">
        <v>377</v>
      </c>
      <c r="G1378" s="3" t="s">
        <v>389</v>
      </c>
      <c r="H1378" s="3" t="s">
        <v>377</v>
      </c>
    </row>
    <row r="1379" spans="1:8" x14ac:dyDescent="0.35">
      <c r="A1379" s="3" t="s">
        <v>197</v>
      </c>
      <c r="B1379" s="3" t="str">
        <f t="shared" si="21"/>
        <v>SPA21XXX</v>
      </c>
      <c r="C1379" s="3" t="s">
        <v>348</v>
      </c>
      <c r="D1379" s="3" t="s">
        <v>357</v>
      </c>
      <c r="E1379" s="3" t="s">
        <v>389</v>
      </c>
      <c r="F1379" s="3" t="s">
        <v>377</v>
      </c>
      <c r="G1379" s="3" t="s">
        <v>389</v>
      </c>
      <c r="H1379" s="3" t="s">
        <v>377</v>
      </c>
    </row>
    <row r="1380" spans="1:8" x14ac:dyDescent="0.35">
      <c r="A1380" s="3" t="s">
        <v>197</v>
      </c>
      <c r="B1380" s="3" t="str">
        <f t="shared" si="21"/>
        <v>SPA21XXX</v>
      </c>
      <c r="C1380" s="3" t="s">
        <v>348</v>
      </c>
      <c r="D1380" s="3" t="s">
        <v>358</v>
      </c>
      <c r="E1380" s="3" t="s">
        <v>389</v>
      </c>
      <c r="F1380" s="3" t="s">
        <v>377</v>
      </c>
      <c r="G1380" s="3" t="s">
        <v>389</v>
      </c>
      <c r="H1380" s="3" t="s">
        <v>377</v>
      </c>
    </row>
    <row r="1381" spans="1:8" x14ac:dyDescent="0.35">
      <c r="A1381" s="3" t="s">
        <v>198</v>
      </c>
      <c r="B1381" s="3" t="str">
        <f t="shared" si="21"/>
        <v>SPA21XXX</v>
      </c>
      <c r="C1381" s="3" t="s">
        <v>348</v>
      </c>
      <c r="D1381" s="3" t="s">
        <v>352</v>
      </c>
      <c r="E1381" s="3" t="s">
        <v>442</v>
      </c>
      <c r="F1381" s="3" t="s">
        <v>353</v>
      </c>
      <c r="G1381" s="3" t="s">
        <v>915</v>
      </c>
      <c r="H1381" s="3" t="s">
        <v>558</v>
      </c>
    </row>
    <row r="1382" spans="1:8" x14ac:dyDescent="0.35">
      <c r="A1382" s="3" t="s">
        <v>198</v>
      </c>
      <c r="B1382" s="3" t="str">
        <f t="shared" si="21"/>
        <v>SPA21XXX</v>
      </c>
      <c r="C1382" s="3" t="s">
        <v>348</v>
      </c>
      <c r="D1382" s="3" t="s">
        <v>353</v>
      </c>
      <c r="E1382" s="3" t="s">
        <v>366</v>
      </c>
      <c r="F1382" s="3" t="s">
        <v>357</v>
      </c>
      <c r="G1382" s="3" t="s">
        <v>916</v>
      </c>
      <c r="H1382" s="3" t="s">
        <v>1039</v>
      </c>
    </row>
    <row r="1383" spans="1:8" x14ac:dyDescent="0.35">
      <c r="A1383" s="3" t="s">
        <v>198</v>
      </c>
      <c r="B1383" s="3" t="str">
        <f t="shared" si="21"/>
        <v>SPA21XXX</v>
      </c>
      <c r="C1383" s="3" t="s">
        <v>348</v>
      </c>
      <c r="D1383" s="3" t="s">
        <v>354</v>
      </c>
      <c r="E1383" s="3" t="s">
        <v>388</v>
      </c>
      <c r="F1383" s="3" t="s">
        <v>585</v>
      </c>
      <c r="G1383" s="3" t="s">
        <v>917</v>
      </c>
      <c r="H1383" s="3" t="s">
        <v>1040</v>
      </c>
    </row>
    <row r="1384" spans="1:8" x14ac:dyDescent="0.35">
      <c r="A1384" s="3" t="s">
        <v>198</v>
      </c>
      <c r="B1384" s="3" t="str">
        <f t="shared" si="21"/>
        <v>SPA21XXX</v>
      </c>
      <c r="C1384" s="3" t="s">
        <v>348</v>
      </c>
      <c r="D1384" s="3" t="s">
        <v>355</v>
      </c>
      <c r="E1384" s="3" t="s">
        <v>364</v>
      </c>
      <c r="F1384" s="3" t="s">
        <v>377</v>
      </c>
      <c r="G1384" s="3" t="s">
        <v>364</v>
      </c>
      <c r="H1384" s="3" t="s">
        <v>377</v>
      </c>
    </row>
    <row r="1385" spans="1:8" x14ac:dyDescent="0.35">
      <c r="A1385" s="3" t="s">
        <v>198</v>
      </c>
      <c r="B1385" s="3" t="str">
        <f t="shared" si="21"/>
        <v>SPA21XXX</v>
      </c>
      <c r="C1385" s="3" t="s">
        <v>348</v>
      </c>
      <c r="D1385" s="3" t="s">
        <v>356</v>
      </c>
      <c r="E1385" s="3" t="s">
        <v>364</v>
      </c>
      <c r="F1385" s="3" t="s">
        <v>377</v>
      </c>
      <c r="G1385" s="3" t="s">
        <v>364</v>
      </c>
      <c r="H1385" s="3" t="s">
        <v>377</v>
      </c>
    </row>
    <row r="1386" spans="1:8" x14ac:dyDescent="0.35">
      <c r="A1386" s="3" t="s">
        <v>198</v>
      </c>
      <c r="B1386" s="3" t="str">
        <f t="shared" si="21"/>
        <v>SPA21XXX</v>
      </c>
      <c r="C1386" s="3" t="s">
        <v>348</v>
      </c>
      <c r="D1386" s="3" t="s">
        <v>357</v>
      </c>
      <c r="E1386" s="3" t="s">
        <v>364</v>
      </c>
      <c r="F1386" s="3" t="s">
        <v>377</v>
      </c>
      <c r="G1386" s="3" t="s">
        <v>364</v>
      </c>
      <c r="H1386" s="3" t="s">
        <v>377</v>
      </c>
    </row>
    <row r="1387" spans="1:8" x14ac:dyDescent="0.35">
      <c r="A1387" s="3" t="s">
        <v>198</v>
      </c>
      <c r="B1387" s="3" t="str">
        <f t="shared" si="21"/>
        <v>SPA21XXX</v>
      </c>
      <c r="C1387" s="3" t="s">
        <v>348</v>
      </c>
      <c r="D1387" s="3" t="s">
        <v>358</v>
      </c>
      <c r="E1387" s="3" t="s">
        <v>364</v>
      </c>
      <c r="F1387" s="3" t="s">
        <v>377</v>
      </c>
      <c r="G1387" s="3" t="s">
        <v>364</v>
      </c>
      <c r="H1387" s="3" t="s">
        <v>377</v>
      </c>
    </row>
    <row r="1388" spans="1:8" x14ac:dyDescent="0.35">
      <c r="A1388" s="3" t="s">
        <v>199</v>
      </c>
      <c r="B1388" s="3" t="str">
        <f t="shared" si="21"/>
        <v>SPA21XXX</v>
      </c>
      <c r="C1388" s="3" t="s">
        <v>349</v>
      </c>
      <c r="D1388" s="3" t="s">
        <v>352</v>
      </c>
      <c r="E1388" s="3" t="s">
        <v>402</v>
      </c>
      <c r="F1388" s="3" t="s">
        <v>564</v>
      </c>
      <c r="G1388" s="3" t="s">
        <v>671</v>
      </c>
      <c r="H1388" s="3" t="s">
        <v>354</v>
      </c>
    </row>
    <row r="1389" spans="1:8" x14ac:dyDescent="0.35">
      <c r="A1389" s="3" t="s">
        <v>199</v>
      </c>
      <c r="B1389" s="3" t="str">
        <f t="shared" si="21"/>
        <v>SPA21XXX</v>
      </c>
      <c r="C1389" s="3" t="s">
        <v>349</v>
      </c>
      <c r="D1389" s="3" t="s">
        <v>353</v>
      </c>
      <c r="E1389" s="3" t="s">
        <v>367</v>
      </c>
      <c r="F1389" s="3" t="s">
        <v>564</v>
      </c>
      <c r="G1389" s="3" t="s">
        <v>918</v>
      </c>
      <c r="H1389" s="3" t="s">
        <v>354</v>
      </c>
    </row>
    <row r="1390" spans="1:8" x14ac:dyDescent="0.35">
      <c r="A1390" s="3" t="s">
        <v>199</v>
      </c>
      <c r="B1390" s="3" t="str">
        <f t="shared" si="21"/>
        <v>SPA21XXX</v>
      </c>
      <c r="C1390" s="3" t="s">
        <v>349</v>
      </c>
      <c r="D1390" s="3" t="s">
        <v>354</v>
      </c>
    </row>
    <row r="1391" spans="1:8" x14ac:dyDescent="0.35">
      <c r="A1391" s="3" t="s">
        <v>199</v>
      </c>
      <c r="B1391" s="3" t="str">
        <f t="shared" si="21"/>
        <v>SPA21XXX</v>
      </c>
      <c r="C1391" s="3" t="s">
        <v>349</v>
      </c>
      <c r="D1391" s="3" t="s">
        <v>355</v>
      </c>
    </row>
    <row r="1392" spans="1:8" x14ac:dyDescent="0.35">
      <c r="A1392" s="3" t="s">
        <v>199</v>
      </c>
      <c r="B1392" s="3" t="str">
        <f t="shared" si="21"/>
        <v>SPA21XXX</v>
      </c>
      <c r="C1392" s="3" t="s">
        <v>349</v>
      </c>
      <c r="D1392" s="3" t="s">
        <v>356</v>
      </c>
    </row>
    <row r="1393" spans="1:8" x14ac:dyDescent="0.35">
      <c r="A1393" s="3" t="s">
        <v>199</v>
      </c>
      <c r="B1393" s="3" t="str">
        <f t="shared" si="21"/>
        <v>SPA21XXX</v>
      </c>
      <c r="C1393" s="3" t="s">
        <v>349</v>
      </c>
      <c r="D1393" s="3" t="s">
        <v>357</v>
      </c>
    </row>
    <row r="1394" spans="1:8" x14ac:dyDescent="0.35">
      <c r="A1394" s="3" t="s">
        <v>199</v>
      </c>
      <c r="B1394" s="3" t="str">
        <f t="shared" si="21"/>
        <v>SPA21XXX</v>
      </c>
      <c r="C1394" s="3" t="s">
        <v>349</v>
      </c>
      <c r="D1394" s="3" t="s">
        <v>358</v>
      </c>
    </row>
    <row r="1395" spans="1:8" x14ac:dyDescent="0.35">
      <c r="A1395" s="3" t="s">
        <v>200</v>
      </c>
      <c r="B1395" s="3" t="str">
        <f t="shared" si="21"/>
        <v>SPA21XXX</v>
      </c>
      <c r="C1395" s="3" t="s">
        <v>350</v>
      </c>
      <c r="D1395" s="3" t="s">
        <v>352</v>
      </c>
      <c r="E1395" s="3" t="s">
        <v>388</v>
      </c>
      <c r="F1395" s="3" t="s">
        <v>356</v>
      </c>
      <c r="G1395" s="3" t="s">
        <v>819</v>
      </c>
      <c r="H1395" s="3" t="s">
        <v>357</v>
      </c>
    </row>
    <row r="1396" spans="1:8" x14ac:dyDescent="0.35">
      <c r="A1396" s="3" t="s">
        <v>200</v>
      </c>
      <c r="B1396" s="3" t="str">
        <f t="shared" si="21"/>
        <v>SPA21XXX</v>
      </c>
      <c r="C1396" s="3" t="s">
        <v>350</v>
      </c>
      <c r="D1396" s="3" t="s">
        <v>353</v>
      </c>
      <c r="E1396" s="3" t="s">
        <v>388</v>
      </c>
      <c r="F1396" s="3" t="s">
        <v>567</v>
      </c>
      <c r="G1396" s="3" t="s">
        <v>919</v>
      </c>
      <c r="H1396" s="3" t="s">
        <v>562</v>
      </c>
    </row>
    <row r="1397" spans="1:8" x14ac:dyDescent="0.35">
      <c r="A1397" s="3" t="s">
        <v>200</v>
      </c>
      <c r="B1397" s="3" t="str">
        <f t="shared" si="21"/>
        <v>SPA21XXX</v>
      </c>
      <c r="C1397" s="3" t="s">
        <v>350</v>
      </c>
      <c r="D1397" s="3" t="s">
        <v>354</v>
      </c>
      <c r="E1397" s="3" t="s">
        <v>388</v>
      </c>
      <c r="F1397" s="3" t="s">
        <v>561</v>
      </c>
      <c r="G1397" s="3" t="s">
        <v>738</v>
      </c>
      <c r="H1397" s="3" t="s">
        <v>1035</v>
      </c>
    </row>
    <row r="1398" spans="1:8" x14ac:dyDescent="0.35">
      <c r="A1398" s="3" t="s">
        <v>200</v>
      </c>
      <c r="B1398" s="3" t="str">
        <f t="shared" si="21"/>
        <v>SPA21XXX</v>
      </c>
      <c r="C1398" s="3" t="s">
        <v>350</v>
      </c>
      <c r="D1398" s="3" t="s">
        <v>355</v>
      </c>
      <c r="E1398" s="3" t="s">
        <v>364</v>
      </c>
      <c r="F1398" s="3" t="s">
        <v>364</v>
      </c>
      <c r="G1398" s="3" t="s">
        <v>364</v>
      </c>
      <c r="H1398" s="3" t="s">
        <v>364</v>
      </c>
    </row>
    <row r="1399" spans="1:8" x14ac:dyDescent="0.35">
      <c r="A1399" s="3" t="s">
        <v>200</v>
      </c>
      <c r="B1399" s="3" t="str">
        <f t="shared" si="21"/>
        <v>SPA21XXX</v>
      </c>
      <c r="C1399" s="3" t="s">
        <v>350</v>
      </c>
      <c r="D1399" s="3" t="s">
        <v>356</v>
      </c>
      <c r="E1399" s="3" t="s">
        <v>364</v>
      </c>
      <c r="F1399" s="3" t="s">
        <v>364</v>
      </c>
      <c r="G1399" s="3" t="s">
        <v>364</v>
      </c>
      <c r="H1399" s="3" t="s">
        <v>364</v>
      </c>
    </row>
    <row r="1400" spans="1:8" x14ac:dyDescent="0.35">
      <c r="A1400" s="3" t="s">
        <v>200</v>
      </c>
      <c r="B1400" s="3" t="str">
        <f t="shared" si="21"/>
        <v>SPA21XXX</v>
      </c>
      <c r="C1400" s="3" t="s">
        <v>350</v>
      </c>
      <c r="D1400" s="3" t="s">
        <v>357</v>
      </c>
      <c r="E1400" s="3" t="s">
        <v>364</v>
      </c>
      <c r="F1400" s="3" t="s">
        <v>364</v>
      </c>
      <c r="G1400" s="3" t="s">
        <v>364</v>
      </c>
      <c r="H1400" s="3" t="s">
        <v>364</v>
      </c>
    </row>
    <row r="1401" spans="1:8" x14ac:dyDescent="0.35">
      <c r="A1401" s="3" t="s">
        <v>200</v>
      </c>
      <c r="B1401" s="3" t="str">
        <f t="shared" si="21"/>
        <v>SPA21XXX</v>
      </c>
      <c r="C1401" s="3" t="s">
        <v>350</v>
      </c>
      <c r="D1401" s="3" t="s">
        <v>358</v>
      </c>
      <c r="E1401" s="3" t="s">
        <v>364</v>
      </c>
      <c r="F1401" s="3" t="s">
        <v>364</v>
      </c>
      <c r="G1401" s="3" t="s">
        <v>364</v>
      </c>
      <c r="H1401" s="3" t="s">
        <v>364</v>
      </c>
    </row>
    <row r="1402" spans="1:8" x14ac:dyDescent="0.35">
      <c r="A1402" s="3" t="s">
        <v>201</v>
      </c>
      <c r="B1402" s="3" t="str">
        <f t="shared" si="21"/>
        <v>SPA21XXX</v>
      </c>
      <c r="C1402" s="3" t="s">
        <v>349</v>
      </c>
      <c r="D1402" s="3" t="s">
        <v>352</v>
      </c>
      <c r="E1402" s="3" t="s">
        <v>449</v>
      </c>
      <c r="F1402" s="3" t="s">
        <v>564</v>
      </c>
      <c r="H1402" s="3" t="s">
        <v>354</v>
      </c>
    </row>
    <row r="1403" spans="1:8" x14ac:dyDescent="0.35">
      <c r="A1403" s="3" t="s">
        <v>201</v>
      </c>
      <c r="B1403" s="3" t="str">
        <f t="shared" si="21"/>
        <v>SPA21XXX</v>
      </c>
      <c r="C1403" s="3" t="s">
        <v>349</v>
      </c>
      <c r="D1403" s="3" t="s">
        <v>353</v>
      </c>
      <c r="E1403" s="3" t="s">
        <v>402</v>
      </c>
      <c r="F1403" s="3" t="s">
        <v>567</v>
      </c>
      <c r="H1403" s="3" t="s">
        <v>353</v>
      </c>
    </row>
    <row r="1404" spans="1:8" x14ac:dyDescent="0.35">
      <c r="A1404" s="3" t="s">
        <v>201</v>
      </c>
      <c r="B1404" s="3" t="str">
        <f t="shared" si="21"/>
        <v>SPA21XXX</v>
      </c>
      <c r="C1404" s="3" t="s">
        <v>349</v>
      </c>
      <c r="D1404" s="3" t="s">
        <v>354</v>
      </c>
      <c r="E1404" s="3" t="s">
        <v>490</v>
      </c>
      <c r="F1404" s="3" t="s">
        <v>567</v>
      </c>
      <c r="H1404" s="3" t="s">
        <v>352</v>
      </c>
    </row>
    <row r="1405" spans="1:8" x14ac:dyDescent="0.35">
      <c r="A1405" s="3" t="s">
        <v>201</v>
      </c>
      <c r="B1405" s="3" t="str">
        <f t="shared" si="21"/>
        <v>SPA21XXX</v>
      </c>
      <c r="C1405" s="3" t="s">
        <v>349</v>
      </c>
      <c r="D1405" s="3" t="s">
        <v>355</v>
      </c>
    </row>
    <row r="1406" spans="1:8" x14ac:dyDescent="0.35">
      <c r="A1406" s="3" t="s">
        <v>201</v>
      </c>
      <c r="B1406" s="3" t="str">
        <f t="shared" si="21"/>
        <v>SPA21XXX</v>
      </c>
      <c r="C1406" s="3" t="s">
        <v>349</v>
      </c>
      <c r="D1406" s="3" t="s">
        <v>356</v>
      </c>
    </row>
    <row r="1407" spans="1:8" x14ac:dyDescent="0.35">
      <c r="A1407" s="3" t="s">
        <v>201</v>
      </c>
      <c r="B1407" s="3" t="str">
        <f t="shared" si="21"/>
        <v>SPA21XXX</v>
      </c>
      <c r="C1407" s="3" t="s">
        <v>349</v>
      </c>
      <c r="D1407" s="3" t="s">
        <v>357</v>
      </c>
    </row>
    <row r="1408" spans="1:8" x14ac:dyDescent="0.35">
      <c r="A1408" s="3" t="s">
        <v>201</v>
      </c>
      <c r="B1408" s="3" t="str">
        <f t="shared" si="21"/>
        <v>SPA21XXX</v>
      </c>
      <c r="C1408" s="3" t="s">
        <v>349</v>
      </c>
      <c r="D1408" s="3" t="s">
        <v>358</v>
      </c>
    </row>
    <row r="1409" spans="1:8" x14ac:dyDescent="0.35">
      <c r="A1409" s="3" t="s">
        <v>202</v>
      </c>
      <c r="B1409" s="3" t="str">
        <f t="shared" si="21"/>
        <v>SPA21XXX</v>
      </c>
      <c r="C1409" s="3" t="s">
        <v>350</v>
      </c>
      <c r="D1409" s="3" t="s">
        <v>352</v>
      </c>
      <c r="E1409" s="3" t="s">
        <v>364</v>
      </c>
      <c r="F1409" s="3" t="s">
        <v>377</v>
      </c>
      <c r="G1409" s="3" t="s">
        <v>364</v>
      </c>
      <c r="H1409" s="3" t="s">
        <v>377</v>
      </c>
    </row>
    <row r="1410" spans="1:8" x14ac:dyDescent="0.35">
      <c r="A1410" s="3" t="s">
        <v>202</v>
      </c>
      <c r="B1410" s="3" t="str">
        <f t="shared" si="21"/>
        <v>SPA21XXX</v>
      </c>
      <c r="C1410" s="3" t="s">
        <v>350</v>
      </c>
      <c r="D1410" s="3" t="s">
        <v>353</v>
      </c>
      <c r="E1410" s="3" t="s">
        <v>364</v>
      </c>
      <c r="F1410" s="3" t="s">
        <v>377</v>
      </c>
      <c r="G1410" s="3" t="s">
        <v>364</v>
      </c>
      <c r="H1410" s="3" t="s">
        <v>377</v>
      </c>
    </row>
    <row r="1411" spans="1:8" x14ac:dyDescent="0.35">
      <c r="A1411" s="3" t="s">
        <v>202</v>
      </c>
      <c r="B1411" s="3" t="str">
        <f t="shared" ref="B1411:B1474" si="22">REPLACE(A1411,6,3,"XXX")</f>
        <v>SPA21XXX</v>
      </c>
      <c r="C1411" s="3" t="s">
        <v>350</v>
      </c>
      <c r="D1411" s="3" t="s">
        <v>354</v>
      </c>
      <c r="E1411" s="3" t="s">
        <v>364</v>
      </c>
      <c r="F1411" s="3" t="s">
        <v>377</v>
      </c>
      <c r="G1411" s="3" t="s">
        <v>364</v>
      </c>
      <c r="H1411" s="3" t="s">
        <v>377</v>
      </c>
    </row>
    <row r="1412" spans="1:8" x14ac:dyDescent="0.35">
      <c r="A1412" s="3" t="s">
        <v>202</v>
      </c>
      <c r="B1412" s="3" t="str">
        <f t="shared" si="22"/>
        <v>SPA21XXX</v>
      </c>
      <c r="C1412" s="3" t="s">
        <v>350</v>
      </c>
      <c r="D1412" s="3" t="s">
        <v>355</v>
      </c>
      <c r="E1412" s="3" t="s">
        <v>364</v>
      </c>
      <c r="F1412" s="3" t="s">
        <v>377</v>
      </c>
      <c r="G1412" s="3" t="s">
        <v>364</v>
      </c>
      <c r="H1412" s="3" t="s">
        <v>377</v>
      </c>
    </row>
    <row r="1413" spans="1:8" x14ac:dyDescent="0.35">
      <c r="A1413" s="3" t="s">
        <v>202</v>
      </c>
      <c r="B1413" s="3" t="str">
        <f t="shared" si="22"/>
        <v>SPA21XXX</v>
      </c>
      <c r="C1413" s="3" t="s">
        <v>350</v>
      </c>
      <c r="D1413" s="3" t="s">
        <v>356</v>
      </c>
      <c r="E1413" s="3" t="s">
        <v>364</v>
      </c>
      <c r="F1413" s="3" t="s">
        <v>377</v>
      </c>
      <c r="G1413" s="3" t="s">
        <v>364</v>
      </c>
      <c r="H1413" s="3" t="s">
        <v>377</v>
      </c>
    </row>
    <row r="1414" spans="1:8" x14ac:dyDescent="0.35">
      <c r="A1414" s="3" t="s">
        <v>202</v>
      </c>
      <c r="B1414" s="3" t="str">
        <f t="shared" si="22"/>
        <v>SPA21XXX</v>
      </c>
      <c r="C1414" s="3" t="s">
        <v>350</v>
      </c>
      <c r="D1414" s="3" t="s">
        <v>357</v>
      </c>
      <c r="E1414" s="3" t="s">
        <v>364</v>
      </c>
      <c r="F1414" s="3" t="s">
        <v>377</v>
      </c>
      <c r="G1414" s="3" t="s">
        <v>364</v>
      </c>
      <c r="H1414" s="3" t="s">
        <v>377</v>
      </c>
    </row>
    <row r="1415" spans="1:8" x14ac:dyDescent="0.35">
      <c r="A1415" s="3" t="s">
        <v>202</v>
      </c>
      <c r="B1415" s="3" t="str">
        <f t="shared" si="22"/>
        <v>SPA21XXX</v>
      </c>
      <c r="C1415" s="3" t="s">
        <v>350</v>
      </c>
      <c r="D1415" s="3" t="s">
        <v>358</v>
      </c>
      <c r="E1415" s="3" t="s">
        <v>364</v>
      </c>
      <c r="F1415" s="3" t="s">
        <v>377</v>
      </c>
      <c r="G1415" s="3" t="s">
        <v>364</v>
      </c>
      <c r="H1415" s="3" t="s">
        <v>377</v>
      </c>
    </row>
    <row r="1416" spans="1:8" x14ac:dyDescent="0.35">
      <c r="A1416" s="3" t="s">
        <v>203</v>
      </c>
      <c r="B1416" s="3" t="str">
        <f t="shared" si="22"/>
        <v>SPA21XXX</v>
      </c>
      <c r="C1416" s="3" t="s">
        <v>348</v>
      </c>
      <c r="D1416" s="3" t="s">
        <v>352</v>
      </c>
      <c r="E1416" s="3" t="s">
        <v>494</v>
      </c>
      <c r="F1416" s="3" t="s">
        <v>565</v>
      </c>
      <c r="G1416" s="3" t="s">
        <v>920</v>
      </c>
      <c r="H1416" s="3" t="s">
        <v>565</v>
      </c>
    </row>
    <row r="1417" spans="1:8" x14ac:dyDescent="0.35">
      <c r="A1417" s="3" t="s">
        <v>203</v>
      </c>
      <c r="B1417" s="3" t="str">
        <f t="shared" si="22"/>
        <v>SPA21XXX</v>
      </c>
      <c r="C1417" s="3" t="s">
        <v>348</v>
      </c>
      <c r="D1417" s="3" t="s">
        <v>353</v>
      </c>
    </row>
    <row r="1418" spans="1:8" x14ac:dyDescent="0.35">
      <c r="A1418" s="3" t="s">
        <v>203</v>
      </c>
      <c r="B1418" s="3" t="str">
        <f t="shared" si="22"/>
        <v>SPA21XXX</v>
      </c>
      <c r="C1418" s="3" t="s">
        <v>348</v>
      </c>
      <c r="D1418" s="3" t="s">
        <v>354</v>
      </c>
    </row>
    <row r="1419" spans="1:8" x14ac:dyDescent="0.35">
      <c r="A1419" s="3" t="s">
        <v>203</v>
      </c>
      <c r="B1419" s="3" t="str">
        <f t="shared" si="22"/>
        <v>SPA21XXX</v>
      </c>
      <c r="C1419" s="3" t="s">
        <v>348</v>
      </c>
      <c r="D1419" s="3" t="s">
        <v>355</v>
      </c>
    </row>
    <row r="1420" spans="1:8" x14ac:dyDescent="0.35">
      <c r="A1420" s="3" t="s">
        <v>203</v>
      </c>
      <c r="B1420" s="3" t="str">
        <f t="shared" si="22"/>
        <v>SPA21XXX</v>
      </c>
      <c r="C1420" s="3" t="s">
        <v>348</v>
      </c>
      <c r="D1420" s="3" t="s">
        <v>356</v>
      </c>
    </row>
    <row r="1421" spans="1:8" x14ac:dyDescent="0.35">
      <c r="A1421" s="3" t="s">
        <v>203</v>
      </c>
      <c r="B1421" s="3" t="str">
        <f t="shared" si="22"/>
        <v>SPA21XXX</v>
      </c>
      <c r="C1421" s="3" t="s">
        <v>348</v>
      </c>
      <c r="D1421" s="3" t="s">
        <v>357</v>
      </c>
    </row>
    <row r="1422" spans="1:8" x14ac:dyDescent="0.35">
      <c r="A1422" s="3" t="s">
        <v>203</v>
      </c>
      <c r="B1422" s="3" t="str">
        <f t="shared" si="22"/>
        <v>SPA21XXX</v>
      </c>
      <c r="C1422" s="3" t="s">
        <v>348</v>
      </c>
      <c r="D1422" s="3" t="s">
        <v>358</v>
      </c>
    </row>
    <row r="1423" spans="1:8" x14ac:dyDescent="0.35">
      <c r="A1423" s="3" t="s">
        <v>204</v>
      </c>
      <c r="B1423" s="3" t="str">
        <f t="shared" si="22"/>
        <v>SPA21XXX</v>
      </c>
      <c r="C1423" s="3" t="s">
        <v>350</v>
      </c>
      <c r="D1423" s="3" t="s">
        <v>352</v>
      </c>
      <c r="E1423" s="3" t="s">
        <v>500</v>
      </c>
      <c r="F1423" s="3" t="s">
        <v>578</v>
      </c>
      <c r="G1423" s="3" t="s">
        <v>921</v>
      </c>
      <c r="H1423" s="3" t="s">
        <v>354</v>
      </c>
    </row>
    <row r="1424" spans="1:8" x14ac:dyDescent="0.35">
      <c r="A1424" s="3" t="s">
        <v>204</v>
      </c>
      <c r="B1424" s="3" t="str">
        <f t="shared" si="22"/>
        <v>SPA21XXX</v>
      </c>
      <c r="C1424" s="3" t="s">
        <v>350</v>
      </c>
      <c r="D1424" s="3" t="s">
        <v>353</v>
      </c>
      <c r="E1424" s="3" t="s">
        <v>411</v>
      </c>
      <c r="F1424" s="3" t="s">
        <v>567</v>
      </c>
      <c r="G1424" s="3" t="s">
        <v>745</v>
      </c>
      <c r="H1424" s="3" t="s">
        <v>353</v>
      </c>
    </row>
    <row r="1425" spans="1:8" x14ac:dyDescent="0.35">
      <c r="A1425" s="3" t="s">
        <v>204</v>
      </c>
      <c r="B1425" s="3" t="str">
        <f t="shared" si="22"/>
        <v>SPA21XXX</v>
      </c>
      <c r="C1425" s="3" t="s">
        <v>350</v>
      </c>
      <c r="D1425" s="3" t="s">
        <v>354</v>
      </c>
    </row>
    <row r="1426" spans="1:8" x14ac:dyDescent="0.35">
      <c r="A1426" s="3" t="s">
        <v>204</v>
      </c>
      <c r="B1426" s="3" t="str">
        <f t="shared" si="22"/>
        <v>SPA21XXX</v>
      </c>
      <c r="C1426" s="3" t="s">
        <v>350</v>
      </c>
      <c r="D1426" s="3" t="s">
        <v>355</v>
      </c>
    </row>
    <row r="1427" spans="1:8" x14ac:dyDescent="0.35">
      <c r="A1427" s="3" t="s">
        <v>204</v>
      </c>
      <c r="B1427" s="3" t="str">
        <f t="shared" si="22"/>
        <v>SPA21XXX</v>
      </c>
      <c r="C1427" s="3" t="s">
        <v>350</v>
      </c>
      <c r="D1427" s="3" t="s">
        <v>356</v>
      </c>
    </row>
    <row r="1428" spans="1:8" x14ac:dyDescent="0.35">
      <c r="A1428" s="3" t="s">
        <v>204</v>
      </c>
      <c r="B1428" s="3" t="str">
        <f t="shared" si="22"/>
        <v>SPA21XXX</v>
      </c>
      <c r="C1428" s="3" t="s">
        <v>350</v>
      </c>
      <c r="D1428" s="3" t="s">
        <v>357</v>
      </c>
    </row>
    <row r="1429" spans="1:8" x14ac:dyDescent="0.35">
      <c r="A1429" s="3" t="s">
        <v>204</v>
      </c>
      <c r="B1429" s="3" t="str">
        <f t="shared" si="22"/>
        <v>SPA21XXX</v>
      </c>
      <c r="C1429" s="3" t="s">
        <v>350</v>
      </c>
      <c r="D1429" s="3" t="s">
        <v>358</v>
      </c>
    </row>
    <row r="1430" spans="1:8" x14ac:dyDescent="0.35">
      <c r="A1430" s="3" t="s">
        <v>205</v>
      </c>
      <c r="B1430" s="3" t="str">
        <f t="shared" si="22"/>
        <v>SPA21XXX</v>
      </c>
      <c r="C1430" s="3" t="s">
        <v>350</v>
      </c>
      <c r="D1430" s="3" t="s">
        <v>352</v>
      </c>
      <c r="E1430" s="3" t="s">
        <v>377</v>
      </c>
      <c r="F1430" s="3" t="s">
        <v>377</v>
      </c>
      <c r="G1430" s="3" t="s">
        <v>377</v>
      </c>
      <c r="H1430" s="3" t="s">
        <v>377</v>
      </c>
    </row>
    <row r="1431" spans="1:8" x14ac:dyDescent="0.35">
      <c r="A1431" s="3" t="s">
        <v>205</v>
      </c>
      <c r="B1431" s="3" t="str">
        <f t="shared" si="22"/>
        <v>SPA21XXX</v>
      </c>
      <c r="C1431" s="3" t="s">
        <v>350</v>
      </c>
      <c r="D1431" s="3" t="s">
        <v>353</v>
      </c>
      <c r="E1431" s="3" t="s">
        <v>377</v>
      </c>
      <c r="F1431" s="3" t="s">
        <v>377</v>
      </c>
      <c r="G1431" s="3" t="s">
        <v>377</v>
      </c>
      <c r="H1431" s="3" t="s">
        <v>377</v>
      </c>
    </row>
    <row r="1432" spans="1:8" x14ac:dyDescent="0.35">
      <c r="A1432" s="3" t="s">
        <v>205</v>
      </c>
      <c r="B1432" s="3" t="str">
        <f t="shared" si="22"/>
        <v>SPA21XXX</v>
      </c>
      <c r="C1432" s="3" t="s">
        <v>350</v>
      </c>
      <c r="D1432" s="3" t="s">
        <v>354</v>
      </c>
      <c r="E1432" s="3" t="s">
        <v>377</v>
      </c>
      <c r="F1432" s="3" t="s">
        <v>377</v>
      </c>
      <c r="G1432" s="3" t="s">
        <v>377</v>
      </c>
      <c r="H1432" s="3" t="s">
        <v>377</v>
      </c>
    </row>
    <row r="1433" spans="1:8" x14ac:dyDescent="0.35">
      <c r="A1433" s="3" t="s">
        <v>205</v>
      </c>
      <c r="B1433" s="3" t="str">
        <f t="shared" si="22"/>
        <v>SPA21XXX</v>
      </c>
      <c r="C1433" s="3" t="s">
        <v>350</v>
      </c>
      <c r="D1433" s="3" t="s">
        <v>355</v>
      </c>
      <c r="E1433" s="3" t="s">
        <v>377</v>
      </c>
      <c r="F1433" s="3" t="s">
        <v>377</v>
      </c>
      <c r="G1433" s="3" t="s">
        <v>377</v>
      </c>
      <c r="H1433" s="3" t="s">
        <v>377</v>
      </c>
    </row>
    <row r="1434" spans="1:8" x14ac:dyDescent="0.35">
      <c r="A1434" s="3" t="s">
        <v>205</v>
      </c>
      <c r="B1434" s="3" t="str">
        <f t="shared" si="22"/>
        <v>SPA21XXX</v>
      </c>
      <c r="C1434" s="3" t="s">
        <v>350</v>
      </c>
      <c r="D1434" s="3" t="s">
        <v>356</v>
      </c>
      <c r="E1434" s="3" t="s">
        <v>377</v>
      </c>
      <c r="F1434" s="3" t="s">
        <v>377</v>
      </c>
      <c r="G1434" s="3" t="s">
        <v>377</v>
      </c>
      <c r="H1434" s="3" t="s">
        <v>377</v>
      </c>
    </row>
    <row r="1435" spans="1:8" x14ac:dyDescent="0.35">
      <c r="A1435" s="3" t="s">
        <v>205</v>
      </c>
      <c r="B1435" s="3" t="str">
        <f t="shared" si="22"/>
        <v>SPA21XXX</v>
      </c>
      <c r="C1435" s="3" t="s">
        <v>350</v>
      </c>
      <c r="D1435" s="3" t="s">
        <v>357</v>
      </c>
      <c r="E1435" s="3" t="s">
        <v>377</v>
      </c>
      <c r="F1435" s="3" t="s">
        <v>377</v>
      </c>
      <c r="G1435" s="3" t="s">
        <v>377</v>
      </c>
      <c r="H1435" s="3" t="s">
        <v>377</v>
      </c>
    </row>
    <row r="1436" spans="1:8" x14ac:dyDescent="0.35">
      <c r="A1436" s="3" t="s">
        <v>205</v>
      </c>
      <c r="B1436" s="3" t="str">
        <f t="shared" si="22"/>
        <v>SPA21XXX</v>
      </c>
      <c r="C1436" s="3" t="s">
        <v>350</v>
      </c>
      <c r="D1436" s="3" t="s">
        <v>358</v>
      </c>
      <c r="E1436" s="3" t="s">
        <v>377</v>
      </c>
      <c r="F1436" s="3" t="s">
        <v>377</v>
      </c>
      <c r="G1436" s="3" t="s">
        <v>377</v>
      </c>
      <c r="H1436" s="3" t="s">
        <v>377</v>
      </c>
    </row>
    <row r="1437" spans="1:8" x14ac:dyDescent="0.35">
      <c r="A1437" s="3" t="s">
        <v>206</v>
      </c>
      <c r="B1437" s="3" t="str">
        <f t="shared" si="22"/>
        <v>SPA21XXX</v>
      </c>
      <c r="C1437" s="3" t="s">
        <v>349</v>
      </c>
      <c r="D1437" s="3" t="s">
        <v>352</v>
      </c>
      <c r="E1437" s="3" t="s">
        <v>501</v>
      </c>
      <c r="F1437" s="3" t="s">
        <v>565</v>
      </c>
      <c r="G1437" s="3" t="s">
        <v>922</v>
      </c>
      <c r="H1437" s="3" t="s">
        <v>565</v>
      </c>
    </row>
    <row r="1438" spans="1:8" x14ac:dyDescent="0.35">
      <c r="A1438" s="3" t="s">
        <v>206</v>
      </c>
      <c r="B1438" s="3" t="str">
        <f t="shared" si="22"/>
        <v>SPA21XXX</v>
      </c>
      <c r="C1438" s="3" t="s">
        <v>349</v>
      </c>
      <c r="D1438" s="3" t="s">
        <v>353</v>
      </c>
    </row>
    <row r="1439" spans="1:8" x14ac:dyDescent="0.35">
      <c r="A1439" s="3" t="s">
        <v>206</v>
      </c>
      <c r="B1439" s="3" t="str">
        <f t="shared" si="22"/>
        <v>SPA21XXX</v>
      </c>
      <c r="C1439" s="3" t="s">
        <v>349</v>
      </c>
      <c r="D1439" s="3" t="s">
        <v>354</v>
      </c>
    </row>
    <row r="1440" spans="1:8" x14ac:dyDescent="0.35">
      <c r="A1440" s="3" t="s">
        <v>206</v>
      </c>
      <c r="B1440" s="3" t="str">
        <f t="shared" si="22"/>
        <v>SPA21XXX</v>
      </c>
      <c r="C1440" s="3" t="s">
        <v>349</v>
      </c>
      <c r="D1440" s="3" t="s">
        <v>355</v>
      </c>
    </row>
    <row r="1441" spans="1:8" x14ac:dyDescent="0.35">
      <c r="A1441" s="3" t="s">
        <v>206</v>
      </c>
      <c r="B1441" s="3" t="str">
        <f t="shared" si="22"/>
        <v>SPA21XXX</v>
      </c>
      <c r="C1441" s="3" t="s">
        <v>349</v>
      </c>
      <c r="D1441" s="3" t="s">
        <v>356</v>
      </c>
    </row>
    <row r="1442" spans="1:8" x14ac:dyDescent="0.35">
      <c r="A1442" s="3" t="s">
        <v>206</v>
      </c>
      <c r="B1442" s="3" t="str">
        <f t="shared" si="22"/>
        <v>SPA21XXX</v>
      </c>
      <c r="C1442" s="3" t="s">
        <v>349</v>
      </c>
      <c r="D1442" s="3" t="s">
        <v>357</v>
      </c>
    </row>
    <row r="1443" spans="1:8" x14ac:dyDescent="0.35">
      <c r="A1443" s="3" t="s">
        <v>206</v>
      </c>
      <c r="B1443" s="3" t="str">
        <f t="shared" si="22"/>
        <v>SPA21XXX</v>
      </c>
      <c r="C1443" s="3" t="s">
        <v>349</v>
      </c>
      <c r="D1443" s="3" t="s">
        <v>358</v>
      </c>
    </row>
    <row r="1444" spans="1:8" x14ac:dyDescent="0.35">
      <c r="A1444" s="3" t="s">
        <v>207</v>
      </c>
      <c r="B1444" s="3" t="str">
        <f t="shared" si="22"/>
        <v>SPA21XXX</v>
      </c>
      <c r="C1444" s="3" t="s">
        <v>348</v>
      </c>
      <c r="D1444" s="3" t="s">
        <v>352</v>
      </c>
      <c r="E1444" s="3" t="s">
        <v>474</v>
      </c>
      <c r="F1444" s="3" t="s">
        <v>571</v>
      </c>
      <c r="G1444" s="3" t="s">
        <v>923</v>
      </c>
      <c r="H1444" s="3" t="s">
        <v>354</v>
      </c>
    </row>
    <row r="1445" spans="1:8" x14ac:dyDescent="0.35">
      <c r="A1445" s="3" t="s">
        <v>207</v>
      </c>
      <c r="B1445" s="3" t="str">
        <f t="shared" si="22"/>
        <v>SPA21XXX</v>
      </c>
      <c r="C1445" s="3" t="s">
        <v>348</v>
      </c>
      <c r="D1445" s="3" t="s">
        <v>353</v>
      </c>
      <c r="E1445" s="3" t="s">
        <v>475</v>
      </c>
      <c r="F1445" s="3" t="s">
        <v>567</v>
      </c>
      <c r="G1445" s="3" t="s">
        <v>924</v>
      </c>
      <c r="H1445" s="3" t="s">
        <v>354</v>
      </c>
    </row>
    <row r="1446" spans="1:8" x14ac:dyDescent="0.35">
      <c r="A1446" s="3" t="s">
        <v>207</v>
      </c>
      <c r="B1446" s="3" t="str">
        <f t="shared" si="22"/>
        <v>SPA21XXX</v>
      </c>
      <c r="C1446" s="3" t="s">
        <v>348</v>
      </c>
      <c r="D1446" s="3" t="s">
        <v>354</v>
      </c>
      <c r="E1446" s="3" t="s">
        <v>476</v>
      </c>
      <c r="F1446" s="3" t="s">
        <v>356</v>
      </c>
      <c r="G1446" s="3" t="s">
        <v>924</v>
      </c>
      <c r="H1446" s="3" t="s">
        <v>352</v>
      </c>
    </row>
    <row r="1447" spans="1:8" x14ac:dyDescent="0.35">
      <c r="A1447" s="3" t="s">
        <v>207</v>
      </c>
      <c r="B1447" s="3" t="str">
        <f t="shared" si="22"/>
        <v>SPA21XXX</v>
      </c>
      <c r="C1447" s="3" t="s">
        <v>348</v>
      </c>
      <c r="D1447" s="3" t="s">
        <v>355</v>
      </c>
      <c r="E1447" s="3" t="s">
        <v>373</v>
      </c>
      <c r="F1447" s="3" t="s">
        <v>559</v>
      </c>
      <c r="G1447" s="3" t="s">
        <v>925</v>
      </c>
      <c r="H1447" s="3" t="s">
        <v>353</v>
      </c>
    </row>
    <row r="1448" spans="1:8" x14ac:dyDescent="0.35">
      <c r="A1448" s="3" t="s">
        <v>207</v>
      </c>
      <c r="B1448" s="3" t="str">
        <f t="shared" si="22"/>
        <v>SPA21XXX</v>
      </c>
      <c r="C1448" s="3" t="s">
        <v>348</v>
      </c>
      <c r="D1448" s="3" t="s">
        <v>356</v>
      </c>
      <c r="E1448" s="3" t="s">
        <v>434</v>
      </c>
      <c r="F1448" s="3" t="s">
        <v>356</v>
      </c>
      <c r="G1448" s="3" t="s">
        <v>924</v>
      </c>
      <c r="H1448" s="3" t="s">
        <v>353</v>
      </c>
    </row>
    <row r="1449" spans="1:8" x14ac:dyDescent="0.35">
      <c r="A1449" s="3" t="s">
        <v>207</v>
      </c>
      <c r="B1449" s="3" t="str">
        <f t="shared" si="22"/>
        <v>SPA21XXX</v>
      </c>
      <c r="C1449" s="3" t="s">
        <v>348</v>
      </c>
      <c r="D1449" s="3" t="s">
        <v>357</v>
      </c>
      <c r="E1449" s="3" t="s">
        <v>389</v>
      </c>
      <c r="F1449" s="3" t="s">
        <v>377</v>
      </c>
      <c r="G1449" s="3" t="s">
        <v>389</v>
      </c>
      <c r="H1449" s="3" t="s">
        <v>377</v>
      </c>
    </row>
    <row r="1450" spans="1:8" x14ac:dyDescent="0.35">
      <c r="A1450" s="3" t="s">
        <v>207</v>
      </c>
      <c r="B1450" s="3" t="str">
        <f t="shared" si="22"/>
        <v>SPA21XXX</v>
      </c>
      <c r="C1450" s="3" t="s">
        <v>348</v>
      </c>
      <c r="D1450" s="3" t="s">
        <v>358</v>
      </c>
      <c r="E1450" s="3" t="s">
        <v>389</v>
      </c>
      <c r="F1450" s="3" t="s">
        <v>377</v>
      </c>
      <c r="G1450" s="3" t="s">
        <v>389</v>
      </c>
      <c r="H1450" s="3" t="s">
        <v>377</v>
      </c>
    </row>
    <row r="1451" spans="1:8" x14ac:dyDescent="0.35">
      <c r="A1451" s="3" t="s">
        <v>208</v>
      </c>
      <c r="B1451" s="3" t="str">
        <f t="shared" si="22"/>
        <v>SPA21XXX</v>
      </c>
      <c r="C1451" s="3" t="s">
        <v>350</v>
      </c>
      <c r="D1451" s="3" t="s">
        <v>352</v>
      </c>
      <c r="E1451" s="3" t="s">
        <v>364</v>
      </c>
      <c r="F1451" s="3" t="s">
        <v>364</v>
      </c>
      <c r="G1451" s="3" t="s">
        <v>364</v>
      </c>
      <c r="H1451" s="3" t="s">
        <v>364</v>
      </c>
    </row>
    <row r="1452" spans="1:8" x14ac:dyDescent="0.35">
      <c r="A1452" s="3" t="s">
        <v>208</v>
      </c>
      <c r="B1452" s="3" t="str">
        <f t="shared" si="22"/>
        <v>SPA21XXX</v>
      </c>
      <c r="C1452" s="3" t="s">
        <v>350</v>
      </c>
      <c r="D1452" s="3" t="s">
        <v>353</v>
      </c>
      <c r="E1452" s="3" t="s">
        <v>364</v>
      </c>
      <c r="F1452" s="3" t="s">
        <v>364</v>
      </c>
      <c r="G1452" s="3" t="s">
        <v>364</v>
      </c>
      <c r="H1452" s="3" t="s">
        <v>364</v>
      </c>
    </row>
    <row r="1453" spans="1:8" x14ac:dyDescent="0.35">
      <c r="A1453" s="3" t="s">
        <v>208</v>
      </c>
      <c r="B1453" s="3" t="str">
        <f t="shared" si="22"/>
        <v>SPA21XXX</v>
      </c>
      <c r="C1453" s="3" t="s">
        <v>350</v>
      </c>
      <c r="D1453" s="3" t="s">
        <v>354</v>
      </c>
      <c r="E1453" s="3" t="s">
        <v>364</v>
      </c>
      <c r="F1453" s="3" t="s">
        <v>364</v>
      </c>
      <c r="G1453" s="3" t="s">
        <v>364</v>
      </c>
      <c r="H1453" s="3" t="s">
        <v>364</v>
      </c>
    </row>
    <row r="1454" spans="1:8" x14ac:dyDescent="0.35">
      <c r="A1454" s="3" t="s">
        <v>208</v>
      </c>
      <c r="B1454" s="3" t="str">
        <f t="shared" si="22"/>
        <v>SPA21XXX</v>
      </c>
      <c r="C1454" s="3" t="s">
        <v>350</v>
      </c>
      <c r="D1454" s="3" t="s">
        <v>355</v>
      </c>
      <c r="E1454" s="3" t="s">
        <v>364</v>
      </c>
      <c r="F1454" s="3" t="s">
        <v>364</v>
      </c>
      <c r="G1454" s="3" t="s">
        <v>364</v>
      </c>
      <c r="H1454" s="3" t="s">
        <v>364</v>
      </c>
    </row>
    <row r="1455" spans="1:8" x14ac:dyDescent="0.35">
      <c r="A1455" s="3" t="s">
        <v>208</v>
      </c>
      <c r="B1455" s="3" t="str">
        <f t="shared" si="22"/>
        <v>SPA21XXX</v>
      </c>
      <c r="C1455" s="3" t="s">
        <v>350</v>
      </c>
      <c r="D1455" s="3" t="s">
        <v>356</v>
      </c>
      <c r="E1455" s="3" t="s">
        <v>364</v>
      </c>
      <c r="F1455" s="3" t="s">
        <v>364</v>
      </c>
      <c r="G1455" s="3" t="s">
        <v>364</v>
      </c>
      <c r="H1455" s="3" t="s">
        <v>364</v>
      </c>
    </row>
    <row r="1456" spans="1:8" x14ac:dyDescent="0.35">
      <c r="A1456" s="3" t="s">
        <v>208</v>
      </c>
      <c r="B1456" s="3" t="str">
        <f t="shared" si="22"/>
        <v>SPA21XXX</v>
      </c>
      <c r="C1456" s="3" t="s">
        <v>350</v>
      </c>
      <c r="D1456" s="3" t="s">
        <v>357</v>
      </c>
      <c r="E1456" s="3" t="s">
        <v>364</v>
      </c>
      <c r="F1456" s="3" t="s">
        <v>364</v>
      </c>
      <c r="G1456" s="3" t="s">
        <v>364</v>
      </c>
      <c r="H1456" s="3" t="s">
        <v>364</v>
      </c>
    </row>
    <row r="1457" spans="1:8" x14ac:dyDescent="0.35">
      <c r="A1457" s="3" t="s">
        <v>208</v>
      </c>
      <c r="B1457" s="3" t="str">
        <f t="shared" si="22"/>
        <v>SPA21XXX</v>
      </c>
      <c r="C1457" s="3" t="s">
        <v>350</v>
      </c>
      <c r="D1457" s="3" t="s">
        <v>358</v>
      </c>
      <c r="E1457" s="3" t="s">
        <v>364</v>
      </c>
      <c r="F1457" s="3" t="s">
        <v>364</v>
      </c>
      <c r="G1457" s="3" t="s">
        <v>364</v>
      </c>
      <c r="H1457" s="3" t="s">
        <v>364</v>
      </c>
    </row>
    <row r="1458" spans="1:8" x14ac:dyDescent="0.35">
      <c r="A1458" s="3" t="s">
        <v>209</v>
      </c>
      <c r="B1458" s="3" t="str">
        <f t="shared" si="22"/>
        <v>SPA21XXX</v>
      </c>
      <c r="C1458" s="3" t="s">
        <v>350</v>
      </c>
      <c r="D1458" s="3" t="s">
        <v>352</v>
      </c>
    </row>
    <row r="1459" spans="1:8" x14ac:dyDescent="0.35">
      <c r="A1459" s="3" t="s">
        <v>209</v>
      </c>
      <c r="B1459" s="3" t="str">
        <f t="shared" si="22"/>
        <v>SPA21XXX</v>
      </c>
      <c r="C1459" s="3" t="s">
        <v>350</v>
      </c>
      <c r="D1459" s="3" t="s">
        <v>353</v>
      </c>
    </row>
    <row r="1460" spans="1:8" x14ac:dyDescent="0.35">
      <c r="A1460" s="3" t="s">
        <v>209</v>
      </c>
      <c r="B1460" s="3" t="str">
        <f t="shared" si="22"/>
        <v>SPA21XXX</v>
      </c>
      <c r="C1460" s="3" t="s">
        <v>350</v>
      </c>
      <c r="D1460" s="3" t="s">
        <v>354</v>
      </c>
    </row>
    <row r="1461" spans="1:8" x14ac:dyDescent="0.35">
      <c r="A1461" s="3" t="s">
        <v>209</v>
      </c>
      <c r="B1461" s="3" t="str">
        <f t="shared" si="22"/>
        <v>SPA21XXX</v>
      </c>
      <c r="C1461" s="3" t="s">
        <v>350</v>
      </c>
      <c r="D1461" s="3" t="s">
        <v>355</v>
      </c>
    </row>
    <row r="1462" spans="1:8" x14ac:dyDescent="0.35">
      <c r="A1462" s="3" t="s">
        <v>209</v>
      </c>
      <c r="B1462" s="3" t="str">
        <f t="shared" si="22"/>
        <v>SPA21XXX</v>
      </c>
      <c r="C1462" s="3" t="s">
        <v>350</v>
      </c>
      <c r="D1462" s="3" t="s">
        <v>356</v>
      </c>
    </row>
    <row r="1463" spans="1:8" x14ac:dyDescent="0.35">
      <c r="A1463" s="3" t="s">
        <v>209</v>
      </c>
      <c r="B1463" s="3" t="str">
        <f t="shared" si="22"/>
        <v>SPA21XXX</v>
      </c>
      <c r="C1463" s="3" t="s">
        <v>350</v>
      </c>
      <c r="D1463" s="3" t="s">
        <v>357</v>
      </c>
    </row>
    <row r="1464" spans="1:8" x14ac:dyDescent="0.35">
      <c r="A1464" s="3" t="s">
        <v>209</v>
      </c>
      <c r="B1464" s="3" t="str">
        <f t="shared" si="22"/>
        <v>SPA21XXX</v>
      </c>
      <c r="C1464" s="3" t="s">
        <v>350</v>
      </c>
      <c r="D1464" s="3" t="s">
        <v>358</v>
      </c>
    </row>
    <row r="1465" spans="1:8" x14ac:dyDescent="0.35">
      <c r="A1465" s="3" t="s">
        <v>210</v>
      </c>
      <c r="B1465" s="3" t="str">
        <f t="shared" si="22"/>
        <v>SPA21XXX</v>
      </c>
      <c r="C1465" s="3" t="s">
        <v>348</v>
      </c>
      <c r="D1465" s="3" t="s">
        <v>352</v>
      </c>
      <c r="E1465" s="3" t="s">
        <v>401</v>
      </c>
      <c r="F1465" s="3" t="s">
        <v>569</v>
      </c>
      <c r="G1465" s="3" t="s">
        <v>926</v>
      </c>
      <c r="H1465" s="3" t="s">
        <v>354</v>
      </c>
    </row>
    <row r="1466" spans="1:8" x14ac:dyDescent="0.35">
      <c r="A1466" s="3" t="s">
        <v>210</v>
      </c>
      <c r="B1466" s="3" t="str">
        <f t="shared" si="22"/>
        <v>SPA21XXX</v>
      </c>
      <c r="C1466" s="3" t="s">
        <v>348</v>
      </c>
      <c r="D1466" s="3" t="s">
        <v>353</v>
      </c>
      <c r="E1466" s="3" t="s">
        <v>402</v>
      </c>
      <c r="F1466" s="3" t="s">
        <v>356</v>
      </c>
      <c r="G1466" s="3" t="s">
        <v>674</v>
      </c>
      <c r="H1466" s="3" t="s">
        <v>353</v>
      </c>
    </row>
    <row r="1467" spans="1:8" x14ac:dyDescent="0.35">
      <c r="A1467" s="3" t="s">
        <v>210</v>
      </c>
      <c r="B1467" s="3" t="str">
        <f t="shared" si="22"/>
        <v>SPA21XXX</v>
      </c>
      <c r="C1467" s="3" t="s">
        <v>348</v>
      </c>
      <c r="D1467" s="3" t="s">
        <v>354</v>
      </c>
      <c r="E1467" s="3" t="s">
        <v>403</v>
      </c>
      <c r="F1467" s="3" t="s">
        <v>356</v>
      </c>
      <c r="G1467" s="3" t="s">
        <v>927</v>
      </c>
      <c r="H1467" s="3" t="s">
        <v>352</v>
      </c>
    </row>
    <row r="1468" spans="1:8" x14ac:dyDescent="0.35">
      <c r="A1468" s="3" t="s">
        <v>210</v>
      </c>
      <c r="B1468" s="3" t="str">
        <f t="shared" si="22"/>
        <v>SPA21XXX</v>
      </c>
      <c r="C1468" s="3" t="s">
        <v>348</v>
      </c>
      <c r="D1468" s="3" t="s">
        <v>355</v>
      </c>
      <c r="E1468" s="3" t="s">
        <v>377</v>
      </c>
      <c r="F1468" s="3" t="s">
        <v>377</v>
      </c>
      <c r="G1468" s="3" t="s">
        <v>377</v>
      </c>
      <c r="H1468" s="3" t="s">
        <v>377</v>
      </c>
    </row>
    <row r="1469" spans="1:8" x14ac:dyDescent="0.35">
      <c r="A1469" s="3" t="s">
        <v>210</v>
      </c>
      <c r="B1469" s="3" t="str">
        <f t="shared" si="22"/>
        <v>SPA21XXX</v>
      </c>
      <c r="C1469" s="3" t="s">
        <v>348</v>
      </c>
      <c r="D1469" s="3" t="s">
        <v>356</v>
      </c>
      <c r="E1469" s="3" t="s">
        <v>377</v>
      </c>
      <c r="F1469" s="3" t="s">
        <v>377</v>
      </c>
      <c r="G1469" s="3" t="s">
        <v>377</v>
      </c>
      <c r="H1469" s="3" t="s">
        <v>377</v>
      </c>
    </row>
    <row r="1470" spans="1:8" x14ac:dyDescent="0.35">
      <c r="A1470" s="3" t="s">
        <v>210</v>
      </c>
      <c r="B1470" s="3" t="str">
        <f t="shared" si="22"/>
        <v>SPA21XXX</v>
      </c>
      <c r="C1470" s="3" t="s">
        <v>348</v>
      </c>
      <c r="D1470" s="3" t="s">
        <v>357</v>
      </c>
      <c r="E1470" s="3" t="s">
        <v>377</v>
      </c>
      <c r="F1470" s="3" t="s">
        <v>377</v>
      </c>
      <c r="G1470" s="3" t="s">
        <v>377</v>
      </c>
      <c r="H1470" s="3" t="s">
        <v>377</v>
      </c>
    </row>
    <row r="1471" spans="1:8" x14ac:dyDescent="0.35">
      <c r="A1471" s="3" t="s">
        <v>210</v>
      </c>
      <c r="B1471" s="3" t="str">
        <f t="shared" si="22"/>
        <v>SPA21XXX</v>
      </c>
      <c r="C1471" s="3" t="s">
        <v>348</v>
      </c>
      <c r="D1471" s="3" t="s">
        <v>358</v>
      </c>
      <c r="E1471" s="3" t="s">
        <v>377</v>
      </c>
      <c r="F1471" s="3" t="s">
        <v>377</v>
      </c>
      <c r="G1471" s="3" t="s">
        <v>377</v>
      </c>
      <c r="H1471" s="3" t="s">
        <v>377</v>
      </c>
    </row>
    <row r="1472" spans="1:8" x14ac:dyDescent="0.35">
      <c r="A1472" s="3" t="s">
        <v>211</v>
      </c>
      <c r="B1472" s="3" t="str">
        <f t="shared" si="22"/>
        <v>SPA21XXX</v>
      </c>
      <c r="C1472" s="3" t="s">
        <v>350</v>
      </c>
      <c r="D1472" s="3" t="s">
        <v>352</v>
      </c>
      <c r="E1472" s="3" t="s">
        <v>451</v>
      </c>
      <c r="F1472" s="3" t="s">
        <v>565</v>
      </c>
      <c r="G1472" s="3" t="s">
        <v>928</v>
      </c>
      <c r="H1472" s="3" t="s">
        <v>354</v>
      </c>
    </row>
    <row r="1473" spans="1:8" x14ac:dyDescent="0.35">
      <c r="A1473" s="3" t="s">
        <v>211</v>
      </c>
      <c r="B1473" s="3" t="str">
        <f t="shared" si="22"/>
        <v>SPA21XXX</v>
      </c>
      <c r="C1473" s="3" t="s">
        <v>350</v>
      </c>
      <c r="D1473" s="3" t="s">
        <v>353</v>
      </c>
    </row>
    <row r="1474" spans="1:8" x14ac:dyDescent="0.35">
      <c r="A1474" s="3" t="s">
        <v>211</v>
      </c>
      <c r="B1474" s="3" t="str">
        <f t="shared" si="22"/>
        <v>SPA21XXX</v>
      </c>
      <c r="C1474" s="3" t="s">
        <v>350</v>
      </c>
      <c r="D1474" s="3" t="s">
        <v>354</v>
      </c>
    </row>
    <row r="1475" spans="1:8" x14ac:dyDescent="0.35">
      <c r="A1475" s="3" t="s">
        <v>211</v>
      </c>
      <c r="B1475" s="3" t="str">
        <f t="shared" ref="B1475:B1538" si="23">REPLACE(A1475,6,3,"XXX")</f>
        <v>SPA21XXX</v>
      </c>
      <c r="C1475" s="3" t="s">
        <v>350</v>
      </c>
      <c r="D1475" s="3" t="s">
        <v>355</v>
      </c>
    </row>
    <row r="1476" spans="1:8" x14ac:dyDescent="0.35">
      <c r="A1476" s="3" t="s">
        <v>211</v>
      </c>
      <c r="B1476" s="3" t="str">
        <f t="shared" si="23"/>
        <v>SPA21XXX</v>
      </c>
      <c r="C1476" s="3" t="s">
        <v>350</v>
      </c>
      <c r="D1476" s="3" t="s">
        <v>356</v>
      </c>
    </row>
    <row r="1477" spans="1:8" x14ac:dyDescent="0.35">
      <c r="A1477" s="3" t="s">
        <v>211</v>
      </c>
      <c r="B1477" s="3" t="str">
        <f t="shared" si="23"/>
        <v>SPA21XXX</v>
      </c>
      <c r="C1477" s="3" t="s">
        <v>350</v>
      </c>
      <c r="D1477" s="3" t="s">
        <v>357</v>
      </c>
    </row>
    <row r="1478" spans="1:8" x14ac:dyDescent="0.35">
      <c r="A1478" s="3" t="s">
        <v>211</v>
      </c>
      <c r="B1478" s="3" t="str">
        <f t="shared" si="23"/>
        <v>SPA21XXX</v>
      </c>
      <c r="C1478" s="3" t="s">
        <v>350</v>
      </c>
      <c r="D1478" s="3" t="s">
        <v>358</v>
      </c>
    </row>
    <row r="1479" spans="1:8" x14ac:dyDescent="0.35">
      <c r="A1479" s="3" t="s">
        <v>212</v>
      </c>
      <c r="B1479" s="3" t="str">
        <f t="shared" si="23"/>
        <v>SPA21XXX</v>
      </c>
      <c r="C1479" s="3" t="s">
        <v>350</v>
      </c>
      <c r="D1479" s="3" t="s">
        <v>352</v>
      </c>
      <c r="E1479" s="3" t="s">
        <v>367</v>
      </c>
      <c r="F1479" s="3" t="s">
        <v>563</v>
      </c>
      <c r="H1479" s="3" t="s">
        <v>354</v>
      </c>
    </row>
    <row r="1480" spans="1:8" x14ac:dyDescent="0.35">
      <c r="A1480" s="3" t="s">
        <v>212</v>
      </c>
      <c r="B1480" s="3" t="str">
        <f t="shared" si="23"/>
        <v>SPA21XXX</v>
      </c>
      <c r="C1480" s="3" t="s">
        <v>350</v>
      </c>
      <c r="D1480" s="3" t="s">
        <v>353</v>
      </c>
      <c r="E1480" s="3" t="s">
        <v>502</v>
      </c>
      <c r="F1480" s="3" t="s">
        <v>559</v>
      </c>
      <c r="H1480" s="3" t="s">
        <v>353</v>
      </c>
    </row>
    <row r="1481" spans="1:8" x14ac:dyDescent="0.35">
      <c r="A1481" s="3" t="s">
        <v>212</v>
      </c>
      <c r="B1481" s="3" t="str">
        <f t="shared" si="23"/>
        <v>SPA21XXX</v>
      </c>
      <c r="C1481" s="3" t="s">
        <v>350</v>
      </c>
      <c r="D1481" s="3" t="s">
        <v>354</v>
      </c>
      <c r="E1481" s="3" t="s">
        <v>503</v>
      </c>
      <c r="F1481" s="3" t="s">
        <v>559</v>
      </c>
      <c r="H1481" s="3" t="s">
        <v>352</v>
      </c>
    </row>
    <row r="1482" spans="1:8" x14ac:dyDescent="0.35">
      <c r="A1482" s="3" t="s">
        <v>212</v>
      </c>
      <c r="B1482" s="3" t="str">
        <f t="shared" si="23"/>
        <v>SPA21XXX</v>
      </c>
      <c r="C1482" s="3" t="s">
        <v>350</v>
      </c>
      <c r="D1482" s="3" t="s">
        <v>355</v>
      </c>
      <c r="E1482" s="3" t="s">
        <v>389</v>
      </c>
      <c r="F1482" s="3" t="s">
        <v>389</v>
      </c>
      <c r="G1482" s="3" t="s">
        <v>389</v>
      </c>
      <c r="H1482" s="3" t="s">
        <v>389</v>
      </c>
    </row>
    <row r="1483" spans="1:8" x14ac:dyDescent="0.35">
      <c r="A1483" s="3" t="s">
        <v>212</v>
      </c>
      <c r="B1483" s="3" t="str">
        <f t="shared" si="23"/>
        <v>SPA21XXX</v>
      </c>
      <c r="C1483" s="3" t="s">
        <v>350</v>
      </c>
      <c r="D1483" s="3" t="s">
        <v>356</v>
      </c>
      <c r="E1483" s="3" t="s">
        <v>389</v>
      </c>
      <c r="F1483" s="3" t="s">
        <v>389</v>
      </c>
      <c r="G1483" s="3" t="s">
        <v>389</v>
      </c>
      <c r="H1483" s="3" t="s">
        <v>389</v>
      </c>
    </row>
    <row r="1484" spans="1:8" x14ac:dyDescent="0.35">
      <c r="A1484" s="3" t="s">
        <v>212</v>
      </c>
      <c r="B1484" s="3" t="str">
        <f t="shared" si="23"/>
        <v>SPA21XXX</v>
      </c>
      <c r="C1484" s="3" t="s">
        <v>350</v>
      </c>
      <c r="D1484" s="3" t="s">
        <v>357</v>
      </c>
      <c r="E1484" s="3" t="s">
        <v>389</v>
      </c>
      <c r="F1484" s="3" t="s">
        <v>389</v>
      </c>
      <c r="G1484" s="3" t="s">
        <v>389</v>
      </c>
      <c r="H1484" s="3" t="s">
        <v>389</v>
      </c>
    </row>
    <row r="1485" spans="1:8" x14ac:dyDescent="0.35">
      <c r="A1485" s="3" t="s">
        <v>212</v>
      </c>
      <c r="B1485" s="3" t="str">
        <f t="shared" si="23"/>
        <v>SPA21XXX</v>
      </c>
      <c r="C1485" s="3" t="s">
        <v>350</v>
      </c>
      <c r="D1485" s="3" t="s">
        <v>358</v>
      </c>
      <c r="E1485" s="3" t="s">
        <v>389</v>
      </c>
      <c r="F1485" s="3" t="s">
        <v>389</v>
      </c>
      <c r="G1485" s="3" t="s">
        <v>389</v>
      </c>
      <c r="H1485" s="3" t="s">
        <v>389</v>
      </c>
    </row>
    <row r="1486" spans="1:8" x14ac:dyDescent="0.35">
      <c r="A1486" s="3" t="s">
        <v>213</v>
      </c>
      <c r="B1486" s="3" t="str">
        <f t="shared" si="23"/>
        <v>SPA21XXX</v>
      </c>
      <c r="C1486" s="3" t="s">
        <v>349</v>
      </c>
      <c r="D1486" s="3" t="s">
        <v>352</v>
      </c>
      <c r="E1486" s="3" t="s">
        <v>441</v>
      </c>
      <c r="F1486" s="3" t="s">
        <v>565</v>
      </c>
      <c r="G1486" s="3" t="s">
        <v>367</v>
      </c>
      <c r="H1486" s="3" t="s">
        <v>565</v>
      </c>
    </row>
    <row r="1487" spans="1:8" x14ac:dyDescent="0.35">
      <c r="A1487" s="3" t="s">
        <v>213</v>
      </c>
      <c r="B1487" s="3" t="str">
        <f t="shared" si="23"/>
        <v>SPA21XXX</v>
      </c>
      <c r="C1487" s="3" t="s">
        <v>349</v>
      </c>
      <c r="D1487" s="3" t="s">
        <v>353</v>
      </c>
    </row>
    <row r="1488" spans="1:8" x14ac:dyDescent="0.35">
      <c r="A1488" s="3" t="s">
        <v>213</v>
      </c>
      <c r="B1488" s="3" t="str">
        <f t="shared" si="23"/>
        <v>SPA21XXX</v>
      </c>
      <c r="C1488" s="3" t="s">
        <v>349</v>
      </c>
      <c r="D1488" s="3" t="s">
        <v>354</v>
      </c>
    </row>
    <row r="1489" spans="1:8" x14ac:dyDescent="0.35">
      <c r="A1489" s="3" t="s">
        <v>213</v>
      </c>
      <c r="B1489" s="3" t="str">
        <f t="shared" si="23"/>
        <v>SPA21XXX</v>
      </c>
      <c r="C1489" s="3" t="s">
        <v>349</v>
      </c>
      <c r="D1489" s="3" t="s">
        <v>355</v>
      </c>
    </row>
    <row r="1490" spans="1:8" x14ac:dyDescent="0.35">
      <c r="A1490" s="3" t="s">
        <v>213</v>
      </c>
      <c r="B1490" s="3" t="str">
        <f t="shared" si="23"/>
        <v>SPA21XXX</v>
      </c>
      <c r="C1490" s="3" t="s">
        <v>349</v>
      </c>
      <c r="D1490" s="3" t="s">
        <v>356</v>
      </c>
    </row>
    <row r="1491" spans="1:8" x14ac:dyDescent="0.35">
      <c r="A1491" s="3" t="s">
        <v>213</v>
      </c>
      <c r="B1491" s="3" t="str">
        <f t="shared" si="23"/>
        <v>SPA21XXX</v>
      </c>
      <c r="C1491" s="3" t="s">
        <v>349</v>
      </c>
      <c r="D1491" s="3" t="s">
        <v>357</v>
      </c>
    </row>
    <row r="1492" spans="1:8" x14ac:dyDescent="0.35">
      <c r="A1492" s="3" t="s">
        <v>213</v>
      </c>
      <c r="B1492" s="3" t="str">
        <f t="shared" si="23"/>
        <v>SPA21XXX</v>
      </c>
      <c r="C1492" s="3" t="s">
        <v>349</v>
      </c>
      <c r="D1492" s="3" t="s">
        <v>358</v>
      </c>
    </row>
    <row r="1493" spans="1:8" x14ac:dyDescent="0.35">
      <c r="A1493" s="3" t="s">
        <v>214</v>
      </c>
      <c r="B1493" s="3" t="str">
        <f t="shared" si="23"/>
        <v>SPA21XXX</v>
      </c>
      <c r="C1493" s="3" t="s">
        <v>349</v>
      </c>
      <c r="D1493" s="3" t="s">
        <v>352</v>
      </c>
      <c r="E1493" s="3" t="s">
        <v>387</v>
      </c>
      <c r="F1493" s="3" t="s">
        <v>565</v>
      </c>
      <c r="G1493" s="3" t="s">
        <v>929</v>
      </c>
      <c r="H1493" s="3" t="s">
        <v>565</v>
      </c>
    </row>
    <row r="1494" spans="1:8" x14ac:dyDescent="0.35">
      <c r="A1494" s="3" t="s">
        <v>214</v>
      </c>
      <c r="B1494" s="3" t="str">
        <f t="shared" si="23"/>
        <v>SPA21XXX</v>
      </c>
      <c r="C1494" s="3" t="s">
        <v>349</v>
      </c>
      <c r="D1494" s="3" t="s">
        <v>353</v>
      </c>
      <c r="E1494" s="3" t="s">
        <v>377</v>
      </c>
      <c r="F1494" s="3" t="s">
        <v>377</v>
      </c>
      <c r="G1494" s="3" t="s">
        <v>377</v>
      </c>
      <c r="H1494" s="3" t="s">
        <v>377</v>
      </c>
    </row>
    <row r="1495" spans="1:8" x14ac:dyDescent="0.35">
      <c r="A1495" s="3" t="s">
        <v>214</v>
      </c>
      <c r="B1495" s="3" t="str">
        <f t="shared" si="23"/>
        <v>SPA21XXX</v>
      </c>
      <c r="C1495" s="3" t="s">
        <v>349</v>
      </c>
      <c r="D1495" s="3" t="s">
        <v>354</v>
      </c>
      <c r="E1495" s="3" t="s">
        <v>377</v>
      </c>
      <c r="F1495" s="3" t="s">
        <v>377</v>
      </c>
      <c r="G1495" s="3" t="s">
        <v>377</v>
      </c>
      <c r="H1495" s="3" t="s">
        <v>377</v>
      </c>
    </row>
    <row r="1496" spans="1:8" x14ac:dyDescent="0.35">
      <c r="A1496" s="3" t="s">
        <v>214</v>
      </c>
      <c r="B1496" s="3" t="str">
        <f t="shared" si="23"/>
        <v>SPA21XXX</v>
      </c>
      <c r="C1496" s="3" t="s">
        <v>349</v>
      </c>
      <c r="D1496" s="3" t="s">
        <v>355</v>
      </c>
      <c r="E1496" s="3" t="s">
        <v>377</v>
      </c>
      <c r="F1496" s="3" t="s">
        <v>377</v>
      </c>
      <c r="G1496" s="3" t="s">
        <v>377</v>
      </c>
      <c r="H1496" s="3" t="s">
        <v>377</v>
      </c>
    </row>
    <row r="1497" spans="1:8" x14ac:dyDescent="0.35">
      <c r="A1497" s="3" t="s">
        <v>214</v>
      </c>
      <c r="B1497" s="3" t="str">
        <f t="shared" si="23"/>
        <v>SPA21XXX</v>
      </c>
      <c r="C1497" s="3" t="s">
        <v>349</v>
      </c>
      <c r="D1497" s="3" t="s">
        <v>356</v>
      </c>
      <c r="E1497" s="3" t="s">
        <v>377</v>
      </c>
      <c r="F1497" s="3" t="s">
        <v>377</v>
      </c>
      <c r="G1497" s="3" t="s">
        <v>377</v>
      </c>
      <c r="H1497" s="3" t="s">
        <v>377</v>
      </c>
    </row>
    <row r="1498" spans="1:8" x14ac:dyDescent="0.35">
      <c r="A1498" s="3" t="s">
        <v>214</v>
      </c>
      <c r="B1498" s="3" t="str">
        <f t="shared" si="23"/>
        <v>SPA21XXX</v>
      </c>
      <c r="C1498" s="3" t="s">
        <v>349</v>
      </c>
      <c r="D1498" s="3" t="s">
        <v>357</v>
      </c>
      <c r="E1498" s="3" t="s">
        <v>377</v>
      </c>
      <c r="F1498" s="3" t="s">
        <v>377</v>
      </c>
      <c r="G1498" s="3" t="s">
        <v>377</v>
      </c>
      <c r="H1498" s="3" t="s">
        <v>377</v>
      </c>
    </row>
    <row r="1499" spans="1:8" x14ac:dyDescent="0.35">
      <c r="A1499" s="3" t="s">
        <v>214</v>
      </c>
      <c r="B1499" s="3" t="str">
        <f t="shared" si="23"/>
        <v>SPA21XXX</v>
      </c>
      <c r="C1499" s="3" t="s">
        <v>349</v>
      </c>
      <c r="D1499" s="3" t="s">
        <v>358</v>
      </c>
      <c r="E1499" s="3" t="s">
        <v>377</v>
      </c>
      <c r="F1499" s="3" t="s">
        <v>377</v>
      </c>
      <c r="G1499" s="3" t="s">
        <v>377</v>
      </c>
      <c r="H1499" s="3" t="s">
        <v>377</v>
      </c>
    </row>
    <row r="1500" spans="1:8" x14ac:dyDescent="0.35">
      <c r="A1500" s="3" t="s">
        <v>215</v>
      </c>
      <c r="B1500" s="3" t="str">
        <f t="shared" si="23"/>
        <v>SPA21XXX</v>
      </c>
      <c r="C1500" s="3" t="s">
        <v>349</v>
      </c>
      <c r="D1500" s="3" t="s">
        <v>352</v>
      </c>
      <c r="E1500" s="3" t="s">
        <v>504</v>
      </c>
      <c r="F1500" s="3" t="s">
        <v>565</v>
      </c>
      <c r="G1500" s="3" t="s">
        <v>930</v>
      </c>
      <c r="H1500" s="3" t="s">
        <v>354</v>
      </c>
    </row>
    <row r="1501" spans="1:8" x14ac:dyDescent="0.35">
      <c r="A1501" s="3" t="s">
        <v>215</v>
      </c>
      <c r="B1501" s="3" t="str">
        <f t="shared" si="23"/>
        <v>SPA21XXX</v>
      </c>
      <c r="C1501" s="3" t="s">
        <v>349</v>
      </c>
      <c r="D1501" s="3" t="s">
        <v>353</v>
      </c>
      <c r="E1501" s="3" t="s">
        <v>505</v>
      </c>
      <c r="F1501" s="3" t="s">
        <v>565</v>
      </c>
      <c r="G1501" s="3" t="s">
        <v>931</v>
      </c>
      <c r="H1501" s="3" t="s">
        <v>354</v>
      </c>
    </row>
    <row r="1502" spans="1:8" x14ac:dyDescent="0.35">
      <c r="A1502" s="3" t="s">
        <v>215</v>
      </c>
      <c r="B1502" s="3" t="str">
        <f t="shared" si="23"/>
        <v>SPA21XXX</v>
      </c>
      <c r="C1502" s="3" t="s">
        <v>349</v>
      </c>
      <c r="D1502" s="3" t="s">
        <v>354</v>
      </c>
      <c r="E1502" s="3" t="s">
        <v>506</v>
      </c>
      <c r="F1502" s="3" t="s">
        <v>565</v>
      </c>
      <c r="G1502" s="3" t="s">
        <v>932</v>
      </c>
      <c r="H1502" s="3" t="s">
        <v>354</v>
      </c>
    </row>
    <row r="1503" spans="1:8" x14ac:dyDescent="0.35">
      <c r="A1503" s="3" t="s">
        <v>215</v>
      </c>
      <c r="B1503" s="3" t="str">
        <f t="shared" si="23"/>
        <v>SPA21XXX</v>
      </c>
      <c r="C1503" s="3" t="s">
        <v>349</v>
      </c>
      <c r="D1503" s="3" t="s">
        <v>355</v>
      </c>
      <c r="E1503" s="3" t="s">
        <v>507</v>
      </c>
      <c r="F1503" s="3" t="s">
        <v>565</v>
      </c>
      <c r="G1503" s="3" t="s">
        <v>933</v>
      </c>
      <c r="H1503" s="3" t="s">
        <v>354</v>
      </c>
    </row>
    <row r="1504" spans="1:8" x14ac:dyDescent="0.35">
      <c r="A1504" s="3" t="s">
        <v>215</v>
      </c>
      <c r="B1504" s="3" t="str">
        <f t="shared" si="23"/>
        <v>SPA21XXX</v>
      </c>
      <c r="C1504" s="3" t="s">
        <v>349</v>
      </c>
      <c r="D1504" s="3" t="s">
        <v>356</v>
      </c>
      <c r="E1504" s="3" t="s">
        <v>481</v>
      </c>
      <c r="F1504" s="3" t="s">
        <v>565</v>
      </c>
      <c r="G1504" s="3" t="s">
        <v>934</v>
      </c>
      <c r="H1504" s="3" t="s">
        <v>354</v>
      </c>
    </row>
    <row r="1505" spans="1:8" x14ac:dyDescent="0.35">
      <c r="A1505" s="3" t="s">
        <v>215</v>
      </c>
      <c r="B1505" s="3" t="str">
        <f t="shared" si="23"/>
        <v>SPA21XXX</v>
      </c>
      <c r="C1505" s="3" t="s">
        <v>349</v>
      </c>
      <c r="D1505" s="3" t="s">
        <v>357</v>
      </c>
      <c r="E1505" s="3" t="s">
        <v>389</v>
      </c>
      <c r="F1505" s="3" t="s">
        <v>389</v>
      </c>
      <c r="G1505" s="3" t="s">
        <v>389</v>
      </c>
      <c r="H1505" s="3" t="s">
        <v>389</v>
      </c>
    </row>
    <row r="1506" spans="1:8" x14ac:dyDescent="0.35">
      <c r="A1506" s="3" t="s">
        <v>215</v>
      </c>
      <c r="B1506" s="3" t="str">
        <f t="shared" si="23"/>
        <v>SPA21XXX</v>
      </c>
      <c r="C1506" s="3" t="s">
        <v>349</v>
      </c>
      <c r="D1506" s="3" t="s">
        <v>358</v>
      </c>
      <c r="E1506" s="3" t="s">
        <v>389</v>
      </c>
      <c r="F1506" s="3" t="s">
        <v>389</v>
      </c>
      <c r="G1506" s="3" t="s">
        <v>389</v>
      </c>
      <c r="H1506" s="3" t="s">
        <v>389</v>
      </c>
    </row>
    <row r="1507" spans="1:8" x14ac:dyDescent="0.35">
      <c r="A1507" s="3" t="s">
        <v>216</v>
      </c>
      <c r="B1507" s="3" t="str">
        <f t="shared" si="23"/>
        <v>SPA21XXX</v>
      </c>
      <c r="C1507" s="3" t="s">
        <v>349</v>
      </c>
      <c r="D1507" s="3" t="s">
        <v>352</v>
      </c>
      <c r="E1507" s="3" t="s">
        <v>388</v>
      </c>
      <c r="F1507" s="3" t="s">
        <v>568</v>
      </c>
      <c r="G1507" s="3" t="s">
        <v>935</v>
      </c>
      <c r="H1507" s="3" t="s">
        <v>354</v>
      </c>
    </row>
    <row r="1508" spans="1:8" x14ac:dyDescent="0.35">
      <c r="A1508" s="3" t="s">
        <v>216</v>
      </c>
      <c r="B1508" s="3" t="str">
        <f t="shared" si="23"/>
        <v>SPA21XXX</v>
      </c>
      <c r="C1508" s="3" t="s">
        <v>349</v>
      </c>
      <c r="D1508" s="3" t="s">
        <v>353</v>
      </c>
      <c r="E1508" s="3" t="s">
        <v>388</v>
      </c>
      <c r="F1508" s="3" t="s">
        <v>568</v>
      </c>
      <c r="G1508" s="3" t="s">
        <v>936</v>
      </c>
      <c r="H1508" s="3" t="s">
        <v>353</v>
      </c>
    </row>
    <row r="1509" spans="1:8" x14ac:dyDescent="0.35">
      <c r="A1509" s="3" t="s">
        <v>216</v>
      </c>
      <c r="B1509" s="3" t="str">
        <f t="shared" si="23"/>
        <v>SPA21XXX</v>
      </c>
      <c r="C1509" s="3" t="s">
        <v>349</v>
      </c>
      <c r="D1509" s="3" t="s">
        <v>354</v>
      </c>
      <c r="E1509" s="3" t="s">
        <v>508</v>
      </c>
      <c r="F1509" s="3" t="s">
        <v>558</v>
      </c>
      <c r="G1509" s="3" t="s">
        <v>937</v>
      </c>
      <c r="H1509" s="3" t="s">
        <v>352</v>
      </c>
    </row>
    <row r="1510" spans="1:8" x14ac:dyDescent="0.35">
      <c r="A1510" s="3" t="s">
        <v>216</v>
      </c>
      <c r="B1510" s="3" t="str">
        <f t="shared" si="23"/>
        <v>SPA21XXX</v>
      </c>
      <c r="C1510" s="3" t="s">
        <v>349</v>
      </c>
      <c r="D1510" s="3" t="s">
        <v>355</v>
      </c>
    </row>
    <row r="1511" spans="1:8" x14ac:dyDescent="0.35">
      <c r="A1511" s="3" t="s">
        <v>216</v>
      </c>
      <c r="B1511" s="3" t="str">
        <f t="shared" si="23"/>
        <v>SPA21XXX</v>
      </c>
      <c r="C1511" s="3" t="s">
        <v>349</v>
      </c>
      <c r="D1511" s="3" t="s">
        <v>356</v>
      </c>
    </row>
    <row r="1512" spans="1:8" x14ac:dyDescent="0.35">
      <c r="A1512" s="3" t="s">
        <v>216</v>
      </c>
      <c r="B1512" s="3" t="str">
        <f t="shared" si="23"/>
        <v>SPA21XXX</v>
      </c>
      <c r="C1512" s="3" t="s">
        <v>349</v>
      </c>
      <c r="D1512" s="3" t="s">
        <v>357</v>
      </c>
    </row>
    <row r="1513" spans="1:8" x14ac:dyDescent="0.35">
      <c r="A1513" s="3" t="s">
        <v>216</v>
      </c>
      <c r="B1513" s="3" t="str">
        <f t="shared" si="23"/>
        <v>SPA21XXX</v>
      </c>
      <c r="C1513" s="3" t="s">
        <v>349</v>
      </c>
      <c r="D1513" s="3" t="s">
        <v>358</v>
      </c>
    </row>
    <row r="1514" spans="1:8" x14ac:dyDescent="0.35">
      <c r="A1514" s="3" t="s">
        <v>217</v>
      </c>
      <c r="B1514" s="3" t="str">
        <f t="shared" si="23"/>
        <v>SPA21XXX</v>
      </c>
      <c r="C1514" s="3" t="s">
        <v>350</v>
      </c>
      <c r="D1514" s="3" t="s">
        <v>352</v>
      </c>
    </row>
    <row r="1515" spans="1:8" x14ac:dyDescent="0.35">
      <c r="A1515" s="3" t="s">
        <v>217</v>
      </c>
      <c r="B1515" s="3" t="str">
        <f t="shared" si="23"/>
        <v>SPA21XXX</v>
      </c>
      <c r="C1515" s="3" t="s">
        <v>350</v>
      </c>
      <c r="D1515" s="3" t="s">
        <v>353</v>
      </c>
    </row>
    <row r="1516" spans="1:8" x14ac:dyDescent="0.35">
      <c r="A1516" s="3" t="s">
        <v>217</v>
      </c>
      <c r="B1516" s="3" t="str">
        <f t="shared" si="23"/>
        <v>SPA21XXX</v>
      </c>
      <c r="C1516" s="3" t="s">
        <v>350</v>
      </c>
      <c r="D1516" s="3" t="s">
        <v>354</v>
      </c>
    </row>
    <row r="1517" spans="1:8" x14ac:dyDescent="0.35">
      <c r="A1517" s="3" t="s">
        <v>217</v>
      </c>
      <c r="B1517" s="3" t="str">
        <f t="shared" si="23"/>
        <v>SPA21XXX</v>
      </c>
      <c r="C1517" s="3" t="s">
        <v>350</v>
      </c>
      <c r="D1517" s="3" t="s">
        <v>355</v>
      </c>
    </row>
    <row r="1518" spans="1:8" x14ac:dyDescent="0.35">
      <c r="A1518" s="3" t="s">
        <v>217</v>
      </c>
      <c r="B1518" s="3" t="str">
        <f t="shared" si="23"/>
        <v>SPA21XXX</v>
      </c>
      <c r="C1518" s="3" t="s">
        <v>350</v>
      </c>
      <c r="D1518" s="3" t="s">
        <v>356</v>
      </c>
    </row>
    <row r="1519" spans="1:8" x14ac:dyDescent="0.35">
      <c r="A1519" s="3" t="s">
        <v>217</v>
      </c>
      <c r="B1519" s="3" t="str">
        <f t="shared" si="23"/>
        <v>SPA21XXX</v>
      </c>
      <c r="C1519" s="3" t="s">
        <v>350</v>
      </c>
      <c r="D1519" s="3" t="s">
        <v>357</v>
      </c>
    </row>
    <row r="1520" spans="1:8" x14ac:dyDescent="0.35">
      <c r="A1520" s="3" t="s">
        <v>217</v>
      </c>
      <c r="B1520" s="3" t="str">
        <f t="shared" si="23"/>
        <v>SPA21XXX</v>
      </c>
      <c r="C1520" s="3" t="s">
        <v>350</v>
      </c>
      <c r="D1520" s="3" t="s">
        <v>358</v>
      </c>
    </row>
    <row r="1521" spans="1:8" x14ac:dyDescent="0.35">
      <c r="A1521" s="3" t="s">
        <v>218</v>
      </c>
      <c r="B1521" s="3" t="str">
        <f t="shared" si="23"/>
        <v>SPA21XXX</v>
      </c>
      <c r="C1521" s="3" t="s">
        <v>350</v>
      </c>
      <c r="D1521" s="3" t="s">
        <v>352</v>
      </c>
      <c r="E1521" s="3" t="s">
        <v>377</v>
      </c>
      <c r="F1521" s="3" t="s">
        <v>377</v>
      </c>
      <c r="G1521" s="3" t="s">
        <v>377</v>
      </c>
      <c r="H1521" s="3" t="s">
        <v>377</v>
      </c>
    </row>
    <row r="1522" spans="1:8" x14ac:dyDescent="0.35">
      <c r="A1522" s="3" t="s">
        <v>218</v>
      </c>
      <c r="B1522" s="3" t="str">
        <f t="shared" si="23"/>
        <v>SPA21XXX</v>
      </c>
      <c r="C1522" s="3" t="s">
        <v>350</v>
      </c>
      <c r="D1522" s="3" t="s">
        <v>353</v>
      </c>
      <c r="E1522" s="3" t="s">
        <v>377</v>
      </c>
      <c r="F1522" s="3" t="s">
        <v>377</v>
      </c>
      <c r="G1522" s="3" t="s">
        <v>377</v>
      </c>
      <c r="H1522" s="3" t="s">
        <v>377</v>
      </c>
    </row>
    <row r="1523" spans="1:8" x14ac:dyDescent="0.35">
      <c r="A1523" s="3" t="s">
        <v>218</v>
      </c>
      <c r="B1523" s="3" t="str">
        <f t="shared" si="23"/>
        <v>SPA21XXX</v>
      </c>
      <c r="C1523" s="3" t="s">
        <v>350</v>
      </c>
      <c r="D1523" s="3" t="s">
        <v>354</v>
      </c>
      <c r="E1523" s="3" t="s">
        <v>377</v>
      </c>
      <c r="F1523" s="3" t="s">
        <v>377</v>
      </c>
      <c r="G1523" s="3" t="s">
        <v>377</v>
      </c>
      <c r="H1523" s="3" t="s">
        <v>377</v>
      </c>
    </row>
    <row r="1524" spans="1:8" x14ac:dyDescent="0.35">
      <c r="A1524" s="3" t="s">
        <v>218</v>
      </c>
      <c r="B1524" s="3" t="str">
        <f t="shared" si="23"/>
        <v>SPA21XXX</v>
      </c>
      <c r="C1524" s="3" t="s">
        <v>350</v>
      </c>
      <c r="D1524" s="3" t="s">
        <v>355</v>
      </c>
      <c r="E1524" s="3" t="s">
        <v>377</v>
      </c>
      <c r="F1524" s="3" t="s">
        <v>377</v>
      </c>
      <c r="G1524" s="3" t="s">
        <v>377</v>
      </c>
      <c r="H1524" s="3" t="s">
        <v>377</v>
      </c>
    </row>
    <row r="1525" spans="1:8" x14ac:dyDescent="0.35">
      <c r="A1525" s="3" t="s">
        <v>218</v>
      </c>
      <c r="B1525" s="3" t="str">
        <f t="shared" si="23"/>
        <v>SPA21XXX</v>
      </c>
      <c r="C1525" s="3" t="s">
        <v>350</v>
      </c>
      <c r="D1525" s="3" t="s">
        <v>356</v>
      </c>
      <c r="E1525" s="3" t="s">
        <v>377</v>
      </c>
      <c r="F1525" s="3" t="s">
        <v>377</v>
      </c>
      <c r="G1525" s="3" t="s">
        <v>377</v>
      </c>
      <c r="H1525" s="3" t="s">
        <v>377</v>
      </c>
    </row>
    <row r="1526" spans="1:8" x14ac:dyDescent="0.35">
      <c r="A1526" s="3" t="s">
        <v>218</v>
      </c>
      <c r="B1526" s="3" t="str">
        <f t="shared" si="23"/>
        <v>SPA21XXX</v>
      </c>
      <c r="C1526" s="3" t="s">
        <v>350</v>
      </c>
      <c r="D1526" s="3" t="s">
        <v>357</v>
      </c>
      <c r="E1526" s="3" t="s">
        <v>377</v>
      </c>
      <c r="F1526" s="3" t="s">
        <v>377</v>
      </c>
      <c r="G1526" s="3" t="s">
        <v>377</v>
      </c>
      <c r="H1526" s="3" t="s">
        <v>377</v>
      </c>
    </row>
    <row r="1527" spans="1:8" x14ac:dyDescent="0.35">
      <c r="A1527" s="3" t="s">
        <v>218</v>
      </c>
      <c r="B1527" s="3" t="str">
        <f t="shared" si="23"/>
        <v>SPA21XXX</v>
      </c>
      <c r="C1527" s="3" t="s">
        <v>350</v>
      </c>
      <c r="D1527" s="3" t="s">
        <v>358</v>
      </c>
      <c r="E1527" s="3" t="s">
        <v>377</v>
      </c>
      <c r="F1527" s="3" t="s">
        <v>377</v>
      </c>
      <c r="G1527" s="3" t="s">
        <v>377</v>
      </c>
      <c r="H1527" s="3" t="s">
        <v>377</v>
      </c>
    </row>
    <row r="1528" spans="1:8" x14ac:dyDescent="0.35">
      <c r="A1528" s="3" t="s">
        <v>219</v>
      </c>
      <c r="B1528" s="3" t="str">
        <f t="shared" si="23"/>
        <v>SPA21XXX</v>
      </c>
      <c r="C1528" s="3" t="s">
        <v>350</v>
      </c>
      <c r="D1528" s="3" t="s">
        <v>352</v>
      </c>
      <c r="E1528" s="3" t="s">
        <v>388</v>
      </c>
      <c r="F1528" s="3" t="s">
        <v>356</v>
      </c>
      <c r="G1528" s="3" t="s">
        <v>938</v>
      </c>
      <c r="H1528" s="3" t="s">
        <v>352</v>
      </c>
    </row>
    <row r="1529" spans="1:8" x14ac:dyDescent="0.35">
      <c r="A1529" s="3" t="s">
        <v>219</v>
      </c>
      <c r="B1529" s="3" t="str">
        <f t="shared" si="23"/>
        <v>SPA21XXX</v>
      </c>
      <c r="C1529" s="3" t="s">
        <v>350</v>
      </c>
      <c r="D1529" s="3" t="s">
        <v>353</v>
      </c>
      <c r="E1529" s="3" t="s">
        <v>385</v>
      </c>
      <c r="F1529" s="3" t="s">
        <v>576</v>
      </c>
      <c r="G1529" s="3" t="s">
        <v>939</v>
      </c>
      <c r="H1529" s="3" t="s">
        <v>353</v>
      </c>
    </row>
    <row r="1530" spans="1:8" x14ac:dyDescent="0.35">
      <c r="A1530" s="3" t="s">
        <v>219</v>
      </c>
      <c r="B1530" s="3" t="str">
        <f t="shared" si="23"/>
        <v>SPA21XXX</v>
      </c>
      <c r="C1530" s="3" t="s">
        <v>350</v>
      </c>
      <c r="D1530" s="3" t="s">
        <v>354</v>
      </c>
    </row>
    <row r="1531" spans="1:8" x14ac:dyDescent="0.35">
      <c r="A1531" s="3" t="s">
        <v>219</v>
      </c>
      <c r="B1531" s="3" t="str">
        <f t="shared" si="23"/>
        <v>SPA21XXX</v>
      </c>
      <c r="C1531" s="3" t="s">
        <v>350</v>
      </c>
      <c r="D1531" s="3" t="s">
        <v>355</v>
      </c>
    </row>
    <row r="1532" spans="1:8" x14ac:dyDescent="0.35">
      <c r="A1532" s="3" t="s">
        <v>219</v>
      </c>
      <c r="B1532" s="3" t="str">
        <f t="shared" si="23"/>
        <v>SPA21XXX</v>
      </c>
      <c r="C1532" s="3" t="s">
        <v>350</v>
      </c>
      <c r="D1532" s="3" t="s">
        <v>356</v>
      </c>
    </row>
    <row r="1533" spans="1:8" x14ac:dyDescent="0.35">
      <c r="A1533" s="3" t="s">
        <v>219</v>
      </c>
      <c r="B1533" s="3" t="str">
        <f t="shared" si="23"/>
        <v>SPA21XXX</v>
      </c>
      <c r="C1533" s="3" t="s">
        <v>350</v>
      </c>
      <c r="D1533" s="3" t="s">
        <v>357</v>
      </c>
    </row>
    <row r="1534" spans="1:8" x14ac:dyDescent="0.35">
      <c r="A1534" s="3" t="s">
        <v>219</v>
      </c>
      <c r="B1534" s="3" t="str">
        <f t="shared" si="23"/>
        <v>SPA21XXX</v>
      </c>
      <c r="C1534" s="3" t="s">
        <v>350</v>
      </c>
      <c r="D1534" s="3" t="s">
        <v>358</v>
      </c>
    </row>
    <row r="1535" spans="1:8" x14ac:dyDescent="0.35">
      <c r="A1535" s="3" t="s">
        <v>220</v>
      </c>
      <c r="B1535" s="3" t="str">
        <f t="shared" si="23"/>
        <v>SPA21XXX</v>
      </c>
      <c r="C1535" s="3" t="s">
        <v>349</v>
      </c>
      <c r="D1535" s="3" t="s">
        <v>352</v>
      </c>
      <c r="E1535" s="3" t="s">
        <v>367</v>
      </c>
      <c r="F1535" s="3" t="s">
        <v>559</v>
      </c>
      <c r="G1535" s="3" t="s">
        <v>940</v>
      </c>
      <c r="H1535" s="3" t="s">
        <v>352</v>
      </c>
    </row>
    <row r="1536" spans="1:8" x14ac:dyDescent="0.35">
      <c r="A1536" s="3" t="s">
        <v>220</v>
      </c>
      <c r="B1536" s="3" t="str">
        <f t="shared" si="23"/>
        <v>SPA21XXX</v>
      </c>
      <c r="C1536" s="3" t="s">
        <v>349</v>
      </c>
      <c r="D1536" s="3" t="s">
        <v>353</v>
      </c>
      <c r="E1536" s="3" t="s">
        <v>411</v>
      </c>
      <c r="F1536" s="3" t="s">
        <v>558</v>
      </c>
      <c r="G1536" s="3" t="s">
        <v>941</v>
      </c>
      <c r="H1536" s="3" t="s">
        <v>353</v>
      </c>
    </row>
    <row r="1537" spans="1:8" x14ac:dyDescent="0.35">
      <c r="A1537" s="3" t="s">
        <v>220</v>
      </c>
      <c r="B1537" s="3" t="str">
        <f t="shared" si="23"/>
        <v>SPA21XXX</v>
      </c>
      <c r="C1537" s="3" t="s">
        <v>349</v>
      </c>
      <c r="D1537" s="3" t="s">
        <v>354</v>
      </c>
      <c r="E1537" s="3" t="s">
        <v>388</v>
      </c>
      <c r="F1537" s="3" t="s">
        <v>561</v>
      </c>
      <c r="G1537" s="3" t="s">
        <v>942</v>
      </c>
      <c r="H1537" s="3" t="s">
        <v>354</v>
      </c>
    </row>
    <row r="1538" spans="1:8" x14ac:dyDescent="0.35">
      <c r="A1538" s="3" t="s">
        <v>220</v>
      </c>
      <c r="B1538" s="3" t="str">
        <f t="shared" si="23"/>
        <v>SPA21XXX</v>
      </c>
      <c r="C1538" s="3" t="s">
        <v>349</v>
      </c>
      <c r="D1538" s="3" t="s">
        <v>355</v>
      </c>
      <c r="E1538" s="3" t="s">
        <v>364</v>
      </c>
      <c r="F1538" s="3" t="s">
        <v>377</v>
      </c>
      <c r="G1538" s="3" t="s">
        <v>364</v>
      </c>
      <c r="H1538" s="3" t="s">
        <v>377</v>
      </c>
    </row>
    <row r="1539" spans="1:8" x14ac:dyDescent="0.35">
      <c r="A1539" s="3" t="s">
        <v>220</v>
      </c>
      <c r="B1539" s="3" t="str">
        <f t="shared" ref="B1539:B1602" si="24">REPLACE(A1539,6,3,"XXX")</f>
        <v>SPA21XXX</v>
      </c>
      <c r="C1539" s="3" t="s">
        <v>349</v>
      </c>
      <c r="D1539" s="3" t="s">
        <v>356</v>
      </c>
      <c r="E1539" s="3" t="s">
        <v>364</v>
      </c>
      <c r="F1539" s="3" t="s">
        <v>377</v>
      </c>
      <c r="G1539" s="3" t="s">
        <v>364</v>
      </c>
      <c r="H1539" s="3" t="s">
        <v>377</v>
      </c>
    </row>
    <row r="1540" spans="1:8" x14ac:dyDescent="0.35">
      <c r="A1540" s="3" t="s">
        <v>220</v>
      </c>
      <c r="B1540" s="3" t="str">
        <f t="shared" si="24"/>
        <v>SPA21XXX</v>
      </c>
      <c r="C1540" s="3" t="s">
        <v>349</v>
      </c>
      <c r="D1540" s="3" t="s">
        <v>357</v>
      </c>
      <c r="E1540" s="3" t="s">
        <v>364</v>
      </c>
      <c r="F1540" s="3" t="s">
        <v>377</v>
      </c>
      <c r="G1540" s="3" t="s">
        <v>364</v>
      </c>
      <c r="H1540" s="3" t="s">
        <v>377</v>
      </c>
    </row>
    <row r="1541" spans="1:8" x14ac:dyDescent="0.35">
      <c r="A1541" s="3" t="s">
        <v>220</v>
      </c>
      <c r="B1541" s="3" t="str">
        <f t="shared" si="24"/>
        <v>SPA21XXX</v>
      </c>
      <c r="C1541" s="3" t="s">
        <v>349</v>
      </c>
      <c r="D1541" s="3" t="s">
        <v>358</v>
      </c>
      <c r="E1541" s="3" t="s">
        <v>364</v>
      </c>
      <c r="F1541" s="3" t="s">
        <v>377</v>
      </c>
      <c r="G1541" s="3" t="s">
        <v>364</v>
      </c>
      <c r="H1541" s="3" t="s">
        <v>377</v>
      </c>
    </row>
    <row r="1542" spans="1:8" x14ac:dyDescent="0.35">
      <c r="A1542" s="3" t="s">
        <v>221</v>
      </c>
      <c r="B1542" s="3" t="str">
        <f t="shared" si="24"/>
        <v>SPA21XXX</v>
      </c>
      <c r="C1542" s="3" t="s">
        <v>349</v>
      </c>
      <c r="D1542" s="3" t="s">
        <v>352</v>
      </c>
      <c r="E1542" s="3" t="s">
        <v>370</v>
      </c>
      <c r="F1542" s="3" t="s">
        <v>559</v>
      </c>
      <c r="G1542" s="3" t="s">
        <v>822</v>
      </c>
      <c r="H1542" s="3" t="s">
        <v>352</v>
      </c>
    </row>
    <row r="1543" spans="1:8" x14ac:dyDescent="0.35">
      <c r="A1543" s="3" t="s">
        <v>221</v>
      </c>
      <c r="B1543" s="3" t="str">
        <f t="shared" si="24"/>
        <v>SPA21XXX</v>
      </c>
      <c r="C1543" s="3" t="s">
        <v>349</v>
      </c>
      <c r="D1543" s="3" t="s">
        <v>353</v>
      </c>
      <c r="E1543" s="3" t="s">
        <v>411</v>
      </c>
      <c r="F1543" s="3" t="s">
        <v>558</v>
      </c>
      <c r="G1543" s="3" t="s">
        <v>943</v>
      </c>
      <c r="H1543" s="3" t="s">
        <v>353</v>
      </c>
    </row>
    <row r="1544" spans="1:8" x14ac:dyDescent="0.35">
      <c r="A1544" s="3" t="s">
        <v>221</v>
      </c>
      <c r="B1544" s="3" t="str">
        <f t="shared" si="24"/>
        <v>SPA21XXX</v>
      </c>
      <c r="C1544" s="3" t="s">
        <v>349</v>
      </c>
      <c r="D1544" s="3" t="s">
        <v>354</v>
      </c>
      <c r="E1544" s="3" t="s">
        <v>388</v>
      </c>
      <c r="F1544" s="3" t="s">
        <v>561</v>
      </c>
      <c r="G1544" s="3" t="s">
        <v>944</v>
      </c>
      <c r="H1544" s="3" t="s">
        <v>354</v>
      </c>
    </row>
    <row r="1545" spans="1:8" x14ac:dyDescent="0.35">
      <c r="A1545" s="3" t="s">
        <v>221</v>
      </c>
      <c r="B1545" s="3" t="str">
        <f t="shared" si="24"/>
        <v>SPA21XXX</v>
      </c>
      <c r="C1545" s="3" t="s">
        <v>349</v>
      </c>
      <c r="D1545" s="3" t="s">
        <v>355</v>
      </c>
      <c r="E1545" s="3" t="s">
        <v>364</v>
      </c>
      <c r="F1545" s="3" t="s">
        <v>377</v>
      </c>
      <c r="G1545" s="3" t="s">
        <v>364</v>
      </c>
      <c r="H1545" s="3" t="s">
        <v>377</v>
      </c>
    </row>
    <row r="1546" spans="1:8" x14ac:dyDescent="0.35">
      <c r="A1546" s="3" t="s">
        <v>221</v>
      </c>
      <c r="B1546" s="3" t="str">
        <f t="shared" si="24"/>
        <v>SPA21XXX</v>
      </c>
      <c r="C1546" s="3" t="s">
        <v>349</v>
      </c>
      <c r="D1546" s="3" t="s">
        <v>356</v>
      </c>
      <c r="E1546" s="3" t="s">
        <v>364</v>
      </c>
      <c r="F1546" s="3" t="s">
        <v>377</v>
      </c>
      <c r="G1546" s="3" t="s">
        <v>364</v>
      </c>
      <c r="H1546" s="3" t="s">
        <v>377</v>
      </c>
    </row>
    <row r="1547" spans="1:8" x14ac:dyDescent="0.35">
      <c r="A1547" s="3" t="s">
        <v>221</v>
      </c>
      <c r="B1547" s="3" t="str">
        <f t="shared" si="24"/>
        <v>SPA21XXX</v>
      </c>
      <c r="C1547" s="3" t="s">
        <v>349</v>
      </c>
      <c r="D1547" s="3" t="s">
        <v>357</v>
      </c>
      <c r="E1547" s="3" t="s">
        <v>364</v>
      </c>
      <c r="F1547" s="3" t="s">
        <v>377</v>
      </c>
      <c r="G1547" s="3" t="s">
        <v>364</v>
      </c>
      <c r="H1547" s="3" t="s">
        <v>377</v>
      </c>
    </row>
    <row r="1548" spans="1:8" x14ac:dyDescent="0.35">
      <c r="A1548" s="3" t="s">
        <v>221</v>
      </c>
      <c r="B1548" s="3" t="str">
        <f t="shared" si="24"/>
        <v>SPA21XXX</v>
      </c>
      <c r="C1548" s="3" t="s">
        <v>349</v>
      </c>
      <c r="D1548" s="3" t="s">
        <v>358</v>
      </c>
      <c r="E1548" s="3" t="s">
        <v>364</v>
      </c>
      <c r="F1548" s="3" t="s">
        <v>377</v>
      </c>
      <c r="G1548" s="3" t="s">
        <v>364</v>
      </c>
      <c r="H1548" s="3" t="s">
        <v>377</v>
      </c>
    </row>
    <row r="1549" spans="1:8" x14ac:dyDescent="0.35">
      <c r="A1549" s="3" t="s">
        <v>222</v>
      </c>
      <c r="B1549" s="3" t="str">
        <f t="shared" si="24"/>
        <v>SPA21XXX</v>
      </c>
      <c r="C1549" s="3" t="s">
        <v>350</v>
      </c>
      <c r="D1549" s="3" t="s">
        <v>352</v>
      </c>
      <c r="E1549" s="3" t="s">
        <v>367</v>
      </c>
      <c r="F1549" s="3" t="s">
        <v>568</v>
      </c>
      <c r="G1549" s="3" t="s">
        <v>858</v>
      </c>
      <c r="H1549" s="3" t="s">
        <v>354</v>
      </c>
    </row>
    <row r="1550" spans="1:8" x14ac:dyDescent="0.35">
      <c r="A1550" s="3" t="s">
        <v>222</v>
      </c>
      <c r="B1550" s="3" t="str">
        <f t="shared" si="24"/>
        <v>SPA21XXX</v>
      </c>
      <c r="C1550" s="3" t="s">
        <v>350</v>
      </c>
      <c r="D1550" s="3" t="s">
        <v>353</v>
      </c>
      <c r="E1550" s="3" t="s">
        <v>508</v>
      </c>
      <c r="F1550" s="3" t="s">
        <v>568</v>
      </c>
      <c r="G1550" s="3" t="s">
        <v>945</v>
      </c>
      <c r="H1550" s="3" t="s">
        <v>353</v>
      </c>
    </row>
    <row r="1551" spans="1:8" x14ac:dyDescent="0.35">
      <c r="A1551" s="3" t="s">
        <v>222</v>
      </c>
      <c r="B1551" s="3" t="str">
        <f t="shared" si="24"/>
        <v>SPA21XXX</v>
      </c>
      <c r="C1551" s="3" t="s">
        <v>350</v>
      </c>
      <c r="D1551" s="3" t="s">
        <v>354</v>
      </c>
      <c r="E1551" s="3" t="s">
        <v>509</v>
      </c>
      <c r="F1551" s="3" t="s">
        <v>558</v>
      </c>
      <c r="G1551" s="3" t="s">
        <v>946</v>
      </c>
      <c r="H1551" s="3" t="s">
        <v>352</v>
      </c>
    </row>
    <row r="1552" spans="1:8" x14ac:dyDescent="0.35">
      <c r="A1552" s="3" t="s">
        <v>222</v>
      </c>
      <c r="B1552" s="3" t="str">
        <f t="shared" si="24"/>
        <v>SPA21XXX</v>
      </c>
      <c r="C1552" s="3" t="s">
        <v>350</v>
      </c>
      <c r="D1552" s="3" t="s">
        <v>355</v>
      </c>
    </row>
    <row r="1553" spans="1:8" x14ac:dyDescent="0.35">
      <c r="A1553" s="3" t="s">
        <v>222</v>
      </c>
      <c r="B1553" s="3" t="str">
        <f t="shared" si="24"/>
        <v>SPA21XXX</v>
      </c>
      <c r="C1553" s="3" t="s">
        <v>350</v>
      </c>
      <c r="D1553" s="3" t="s">
        <v>356</v>
      </c>
    </row>
    <row r="1554" spans="1:8" x14ac:dyDescent="0.35">
      <c r="A1554" s="3" t="s">
        <v>222</v>
      </c>
      <c r="B1554" s="3" t="str">
        <f t="shared" si="24"/>
        <v>SPA21XXX</v>
      </c>
      <c r="C1554" s="3" t="s">
        <v>350</v>
      </c>
      <c r="D1554" s="3" t="s">
        <v>357</v>
      </c>
    </row>
    <row r="1555" spans="1:8" x14ac:dyDescent="0.35">
      <c r="A1555" s="3" t="s">
        <v>222</v>
      </c>
      <c r="B1555" s="3" t="str">
        <f t="shared" si="24"/>
        <v>SPA21XXX</v>
      </c>
      <c r="C1555" s="3" t="s">
        <v>350</v>
      </c>
      <c r="D1555" s="3" t="s">
        <v>358</v>
      </c>
    </row>
    <row r="1556" spans="1:8" x14ac:dyDescent="0.35">
      <c r="A1556" s="3" t="s">
        <v>223</v>
      </c>
      <c r="B1556" s="3" t="str">
        <f t="shared" si="24"/>
        <v>SPA21XXX</v>
      </c>
      <c r="C1556" s="3" t="s">
        <v>350</v>
      </c>
      <c r="D1556" s="3" t="s">
        <v>352</v>
      </c>
      <c r="E1556" s="3" t="s">
        <v>373</v>
      </c>
      <c r="F1556" s="3" t="s">
        <v>568</v>
      </c>
      <c r="G1556" s="3" t="s">
        <v>947</v>
      </c>
      <c r="H1556" s="3" t="s">
        <v>354</v>
      </c>
    </row>
    <row r="1557" spans="1:8" x14ac:dyDescent="0.35">
      <c r="A1557" s="3" t="s">
        <v>223</v>
      </c>
      <c r="B1557" s="3" t="str">
        <f t="shared" si="24"/>
        <v>SPA21XXX</v>
      </c>
      <c r="C1557" s="3" t="s">
        <v>350</v>
      </c>
      <c r="D1557" s="3" t="s">
        <v>353</v>
      </c>
      <c r="E1557" s="3" t="s">
        <v>467</v>
      </c>
      <c r="F1557" s="3" t="s">
        <v>568</v>
      </c>
      <c r="G1557" s="3" t="s">
        <v>948</v>
      </c>
      <c r="H1557" s="3" t="s">
        <v>353</v>
      </c>
    </row>
    <row r="1558" spans="1:8" x14ac:dyDescent="0.35">
      <c r="A1558" s="3" t="s">
        <v>223</v>
      </c>
      <c r="B1558" s="3" t="str">
        <f t="shared" si="24"/>
        <v>SPA21XXX</v>
      </c>
      <c r="C1558" s="3" t="s">
        <v>350</v>
      </c>
      <c r="D1558" s="3" t="s">
        <v>354</v>
      </c>
      <c r="E1558" s="3" t="s">
        <v>510</v>
      </c>
      <c r="F1558" s="3" t="s">
        <v>558</v>
      </c>
      <c r="G1558" s="3" t="s">
        <v>949</v>
      </c>
      <c r="H1558" s="3" t="s">
        <v>352</v>
      </c>
    </row>
    <row r="1559" spans="1:8" x14ac:dyDescent="0.35">
      <c r="A1559" s="3" t="s">
        <v>223</v>
      </c>
      <c r="B1559" s="3" t="str">
        <f t="shared" si="24"/>
        <v>SPA21XXX</v>
      </c>
      <c r="C1559" s="3" t="s">
        <v>350</v>
      </c>
      <c r="D1559" s="3" t="s">
        <v>355</v>
      </c>
    </row>
    <row r="1560" spans="1:8" x14ac:dyDescent="0.35">
      <c r="A1560" s="3" t="s">
        <v>223</v>
      </c>
      <c r="B1560" s="3" t="str">
        <f t="shared" si="24"/>
        <v>SPA21XXX</v>
      </c>
      <c r="C1560" s="3" t="s">
        <v>350</v>
      </c>
      <c r="D1560" s="3" t="s">
        <v>356</v>
      </c>
    </row>
    <row r="1561" spans="1:8" x14ac:dyDescent="0.35">
      <c r="A1561" s="3" t="s">
        <v>223</v>
      </c>
      <c r="B1561" s="3" t="str">
        <f t="shared" si="24"/>
        <v>SPA21XXX</v>
      </c>
      <c r="C1561" s="3" t="s">
        <v>350</v>
      </c>
      <c r="D1561" s="3" t="s">
        <v>357</v>
      </c>
    </row>
    <row r="1562" spans="1:8" x14ac:dyDescent="0.35">
      <c r="A1562" s="3" t="s">
        <v>223</v>
      </c>
      <c r="B1562" s="3" t="str">
        <f t="shared" si="24"/>
        <v>SPA21XXX</v>
      </c>
      <c r="C1562" s="3" t="s">
        <v>350</v>
      </c>
      <c r="D1562" s="3" t="s">
        <v>358</v>
      </c>
    </row>
    <row r="1563" spans="1:8" x14ac:dyDescent="0.35">
      <c r="A1563" s="3" t="s">
        <v>224</v>
      </c>
      <c r="B1563" s="3" t="str">
        <f t="shared" si="24"/>
        <v>SPA21XXX</v>
      </c>
      <c r="C1563" s="3" t="s">
        <v>350</v>
      </c>
      <c r="D1563" s="3" t="s">
        <v>352</v>
      </c>
      <c r="E1563" s="3" t="s">
        <v>367</v>
      </c>
      <c r="F1563" s="3" t="s">
        <v>568</v>
      </c>
      <c r="G1563" s="3" t="s">
        <v>657</v>
      </c>
      <c r="H1563" s="3" t="s">
        <v>354</v>
      </c>
    </row>
    <row r="1564" spans="1:8" x14ac:dyDescent="0.35">
      <c r="A1564" s="3" t="s">
        <v>224</v>
      </c>
      <c r="B1564" s="3" t="str">
        <f t="shared" si="24"/>
        <v>SPA21XXX</v>
      </c>
      <c r="C1564" s="3" t="s">
        <v>350</v>
      </c>
      <c r="D1564" s="3" t="s">
        <v>353</v>
      </c>
      <c r="E1564" s="3" t="s">
        <v>366</v>
      </c>
      <c r="F1564" s="3" t="s">
        <v>568</v>
      </c>
      <c r="G1564" s="3" t="s">
        <v>950</v>
      </c>
      <c r="H1564" s="3" t="s">
        <v>353</v>
      </c>
    </row>
    <row r="1565" spans="1:8" x14ac:dyDescent="0.35">
      <c r="A1565" s="3" t="s">
        <v>224</v>
      </c>
      <c r="B1565" s="3" t="str">
        <f t="shared" si="24"/>
        <v>SPA21XXX</v>
      </c>
      <c r="C1565" s="3" t="s">
        <v>350</v>
      </c>
      <c r="D1565" s="3" t="s">
        <v>354</v>
      </c>
      <c r="E1565" s="3" t="s">
        <v>388</v>
      </c>
      <c r="F1565" s="3" t="s">
        <v>558</v>
      </c>
      <c r="G1565" s="3" t="s">
        <v>951</v>
      </c>
      <c r="H1565" s="3" t="s">
        <v>352</v>
      </c>
    </row>
    <row r="1566" spans="1:8" x14ac:dyDescent="0.35">
      <c r="A1566" s="3" t="s">
        <v>224</v>
      </c>
      <c r="B1566" s="3" t="str">
        <f t="shared" si="24"/>
        <v>SPA21XXX</v>
      </c>
      <c r="C1566" s="3" t="s">
        <v>350</v>
      </c>
      <c r="D1566" s="3" t="s">
        <v>355</v>
      </c>
    </row>
    <row r="1567" spans="1:8" x14ac:dyDescent="0.35">
      <c r="A1567" s="3" t="s">
        <v>224</v>
      </c>
      <c r="B1567" s="3" t="str">
        <f t="shared" si="24"/>
        <v>SPA21XXX</v>
      </c>
      <c r="C1567" s="3" t="s">
        <v>350</v>
      </c>
      <c r="D1567" s="3" t="s">
        <v>356</v>
      </c>
    </row>
    <row r="1568" spans="1:8" x14ac:dyDescent="0.35">
      <c r="A1568" s="3" t="s">
        <v>224</v>
      </c>
      <c r="B1568" s="3" t="str">
        <f t="shared" si="24"/>
        <v>SPA21XXX</v>
      </c>
      <c r="C1568" s="3" t="s">
        <v>350</v>
      </c>
      <c r="D1568" s="3" t="s">
        <v>357</v>
      </c>
    </row>
    <row r="1569" spans="1:8" x14ac:dyDescent="0.35">
      <c r="A1569" s="3" t="s">
        <v>224</v>
      </c>
      <c r="B1569" s="3" t="str">
        <f t="shared" si="24"/>
        <v>SPA21XXX</v>
      </c>
      <c r="C1569" s="3" t="s">
        <v>350</v>
      </c>
      <c r="D1569" s="3" t="s">
        <v>358</v>
      </c>
    </row>
    <row r="1570" spans="1:8" x14ac:dyDescent="0.35">
      <c r="A1570" s="3" t="s">
        <v>225</v>
      </c>
      <c r="B1570" s="3" t="str">
        <f t="shared" si="24"/>
        <v>SPA21XXX</v>
      </c>
      <c r="C1570" s="3" t="s">
        <v>350</v>
      </c>
      <c r="D1570" s="3" t="s">
        <v>352</v>
      </c>
    </row>
    <row r="1571" spans="1:8" x14ac:dyDescent="0.35">
      <c r="A1571" s="3" t="s">
        <v>225</v>
      </c>
      <c r="B1571" s="3" t="str">
        <f t="shared" si="24"/>
        <v>SPA21XXX</v>
      </c>
      <c r="C1571" s="3" t="s">
        <v>350</v>
      </c>
      <c r="D1571" s="3" t="s">
        <v>353</v>
      </c>
    </row>
    <row r="1572" spans="1:8" x14ac:dyDescent="0.35">
      <c r="A1572" s="3" t="s">
        <v>225</v>
      </c>
      <c r="B1572" s="3" t="str">
        <f t="shared" si="24"/>
        <v>SPA21XXX</v>
      </c>
      <c r="C1572" s="3" t="s">
        <v>350</v>
      </c>
      <c r="D1572" s="3" t="s">
        <v>354</v>
      </c>
    </row>
    <row r="1573" spans="1:8" x14ac:dyDescent="0.35">
      <c r="A1573" s="3" t="s">
        <v>225</v>
      </c>
      <c r="B1573" s="3" t="str">
        <f t="shared" si="24"/>
        <v>SPA21XXX</v>
      </c>
      <c r="C1573" s="3" t="s">
        <v>350</v>
      </c>
      <c r="D1573" s="3" t="s">
        <v>355</v>
      </c>
    </row>
    <row r="1574" spans="1:8" x14ac:dyDescent="0.35">
      <c r="A1574" s="3" t="s">
        <v>225</v>
      </c>
      <c r="B1574" s="3" t="str">
        <f t="shared" si="24"/>
        <v>SPA21XXX</v>
      </c>
      <c r="C1574" s="3" t="s">
        <v>350</v>
      </c>
      <c r="D1574" s="3" t="s">
        <v>356</v>
      </c>
    </row>
    <row r="1575" spans="1:8" x14ac:dyDescent="0.35">
      <c r="A1575" s="3" t="s">
        <v>225</v>
      </c>
      <c r="B1575" s="3" t="str">
        <f t="shared" si="24"/>
        <v>SPA21XXX</v>
      </c>
      <c r="C1575" s="3" t="s">
        <v>350</v>
      </c>
      <c r="D1575" s="3" t="s">
        <v>357</v>
      </c>
    </row>
    <row r="1576" spans="1:8" x14ac:dyDescent="0.35">
      <c r="A1576" s="3" t="s">
        <v>225</v>
      </c>
      <c r="B1576" s="3" t="str">
        <f t="shared" si="24"/>
        <v>SPA21XXX</v>
      </c>
      <c r="C1576" s="3" t="s">
        <v>350</v>
      </c>
      <c r="D1576" s="3" t="s">
        <v>358</v>
      </c>
    </row>
    <row r="1577" spans="1:8" x14ac:dyDescent="0.35">
      <c r="A1577" s="3" t="s">
        <v>226</v>
      </c>
      <c r="B1577" s="3" t="str">
        <f t="shared" si="24"/>
        <v>SPA21XXX</v>
      </c>
      <c r="C1577" s="3" t="s">
        <v>350</v>
      </c>
      <c r="D1577" s="3" t="s">
        <v>352</v>
      </c>
      <c r="E1577" s="3" t="s">
        <v>373</v>
      </c>
      <c r="F1577" s="3" t="s">
        <v>568</v>
      </c>
      <c r="G1577" s="3" t="s">
        <v>657</v>
      </c>
      <c r="H1577" s="3" t="s">
        <v>354</v>
      </c>
    </row>
    <row r="1578" spans="1:8" x14ac:dyDescent="0.35">
      <c r="A1578" s="3" t="s">
        <v>226</v>
      </c>
      <c r="B1578" s="3" t="str">
        <f t="shared" si="24"/>
        <v>SPA21XXX</v>
      </c>
      <c r="C1578" s="3" t="s">
        <v>350</v>
      </c>
      <c r="D1578" s="3" t="s">
        <v>353</v>
      </c>
      <c r="E1578" s="3" t="s">
        <v>511</v>
      </c>
      <c r="F1578" s="3" t="s">
        <v>568</v>
      </c>
      <c r="G1578" s="3" t="s">
        <v>952</v>
      </c>
      <c r="H1578" s="3" t="s">
        <v>353</v>
      </c>
    </row>
    <row r="1579" spans="1:8" x14ac:dyDescent="0.35">
      <c r="A1579" s="3" t="s">
        <v>226</v>
      </c>
      <c r="B1579" s="3" t="str">
        <f t="shared" si="24"/>
        <v>SPA21XXX</v>
      </c>
      <c r="C1579" s="3" t="s">
        <v>350</v>
      </c>
      <c r="D1579" s="3" t="s">
        <v>354</v>
      </c>
      <c r="E1579" s="3" t="s">
        <v>512</v>
      </c>
      <c r="F1579" s="3" t="s">
        <v>558</v>
      </c>
      <c r="G1579" s="3" t="s">
        <v>953</v>
      </c>
      <c r="H1579" s="3" t="s">
        <v>352</v>
      </c>
    </row>
    <row r="1580" spans="1:8" x14ac:dyDescent="0.35">
      <c r="A1580" s="3" t="s">
        <v>226</v>
      </c>
      <c r="B1580" s="3" t="str">
        <f t="shared" si="24"/>
        <v>SPA21XXX</v>
      </c>
      <c r="C1580" s="3" t="s">
        <v>350</v>
      </c>
      <c r="D1580" s="3" t="s">
        <v>355</v>
      </c>
    </row>
    <row r="1581" spans="1:8" x14ac:dyDescent="0.35">
      <c r="A1581" s="3" t="s">
        <v>226</v>
      </c>
      <c r="B1581" s="3" t="str">
        <f t="shared" si="24"/>
        <v>SPA21XXX</v>
      </c>
      <c r="C1581" s="3" t="s">
        <v>350</v>
      </c>
      <c r="D1581" s="3" t="s">
        <v>356</v>
      </c>
    </row>
    <row r="1582" spans="1:8" x14ac:dyDescent="0.35">
      <c r="A1582" s="3" t="s">
        <v>226</v>
      </c>
      <c r="B1582" s="3" t="str">
        <f t="shared" si="24"/>
        <v>SPA21XXX</v>
      </c>
      <c r="C1582" s="3" t="s">
        <v>350</v>
      </c>
      <c r="D1582" s="3" t="s">
        <v>357</v>
      </c>
    </row>
    <row r="1583" spans="1:8" x14ac:dyDescent="0.35">
      <c r="A1583" s="3" t="s">
        <v>226</v>
      </c>
      <c r="B1583" s="3" t="str">
        <f t="shared" si="24"/>
        <v>SPA21XXX</v>
      </c>
      <c r="C1583" s="3" t="s">
        <v>350</v>
      </c>
      <c r="D1583" s="3" t="s">
        <v>358</v>
      </c>
    </row>
    <row r="1584" spans="1:8" x14ac:dyDescent="0.35">
      <c r="A1584" s="3" t="s">
        <v>227</v>
      </c>
      <c r="B1584" s="3" t="str">
        <f t="shared" si="24"/>
        <v>SPA21XXX</v>
      </c>
      <c r="C1584" s="3" t="s">
        <v>350</v>
      </c>
      <c r="D1584" s="3" t="s">
        <v>352</v>
      </c>
      <c r="E1584" s="3" t="s">
        <v>388</v>
      </c>
      <c r="F1584" s="3" t="s">
        <v>356</v>
      </c>
      <c r="G1584" s="3" t="s">
        <v>954</v>
      </c>
      <c r="H1584" s="3" t="s">
        <v>352</v>
      </c>
    </row>
    <row r="1585" spans="1:8" x14ac:dyDescent="0.35">
      <c r="A1585" s="3" t="s">
        <v>227</v>
      </c>
      <c r="B1585" s="3" t="str">
        <f t="shared" si="24"/>
        <v>SPA21XXX</v>
      </c>
      <c r="C1585" s="3" t="s">
        <v>350</v>
      </c>
      <c r="D1585" s="3" t="s">
        <v>353</v>
      </c>
      <c r="E1585" s="3" t="s">
        <v>388</v>
      </c>
      <c r="F1585" s="3" t="s">
        <v>567</v>
      </c>
      <c r="G1585" s="3" t="s">
        <v>955</v>
      </c>
      <c r="H1585" s="3" t="s">
        <v>353</v>
      </c>
    </row>
    <row r="1586" spans="1:8" x14ac:dyDescent="0.35">
      <c r="A1586" s="3" t="s">
        <v>227</v>
      </c>
      <c r="B1586" s="3" t="str">
        <f t="shared" si="24"/>
        <v>SPA21XXX</v>
      </c>
      <c r="C1586" s="3" t="s">
        <v>350</v>
      </c>
      <c r="D1586" s="3" t="s">
        <v>354</v>
      </c>
      <c r="E1586" s="3" t="s">
        <v>388</v>
      </c>
      <c r="F1586" s="3" t="s">
        <v>561</v>
      </c>
      <c r="G1586" s="3" t="s">
        <v>956</v>
      </c>
      <c r="H1586" s="3" t="s">
        <v>354</v>
      </c>
    </row>
    <row r="1587" spans="1:8" x14ac:dyDescent="0.35">
      <c r="A1587" s="3" t="s">
        <v>227</v>
      </c>
      <c r="B1587" s="3" t="str">
        <f t="shared" si="24"/>
        <v>SPA21XXX</v>
      </c>
      <c r="C1587" s="3" t="s">
        <v>350</v>
      </c>
      <c r="D1587" s="3" t="s">
        <v>355</v>
      </c>
    </row>
    <row r="1588" spans="1:8" x14ac:dyDescent="0.35">
      <c r="A1588" s="3" t="s">
        <v>227</v>
      </c>
      <c r="B1588" s="3" t="str">
        <f t="shared" si="24"/>
        <v>SPA21XXX</v>
      </c>
      <c r="C1588" s="3" t="s">
        <v>350</v>
      </c>
      <c r="D1588" s="3" t="s">
        <v>356</v>
      </c>
    </row>
    <row r="1589" spans="1:8" x14ac:dyDescent="0.35">
      <c r="A1589" s="3" t="s">
        <v>227</v>
      </c>
      <c r="B1589" s="3" t="str">
        <f t="shared" si="24"/>
        <v>SPA21XXX</v>
      </c>
      <c r="C1589" s="3" t="s">
        <v>350</v>
      </c>
      <c r="D1589" s="3" t="s">
        <v>357</v>
      </c>
    </row>
    <row r="1590" spans="1:8" x14ac:dyDescent="0.35">
      <c r="A1590" s="3" t="s">
        <v>227</v>
      </c>
      <c r="B1590" s="3" t="str">
        <f t="shared" si="24"/>
        <v>SPA21XXX</v>
      </c>
      <c r="C1590" s="3" t="s">
        <v>350</v>
      </c>
      <c r="D1590" s="3" t="s">
        <v>358</v>
      </c>
    </row>
    <row r="1591" spans="1:8" x14ac:dyDescent="0.35">
      <c r="A1591" s="3" t="s">
        <v>228</v>
      </c>
      <c r="B1591" s="3" t="str">
        <f t="shared" si="24"/>
        <v>SPA21XXX</v>
      </c>
      <c r="C1591" s="3" t="s">
        <v>350</v>
      </c>
      <c r="D1591" s="3" t="s">
        <v>352</v>
      </c>
      <c r="E1591" s="3" t="s">
        <v>367</v>
      </c>
      <c r="F1591" s="3" t="s">
        <v>565</v>
      </c>
      <c r="G1591" s="3" t="s">
        <v>957</v>
      </c>
      <c r="H1591" s="3" t="s">
        <v>354</v>
      </c>
    </row>
    <row r="1592" spans="1:8" x14ac:dyDescent="0.35">
      <c r="A1592" s="3" t="s">
        <v>228</v>
      </c>
      <c r="B1592" s="3" t="str">
        <f t="shared" si="24"/>
        <v>SPA21XXX</v>
      </c>
      <c r="C1592" s="3" t="s">
        <v>350</v>
      </c>
      <c r="D1592" s="3" t="s">
        <v>353</v>
      </c>
    </row>
    <row r="1593" spans="1:8" x14ac:dyDescent="0.35">
      <c r="A1593" s="3" t="s">
        <v>228</v>
      </c>
      <c r="B1593" s="3" t="str">
        <f t="shared" si="24"/>
        <v>SPA21XXX</v>
      </c>
      <c r="C1593" s="3" t="s">
        <v>350</v>
      </c>
      <c r="D1593" s="3" t="s">
        <v>354</v>
      </c>
    </row>
    <row r="1594" spans="1:8" x14ac:dyDescent="0.35">
      <c r="A1594" s="3" t="s">
        <v>228</v>
      </c>
      <c r="B1594" s="3" t="str">
        <f t="shared" si="24"/>
        <v>SPA21XXX</v>
      </c>
      <c r="C1594" s="3" t="s">
        <v>350</v>
      </c>
      <c r="D1594" s="3" t="s">
        <v>355</v>
      </c>
    </row>
    <row r="1595" spans="1:8" x14ac:dyDescent="0.35">
      <c r="A1595" s="3" t="s">
        <v>228</v>
      </c>
      <c r="B1595" s="3" t="str">
        <f t="shared" si="24"/>
        <v>SPA21XXX</v>
      </c>
      <c r="C1595" s="3" t="s">
        <v>350</v>
      </c>
      <c r="D1595" s="3" t="s">
        <v>356</v>
      </c>
    </row>
    <row r="1596" spans="1:8" x14ac:dyDescent="0.35">
      <c r="A1596" s="3" t="s">
        <v>228</v>
      </c>
      <c r="B1596" s="3" t="str">
        <f t="shared" si="24"/>
        <v>SPA21XXX</v>
      </c>
      <c r="C1596" s="3" t="s">
        <v>350</v>
      </c>
      <c r="D1596" s="3" t="s">
        <v>357</v>
      </c>
    </row>
    <row r="1597" spans="1:8" x14ac:dyDescent="0.35">
      <c r="A1597" s="3" t="s">
        <v>228</v>
      </c>
      <c r="B1597" s="3" t="str">
        <f t="shared" si="24"/>
        <v>SPA21XXX</v>
      </c>
      <c r="C1597" s="3" t="s">
        <v>350</v>
      </c>
      <c r="D1597" s="3" t="s">
        <v>358</v>
      </c>
    </row>
    <row r="1598" spans="1:8" x14ac:dyDescent="0.35">
      <c r="A1598" s="3" t="s">
        <v>229</v>
      </c>
      <c r="B1598" s="3" t="str">
        <f t="shared" si="24"/>
        <v>SPA21XXX</v>
      </c>
      <c r="C1598" s="3" t="s">
        <v>350</v>
      </c>
      <c r="D1598" s="3" t="s">
        <v>352</v>
      </c>
      <c r="E1598" s="3" t="s">
        <v>513</v>
      </c>
      <c r="F1598" s="3" t="s">
        <v>356</v>
      </c>
      <c r="G1598" s="3" t="s">
        <v>958</v>
      </c>
      <c r="H1598" s="3" t="s">
        <v>353</v>
      </c>
    </row>
    <row r="1599" spans="1:8" x14ac:dyDescent="0.35">
      <c r="A1599" s="3" t="s">
        <v>229</v>
      </c>
      <c r="B1599" s="3" t="str">
        <f t="shared" si="24"/>
        <v>SPA21XXX</v>
      </c>
      <c r="C1599" s="3" t="s">
        <v>350</v>
      </c>
      <c r="D1599" s="3" t="s">
        <v>353</v>
      </c>
      <c r="E1599" s="3" t="s">
        <v>370</v>
      </c>
      <c r="F1599" s="3" t="s">
        <v>356</v>
      </c>
      <c r="G1599" s="3" t="s">
        <v>959</v>
      </c>
      <c r="H1599" s="3" t="s">
        <v>353</v>
      </c>
    </row>
    <row r="1600" spans="1:8" x14ac:dyDescent="0.35">
      <c r="A1600" s="3" t="s">
        <v>229</v>
      </c>
      <c r="B1600" s="3" t="str">
        <f t="shared" si="24"/>
        <v>SPA21XXX</v>
      </c>
      <c r="C1600" s="3" t="s">
        <v>350</v>
      </c>
      <c r="D1600" s="3" t="s">
        <v>354</v>
      </c>
      <c r="E1600" s="3" t="s">
        <v>514</v>
      </c>
      <c r="F1600" s="3" t="s">
        <v>569</v>
      </c>
      <c r="G1600" s="3" t="s">
        <v>960</v>
      </c>
      <c r="H1600" s="3" t="s">
        <v>354</v>
      </c>
    </row>
    <row r="1601" spans="1:8" x14ac:dyDescent="0.35">
      <c r="A1601" s="3" t="s">
        <v>229</v>
      </c>
      <c r="B1601" s="3" t="str">
        <f t="shared" si="24"/>
        <v>SPA21XXX</v>
      </c>
      <c r="C1601" s="3" t="s">
        <v>350</v>
      </c>
      <c r="D1601" s="3" t="s">
        <v>355</v>
      </c>
    </row>
    <row r="1602" spans="1:8" x14ac:dyDescent="0.35">
      <c r="A1602" s="3" t="s">
        <v>229</v>
      </c>
      <c r="B1602" s="3" t="str">
        <f t="shared" si="24"/>
        <v>SPA21XXX</v>
      </c>
      <c r="C1602" s="3" t="s">
        <v>350</v>
      </c>
      <c r="D1602" s="3" t="s">
        <v>356</v>
      </c>
    </row>
    <row r="1603" spans="1:8" x14ac:dyDescent="0.35">
      <c r="A1603" s="3" t="s">
        <v>229</v>
      </c>
      <c r="B1603" s="3" t="str">
        <f t="shared" ref="B1603:B1666" si="25">REPLACE(A1603,6,3,"XXX")</f>
        <v>SPA21XXX</v>
      </c>
      <c r="C1603" s="3" t="s">
        <v>350</v>
      </c>
      <c r="D1603" s="3" t="s">
        <v>357</v>
      </c>
    </row>
    <row r="1604" spans="1:8" x14ac:dyDescent="0.35">
      <c r="A1604" s="3" t="s">
        <v>229</v>
      </c>
      <c r="B1604" s="3" t="str">
        <f t="shared" si="25"/>
        <v>SPA21XXX</v>
      </c>
      <c r="C1604" s="3" t="s">
        <v>350</v>
      </c>
      <c r="D1604" s="3" t="s">
        <v>358</v>
      </c>
    </row>
    <row r="1605" spans="1:8" x14ac:dyDescent="0.35">
      <c r="A1605" s="3" t="s">
        <v>230</v>
      </c>
      <c r="B1605" s="3" t="str">
        <f t="shared" si="25"/>
        <v>SPA21XXX</v>
      </c>
      <c r="C1605" s="3" t="s">
        <v>350</v>
      </c>
      <c r="D1605" s="3" t="s">
        <v>352</v>
      </c>
      <c r="E1605" s="3" t="s">
        <v>411</v>
      </c>
      <c r="F1605" s="3" t="s">
        <v>568</v>
      </c>
      <c r="G1605" s="3" t="s">
        <v>683</v>
      </c>
      <c r="H1605" s="3" t="s">
        <v>568</v>
      </c>
    </row>
    <row r="1606" spans="1:8" x14ac:dyDescent="0.35">
      <c r="A1606" s="3" t="s">
        <v>230</v>
      </c>
      <c r="B1606" s="3" t="str">
        <f t="shared" si="25"/>
        <v>SPA21XXX</v>
      </c>
      <c r="C1606" s="3" t="s">
        <v>350</v>
      </c>
      <c r="D1606" s="3" t="s">
        <v>353</v>
      </c>
      <c r="E1606" s="3" t="s">
        <v>388</v>
      </c>
      <c r="F1606" s="3" t="s">
        <v>568</v>
      </c>
      <c r="G1606" s="3" t="s">
        <v>726</v>
      </c>
      <c r="H1606" s="3" t="s">
        <v>568</v>
      </c>
    </row>
    <row r="1607" spans="1:8" x14ac:dyDescent="0.35">
      <c r="A1607" s="3" t="s">
        <v>230</v>
      </c>
      <c r="B1607" s="3" t="str">
        <f t="shared" si="25"/>
        <v>SPA21XXX</v>
      </c>
      <c r="C1607" s="3" t="s">
        <v>350</v>
      </c>
      <c r="D1607" s="3" t="s">
        <v>354</v>
      </c>
      <c r="E1607" s="3" t="s">
        <v>388</v>
      </c>
      <c r="F1607" s="3" t="s">
        <v>559</v>
      </c>
      <c r="G1607" s="3" t="s">
        <v>433</v>
      </c>
      <c r="H1607" s="3" t="s">
        <v>559</v>
      </c>
    </row>
    <row r="1608" spans="1:8" x14ac:dyDescent="0.35">
      <c r="A1608" s="3" t="s">
        <v>230</v>
      </c>
      <c r="B1608" s="3" t="str">
        <f t="shared" si="25"/>
        <v>SPA21XXX</v>
      </c>
      <c r="C1608" s="3" t="s">
        <v>350</v>
      </c>
      <c r="D1608" s="3" t="s">
        <v>355</v>
      </c>
      <c r="E1608" s="3" t="s">
        <v>366</v>
      </c>
      <c r="F1608" s="3" t="s">
        <v>356</v>
      </c>
      <c r="G1608" s="3" t="s">
        <v>641</v>
      </c>
      <c r="H1608" s="3" t="s">
        <v>356</v>
      </c>
    </row>
    <row r="1609" spans="1:8" x14ac:dyDescent="0.35">
      <c r="A1609" s="3" t="s">
        <v>230</v>
      </c>
      <c r="B1609" s="3" t="str">
        <f t="shared" si="25"/>
        <v>SPA21XXX</v>
      </c>
      <c r="C1609" s="3" t="s">
        <v>350</v>
      </c>
      <c r="D1609" s="3" t="s">
        <v>356</v>
      </c>
      <c r="E1609" s="3" t="s">
        <v>388</v>
      </c>
      <c r="F1609" s="3" t="s">
        <v>356</v>
      </c>
      <c r="G1609" s="3" t="s">
        <v>961</v>
      </c>
      <c r="H1609" s="3" t="s">
        <v>356</v>
      </c>
    </row>
    <row r="1610" spans="1:8" x14ac:dyDescent="0.35">
      <c r="A1610" s="3" t="s">
        <v>230</v>
      </c>
      <c r="B1610" s="3" t="str">
        <f t="shared" si="25"/>
        <v>SPA21XXX</v>
      </c>
      <c r="C1610" s="3" t="s">
        <v>350</v>
      </c>
      <c r="D1610" s="3" t="s">
        <v>357</v>
      </c>
      <c r="E1610" s="3" t="s">
        <v>389</v>
      </c>
      <c r="F1610" s="3" t="s">
        <v>377</v>
      </c>
      <c r="G1610" s="3" t="s">
        <v>389</v>
      </c>
      <c r="H1610" s="3" t="s">
        <v>377</v>
      </c>
    </row>
    <row r="1611" spans="1:8" x14ac:dyDescent="0.35">
      <c r="A1611" s="3" t="s">
        <v>230</v>
      </c>
      <c r="B1611" s="3" t="str">
        <f t="shared" si="25"/>
        <v>SPA21XXX</v>
      </c>
      <c r="C1611" s="3" t="s">
        <v>350</v>
      </c>
      <c r="D1611" s="3" t="s">
        <v>358</v>
      </c>
      <c r="E1611" s="3" t="s">
        <v>389</v>
      </c>
      <c r="F1611" s="3" t="s">
        <v>377</v>
      </c>
      <c r="G1611" s="3" t="s">
        <v>389</v>
      </c>
      <c r="H1611" s="3" t="s">
        <v>377</v>
      </c>
    </row>
    <row r="1612" spans="1:8" x14ac:dyDescent="0.35">
      <c r="A1612" s="3" t="s">
        <v>231</v>
      </c>
      <c r="B1612" s="3" t="str">
        <f t="shared" si="25"/>
        <v>SPA21XXX</v>
      </c>
      <c r="C1612" s="3" t="s">
        <v>349</v>
      </c>
      <c r="D1612" s="3" t="s">
        <v>352</v>
      </c>
      <c r="E1612" s="3" t="s">
        <v>388</v>
      </c>
      <c r="F1612" s="3" t="s">
        <v>356</v>
      </c>
      <c r="G1612" s="3" t="s">
        <v>756</v>
      </c>
      <c r="H1612" s="3" t="s">
        <v>352</v>
      </c>
    </row>
    <row r="1613" spans="1:8" x14ac:dyDescent="0.35">
      <c r="A1613" s="3" t="s">
        <v>231</v>
      </c>
      <c r="B1613" s="3" t="str">
        <f t="shared" si="25"/>
        <v>SPA21XXX</v>
      </c>
      <c r="C1613" s="3" t="s">
        <v>349</v>
      </c>
      <c r="D1613" s="3" t="s">
        <v>353</v>
      </c>
      <c r="E1613" s="3" t="s">
        <v>388</v>
      </c>
      <c r="F1613" s="3" t="s">
        <v>576</v>
      </c>
      <c r="G1613" s="3" t="s">
        <v>841</v>
      </c>
      <c r="H1613" s="3" t="s">
        <v>353</v>
      </c>
    </row>
    <row r="1614" spans="1:8" x14ac:dyDescent="0.35">
      <c r="A1614" s="3" t="s">
        <v>231</v>
      </c>
      <c r="B1614" s="3" t="str">
        <f t="shared" si="25"/>
        <v>SPA21XXX</v>
      </c>
      <c r="C1614" s="3" t="s">
        <v>349</v>
      </c>
      <c r="D1614" s="3" t="s">
        <v>354</v>
      </c>
    </row>
    <row r="1615" spans="1:8" x14ac:dyDescent="0.35">
      <c r="A1615" s="3" t="s">
        <v>231</v>
      </c>
      <c r="B1615" s="3" t="str">
        <f t="shared" si="25"/>
        <v>SPA21XXX</v>
      </c>
      <c r="C1615" s="3" t="s">
        <v>349</v>
      </c>
      <c r="D1615" s="3" t="s">
        <v>355</v>
      </c>
    </row>
    <row r="1616" spans="1:8" x14ac:dyDescent="0.35">
      <c r="A1616" s="3" t="s">
        <v>231</v>
      </c>
      <c r="B1616" s="3" t="str">
        <f t="shared" si="25"/>
        <v>SPA21XXX</v>
      </c>
      <c r="C1616" s="3" t="s">
        <v>349</v>
      </c>
      <c r="D1616" s="3" t="s">
        <v>356</v>
      </c>
    </row>
    <row r="1617" spans="1:8" x14ac:dyDescent="0.35">
      <c r="A1617" s="3" t="s">
        <v>231</v>
      </c>
      <c r="B1617" s="3" t="str">
        <f t="shared" si="25"/>
        <v>SPA21XXX</v>
      </c>
      <c r="C1617" s="3" t="s">
        <v>349</v>
      </c>
      <c r="D1617" s="3" t="s">
        <v>357</v>
      </c>
    </row>
    <row r="1618" spans="1:8" x14ac:dyDescent="0.35">
      <c r="A1618" s="3" t="s">
        <v>231</v>
      </c>
      <c r="B1618" s="3" t="str">
        <f t="shared" si="25"/>
        <v>SPA21XXX</v>
      </c>
      <c r="C1618" s="3" t="s">
        <v>349</v>
      </c>
      <c r="D1618" s="3" t="s">
        <v>358</v>
      </c>
    </row>
    <row r="1619" spans="1:8" x14ac:dyDescent="0.35">
      <c r="A1619" s="3" t="s">
        <v>232</v>
      </c>
      <c r="B1619" s="3" t="str">
        <f t="shared" si="25"/>
        <v>SPA21XXX</v>
      </c>
      <c r="C1619" s="3" t="s">
        <v>349</v>
      </c>
      <c r="D1619" s="3" t="s">
        <v>352</v>
      </c>
      <c r="E1619" s="3" t="s">
        <v>515</v>
      </c>
      <c r="F1619" s="3" t="s">
        <v>565</v>
      </c>
      <c r="G1619" s="3" t="s">
        <v>930</v>
      </c>
      <c r="H1619" s="3" t="s">
        <v>354</v>
      </c>
    </row>
    <row r="1620" spans="1:8" x14ac:dyDescent="0.35">
      <c r="A1620" s="3" t="s">
        <v>232</v>
      </c>
      <c r="B1620" s="3" t="str">
        <f t="shared" si="25"/>
        <v>SPA21XXX</v>
      </c>
      <c r="C1620" s="3" t="s">
        <v>349</v>
      </c>
      <c r="D1620" s="3" t="s">
        <v>353</v>
      </c>
      <c r="E1620" s="3" t="s">
        <v>516</v>
      </c>
      <c r="F1620" s="3" t="s">
        <v>565</v>
      </c>
      <c r="G1620" s="3" t="s">
        <v>931</v>
      </c>
      <c r="H1620" s="3" t="s">
        <v>354</v>
      </c>
    </row>
    <row r="1621" spans="1:8" x14ac:dyDescent="0.35">
      <c r="A1621" s="3" t="s">
        <v>232</v>
      </c>
      <c r="B1621" s="3" t="str">
        <f t="shared" si="25"/>
        <v>SPA21XXX</v>
      </c>
      <c r="C1621" s="3" t="s">
        <v>349</v>
      </c>
      <c r="D1621" s="3" t="s">
        <v>354</v>
      </c>
      <c r="E1621" s="3" t="s">
        <v>517</v>
      </c>
      <c r="F1621" s="3" t="s">
        <v>565</v>
      </c>
      <c r="G1621" s="3" t="s">
        <v>932</v>
      </c>
      <c r="H1621" s="3" t="s">
        <v>354</v>
      </c>
    </row>
    <row r="1622" spans="1:8" x14ac:dyDescent="0.35">
      <c r="A1622" s="3" t="s">
        <v>232</v>
      </c>
      <c r="B1622" s="3" t="str">
        <f t="shared" si="25"/>
        <v>SPA21XXX</v>
      </c>
      <c r="C1622" s="3" t="s">
        <v>349</v>
      </c>
      <c r="D1622" s="3" t="s">
        <v>355</v>
      </c>
      <c r="E1622" s="3" t="s">
        <v>518</v>
      </c>
      <c r="F1622" s="3" t="s">
        <v>565</v>
      </c>
      <c r="G1622" s="3" t="s">
        <v>962</v>
      </c>
      <c r="H1622" s="3" t="s">
        <v>354</v>
      </c>
    </row>
    <row r="1623" spans="1:8" x14ac:dyDescent="0.35">
      <c r="A1623" s="3" t="s">
        <v>232</v>
      </c>
      <c r="B1623" s="3" t="str">
        <f t="shared" si="25"/>
        <v>SPA21XXX</v>
      </c>
      <c r="C1623" s="3" t="s">
        <v>349</v>
      </c>
      <c r="D1623" s="3" t="s">
        <v>356</v>
      </c>
      <c r="E1623" s="3" t="s">
        <v>519</v>
      </c>
      <c r="F1623" s="3" t="s">
        <v>565</v>
      </c>
      <c r="G1623" s="3" t="s">
        <v>963</v>
      </c>
      <c r="H1623" s="3" t="s">
        <v>354</v>
      </c>
    </row>
    <row r="1624" spans="1:8" x14ac:dyDescent="0.35">
      <c r="A1624" s="3" t="s">
        <v>232</v>
      </c>
      <c r="B1624" s="3" t="str">
        <f t="shared" si="25"/>
        <v>SPA21XXX</v>
      </c>
      <c r="C1624" s="3" t="s">
        <v>349</v>
      </c>
      <c r="D1624" s="3" t="s">
        <v>357</v>
      </c>
      <c r="E1624" s="3" t="s">
        <v>389</v>
      </c>
      <c r="F1624" s="3" t="s">
        <v>377</v>
      </c>
      <c r="G1624" s="3" t="s">
        <v>389</v>
      </c>
      <c r="H1624" s="3" t="s">
        <v>377</v>
      </c>
    </row>
    <row r="1625" spans="1:8" x14ac:dyDescent="0.35">
      <c r="A1625" s="3" t="s">
        <v>232</v>
      </c>
      <c r="B1625" s="3" t="str">
        <f t="shared" si="25"/>
        <v>SPA21XXX</v>
      </c>
      <c r="C1625" s="3" t="s">
        <v>349</v>
      </c>
      <c r="D1625" s="3" t="s">
        <v>358</v>
      </c>
      <c r="E1625" s="3" t="s">
        <v>389</v>
      </c>
      <c r="F1625" s="3" t="s">
        <v>377</v>
      </c>
      <c r="G1625" s="3" t="s">
        <v>389</v>
      </c>
      <c r="H1625" s="3" t="s">
        <v>377</v>
      </c>
    </row>
    <row r="1626" spans="1:8" x14ac:dyDescent="0.35">
      <c r="A1626" s="3" t="s">
        <v>233</v>
      </c>
      <c r="B1626" s="3" t="str">
        <f t="shared" si="25"/>
        <v>SPA21XXX</v>
      </c>
      <c r="C1626" s="3" t="s">
        <v>350</v>
      </c>
      <c r="D1626" s="3" t="s">
        <v>352</v>
      </c>
      <c r="E1626" s="3" t="s">
        <v>468</v>
      </c>
      <c r="F1626" s="3" t="s">
        <v>567</v>
      </c>
      <c r="G1626" s="3" t="s">
        <v>681</v>
      </c>
      <c r="H1626" s="3" t="s">
        <v>567</v>
      </c>
    </row>
    <row r="1627" spans="1:8" x14ac:dyDescent="0.35">
      <c r="A1627" s="3" t="s">
        <v>233</v>
      </c>
      <c r="B1627" s="3" t="str">
        <f t="shared" si="25"/>
        <v>SPA21XXX</v>
      </c>
      <c r="C1627" s="3" t="s">
        <v>350</v>
      </c>
      <c r="D1627" s="3" t="s">
        <v>353</v>
      </c>
      <c r="E1627" s="3" t="s">
        <v>520</v>
      </c>
      <c r="F1627" s="3" t="s">
        <v>567</v>
      </c>
      <c r="G1627" s="3" t="s">
        <v>964</v>
      </c>
      <c r="H1627" s="3" t="s">
        <v>567</v>
      </c>
    </row>
    <row r="1628" spans="1:8" x14ac:dyDescent="0.35">
      <c r="A1628" s="3" t="s">
        <v>233</v>
      </c>
      <c r="B1628" s="3" t="str">
        <f t="shared" si="25"/>
        <v>SPA21XXX</v>
      </c>
      <c r="C1628" s="3" t="s">
        <v>350</v>
      </c>
      <c r="D1628" s="3" t="s">
        <v>354</v>
      </c>
      <c r="E1628" s="3" t="s">
        <v>470</v>
      </c>
      <c r="F1628" s="3" t="s">
        <v>564</v>
      </c>
      <c r="G1628" s="3" t="s">
        <v>965</v>
      </c>
      <c r="H1628" s="3" t="s">
        <v>564</v>
      </c>
    </row>
    <row r="1629" spans="1:8" x14ac:dyDescent="0.35">
      <c r="A1629" s="3" t="s">
        <v>233</v>
      </c>
      <c r="B1629" s="3" t="str">
        <f t="shared" si="25"/>
        <v>SPA21XXX</v>
      </c>
      <c r="C1629" s="3" t="s">
        <v>350</v>
      </c>
      <c r="D1629" s="3" t="s">
        <v>355</v>
      </c>
      <c r="E1629" s="3" t="s">
        <v>377</v>
      </c>
      <c r="F1629" s="3" t="s">
        <v>377</v>
      </c>
      <c r="G1629" s="3" t="s">
        <v>377</v>
      </c>
      <c r="H1629" s="3" t="s">
        <v>377</v>
      </c>
    </row>
    <row r="1630" spans="1:8" x14ac:dyDescent="0.35">
      <c r="A1630" s="3" t="s">
        <v>233</v>
      </c>
      <c r="B1630" s="3" t="str">
        <f t="shared" si="25"/>
        <v>SPA21XXX</v>
      </c>
      <c r="C1630" s="3" t="s">
        <v>350</v>
      </c>
      <c r="D1630" s="3" t="s">
        <v>356</v>
      </c>
      <c r="E1630" s="3" t="s">
        <v>377</v>
      </c>
      <c r="F1630" s="3" t="s">
        <v>377</v>
      </c>
      <c r="G1630" s="3" t="s">
        <v>377</v>
      </c>
      <c r="H1630" s="3" t="s">
        <v>377</v>
      </c>
    </row>
    <row r="1631" spans="1:8" x14ac:dyDescent="0.35">
      <c r="A1631" s="3" t="s">
        <v>233</v>
      </c>
      <c r="B1631" s="3" t="str">
        <f t="shared" si="25"/>
        <v>SPA21XXX</v>
      </c>
      <c r="C1631" s="3" t="s">
        <v>350</v>
      </c>
      <c r="D1631" s="3" t="s">
        <v>357</v>
      </c>
      <c r="E1631" s="3" t="s">
        <v>377</v>
      </c>
      <c r="F1631" s="3" t="s">
        <v>377</v>
      </c>
      <c r="G1631" s="3" t="s">
        <v>377</v>
      </c>
      <c r="H1631" s="3" t="s">
        <v>377</v>
      </c>
    </row>
    <row r="1632" spans="1:8" x14ac:dyDescent="0.35">
      <c r="A1632" s="3" t="s">
        <v>233</v>
      </c>
      <c r="B1632" s="3" t="str">
        <f t="shared" si="25"/>
        <v>SPA21XXX</v>
      </c>
      <c r="C1632" s="3" t="s">
        <v>350</v>
      </c>
      <c r="D1632" s="3" t="s">
        <v>358</v>
      </c>
      <c r="E1632" s="3" t="s">
        <v>377</v>
      </c>
      <c r="F1632" s="3" t="s">
        <v>377</v>
      </c>
      <c r="G1632" s="3" t="s">
        <v>377</v>
      </c>
      <c r="H1632" s="3" t="s">
        <v>377</v>
      </c>
    </row>
    <row r="1633" spans="1:8" x14ac:dyDescent="0.35">
      <c r="A1633" s="3" t="s">
        <v>234</v>
      </c>
      <c r="B1633" s="3" t="str">
        <f t="shared" si="25"/>
        <v>SPA21XXX</v>
      </c>
      <c r="C1633" s="3" t="s">
        <v>348</v>
      </c>
      <c r="D1633" s="3" t="s">
        <v>352</v>
      </c>
      <c r="E1633" s="3" t="s">
        <v>436</v>
      </c>
      <c r="F1633" s="3" t="s">
        <v>356</v>
      </c>
      <c r="G1633" s="3" t="s">
        <v>915</v>
      </c>
      <c r="H1633" s="3" t="s">
        <v>352</v>
      </c>
    </row>
    <row r="1634" spans="1:8" x14ac:dyDescent="0.35">
      <c r="A1634" s="3" t="s">
        <v>234</v>
      </c>
      <c r="B1634" s="3" t="str">
        <f t="shared" si="25"/>
        <v>SPA21XXX</v>
      </c>
      <c r="C1634" s="3" t="s">
        <v>348</v>
      </c>
      <c r="D1634" s="3" t="s">
        <v>353</v>
      </c>
      <c r="E1634" s="3" t="s">
        <v>521</v>
      </c>
      <c r="F1634" s="3" t="s">
        <v>566</v>
      </c>
      <c r="G1634" s="3" t="s">
        <v>966</v>
      </c>
      <c r="H1634" s="3" t="s">
        <v>354</v>
      </c>
    </row>
    <row r="1635" spans="1:8" x14ac:dyDescent="0.35">
      <c r="A1635" s="3" t="s">
        <v>234</v>
      </c>
      <c r="B1635" s="3" t="str">
        <f t="shared" si="25"/>
        <v>SPA21XXX</v>
      </c>
      <c r="C1635" s="3" t="s">
        <v>348</v>
      </c>
      <c r="D1635" s="3" t="s">
        <v>354</v>
      </c>
      <c r="E1635" s="3" t="s">
        <v>388</v>
      </c>
      <c r="F1635" s="3" t="s">
        <v>563</v>
      </c>
      <c r="G1635" s="3" t="s">
        <v>967</v>
      </c>
      <c r="H1635" s="3" t="s">
        <v>1041</v>
      </c>
    </row>
    <row r="1636" spans="1:8" x14ac:dyDescent="0.35">
      <c r="A1636" s="3" t="s">
        <v>234</v>
      </c>
      <c r="B1636" s="3" t="str">
        <f t="shared" si="25"/>
        <v>SPA21XXX</v>
      </c>
      <c r="C1636" s="3" t="s">
        <v>348</v>
      </c>
      <c r="D1636" s="3" t="s">
        <v>355</v>
      </c>
      <c r="E1636" s="3" t="s">
        <v>377</v>
      </c>
      <c r="F1636" s="3" t="s">
        <v>377</v>
      </c>
      <c r="G1636" s="3" t="s">
        <v>377</v>
      </c>
      <c r="H1636" s="3" t="s">
        <v>377</v>
      </c>
    </row>
    <row r="1637" spans="1:8" x14ac:dyDescent="0.35">
      <c r="A1637" s="3" t="s">
        <v>234</v>
      </c>
      <c r="B1637" s="3" t="str">
        <f t="shared" si="25"/>
        <v>SPA21XXX</v>
      </c>
      <c r="C1637" s="3" t="s">
        <v>348</v>
      </c>
      <c r="D1637" s="3" t="s">
        <v>356</v>
      </c>
      <c r="E1637" s="3" t="s">
        <v>377</v>
      </c>
      <c r="F1637" s="3" t="s">
        <v>377</v>
      </c>
      <c r="G1637" s="3" t="s">
        <v>377</v>
      </c>
      <c r="H1637" s="3" t="s">
        <v>377</v>
      </c>
    </row>
    <row r="1638" spans="1:8" x14ac:dyDescent="0.35">
      <c r="A1638" s="3" t="s">
        <v>234</v>
      </c>
      <c r="B1638" s="3" t="str">
        <f t="shared" si="25"/>
        <v>SPA21XXX</v>
      </c>
      <c r="C1638" s="3" t="s">
        <v>348</v>
      </c>
      <c r="D1638" s="3" t="s">
        <v>357</v>
      </c>
      <c r="E1638" s="3" t="s">
        <v>377</v>
      </c>
      <c r="F1638" s="3" t="s">
        <v>377</v>
      </c>
      <c r="G1638" s="3" t="s">
        <v>377</v>
      </c>
      <c r="H1638" s="3" t="s">
        <v>377</v>
      </c>
    </row>
    <row r="1639" spans="1:8" x14ac:dyDescent="0.35">
      <c r="A1639" s="3" t="s">
        <v>234</v>
      </c>
      <c r="B1639" s="3" t="str">
        <f t="shared" si="25"/>
        <v>SPA21XXX</v>
      </c>
      <c r="C1639" s="3" t="s">
        <v>348</v>
      </c>
      <c r="D1639" s="3" t="s">
        <v>358</v>
      </c>
      <c r="E1639" s="3" t="s">
        <v>377</v>
      </c>
      <c r="F1639" s="3" t="s">
        <v>377</v>
      </c>
      <c r="G1639" s="3" t="s">
        <v>377</v>
      </c>
      <c r="H1639" s="3" t="s">
        <v>377</v>
      </c>
    </row>
    <row r="1640" spans="1:8" x14ac:dyDescent="0.35">
      <c r="A1640" s="3" t="s">
        <v>235</v>
      </c>
      <c r="B1640" s="3" t="str">
        <f t="shared" si="25"/>
        <v>SPA21XXX</v>
      </c>
      <c r="C1640" s="3" t="s">
        <v>350</v>
      </c>
      <c r="D1640" s="3" t="s">
        <v>352</v>
      </c>
      <c r="E1640" s="3" t="s">
        <v>480</v>
      </c>
      <c r="F1640" s="3" t="s">
        <v>564</v>
      </c>
      <c r="G1640" s="3" t="s">
        <v>968</v>
      </c>
      <c r="H1640" s="3" t="s">
        <v>564</v>
      </c>
    </row>
    <row r="1641" spans="1:8" x14ac:dyDescent="0.35">
      <c r="A1641" s="3" t="s">
        <v>235</v>
      </c>
      <c r="B1641" s="3" t="str">
        <f t="shared" si="25"/>
        <v>SPA21XXX</v>
      </c>
      <c r="C1641" s="3" t="s">
        <v>350</v>
      </c>
      <c r="D1641" s="3" t="s">
        <v>353</v>
      </c>
      <c r="E1641" s="3" t="s">
        <v>522</v>
      </c>
      <c r="F1641" s="3" t="s">
        <v>562</v>
      </c>
      <c r="G1641" s="3" t="s">
        <v>968</v>
      </c>
      <c r="H1641" s="3" t="s">
        <v>562</v>
      </c>
    </row>
    <row r="1642" spans="1:8" x14ac:dyDescent="0.35">
      <c r="A1642" s="3" t="s">
        <v>235</v>
      </c>
      <c r="B1642" s="3" t="str">
        <f t="shared" si="25"/>
        <v>SPA21XXX</v>
      </c>
      <c r="C1642" s="3" t="s">
        <v>350</v>
      </c>
      <c r="D1642" s="3" t="s">
        <v>354</v>
      </c>
      <c r="E1642" s="3" t="s">
        <v>523</v>
      </c>
      <c r="F1642" s="3" t="s">
        <v>558</v>
      </c>
      <c r="G1642" s="3" t="s">
        <v>968</v>
      </c>
      <c r="H1642" s="3" t="s">
        <v>558</v>
      </c>
    </row>
    <row r="1643" spans="1:8" x14ac:dyDescent="0.35">
      <c r="A1643" s="3" t="s">
        <v>235</v>
      </c>
      <c r="B1643" s="3" t="str">
        <f t="shared" si="25"/>
        <v>SPA21XXX</v>
      </c>
      <c r="C1643" s="3" t="s">
        <v>350</v>
      </c>
      <c r="D1643" s="3" t="s">
        <v>355</v>
      </c>
      <c r="E1643" s="3" t="s">
        <v>377</v>
      </c>
      <c r="F1643" s="3" t="s">
        <v>377</v>
      </c>
      <c r="G1643" s="3" t="s">
        <v>377</v>
      </c>
      <c r="H1643" s="3" t="s">
        <v>377</v>
      </c>
    </row>
    <row r="1644" spans="1:8" x14ac:dyDescent="0.35">
      <c r="A1644" s="3" t="s">
        <v>235</v>
      </c>
      <c r="B1644" s="3" t="str">
        <f t="shared" si="25"/>
        <v>SPA21XXX</v>
      </c>
      <c r="C1644" s="3" t="s">
        <v>350</v>
      </c>
      <c r="D1644" s="3" t="s">
        <v>356</v>
      </c>
      <c r="E1644" s="3" t="s">
        <v>377</v>
      </c>
      <c r="F1644" s="3" t="s">
        <v>377</v>
      </c>
      <c r="G1644" s="3" t="s">
        <v>377</v>
      </c>
      <c r="H1644" s="3" t="s">
        <v>377</v>
      </c>
    </row>
    <row r="1645" spans="1:8" x14ac:dyDescent="0.35">
      <c r="A1645" s="3" t="s">
        <v>235</v>
      </c>
      <c r="B1645" s="3" t="str">
        <f t="shared" si="25"/>
        <v>SPA21XXX</v>
      </c>
      <c r="C1645" s="3" t="s">
        <v>350</v>
      </c>
      <c r="D1645" s="3" t="s">
        <v>357</v>
      </c>
      <c r="E1645" s="3" t="s">
        <v>377</v>
      </c>
      <c r="F1645" s="3" t="s">
        <v>377</v>
      </c>
      <c r="G1645" s="3" t="s">
        <v>377</v>
      </c>
      <c r="H1645" s="3" t="s">
        <v>377</v>
      </c>
    </row>
    <row r="1646" spans="1:8" x14ac:dyDescent="0.35">
      <c r="A1646" s="3" t="s">
        <v>235</v>
      </c>
      <c r="B1646" s="3" t="str">
        <f t="shared" si="25"/>
        <v>SPA21XXX</v>
      </c>
      <c r="C1646" s="3" t="s">
        <v>350</v>
      </c>
      <c r="D1646" s="3" t="s">
        <v>358</v>
      </c>
      <c r="E1646" s="3" t="s">
        <v>377</v>
      </c>
      <c r="F1646" s="3" t="s">
        <v>377</v>
      </c>
      <c r="G1646" s="3" t="s">
        <v>377</v>
      </c>
      <c r="H1646" s="3" t="s">
        <v>377</v>
      </c>
    </row>
    <row r="1647" spans="1:8" x14ac:dyDescent="0.35">
      <c r="A1647" s="3" t="s">
        <v>236</v>
      </c>
      <c r="B1647" s="3" t="str">
        <f t="shared" si="25"/>
        <v>SPA21XXX</v>
      </c>
      <c r="C1647" s="3" t="s">
        <v>348</v>
      </c>
      <c r="D1647" s="3" t="s">
        <v>352</v>
      </c>
      <c r="E1647" s="3" t="s">
        <v>385</v>
      </c>
      <c r="F1647" s="3" t="s">
        <v>565</v>
      </c>
      <c r="G1647" s="3" t="s">
        <v>969</v>
      </c>
      <c r="H1647" s="3" t="s">
        <v>354</v>
      </c>
    </row>
    <row r="1648" spans="1:8" x14ac:dyDescent="0.35">
      <c r="A1648" s="3" t="s">
        <v>236</v>
      </c>
      <c r="B1648" s="3" t="str">
        <f t="shared" si="25"/>
        <v>SPA21XXX</v>
      </c>
      <c r="C1648" s="3" t="s">
        <v>348</v>
      </c>
      <c r="D1648" s="3" t="s">
        <v>353</v>
      </c>
    </row>
    <row r="1649" spans="1:8" x14ac:dyDescent="0.35">
      <c r="A1649" s="3" t="s">
        <v>236</v>
      </c>
      <c r="B1649" s="3" t="str">
        <f t="shared" si="25"/>
        <v>SPA21XXX</v>
      </c>
      <c r="C1649" s="3" t="s">
        <v>348</v>
      </c>
      <c r="D1649" s="3" t="s">
        <v>354</v>
      </c>
    </row>
    <row r="1650" spans="1:8" x14ac:dyDescent="0.35">
      <c r="A1650" s="3" t="s">
        <v>236</v>
      </c>
      <c r="B1650" s="3" t="str">
        <f t="shared" si="25"/>
        <v>SPA21XXX</v>
      </c>
      <c r="C1650" s="3" t="s">
        <v>348</v>
      </c>
      <c r="D1650" s="3" t="s">
        <v>355</v>
      </c>
    </row>
    <row r="1651" spans="1:8" x14ac:dyDescent="0.35">
      <c r="A1651" s="3" t="s">
        <v>236</v>
      </c>
      <c r="B1651" s="3" t="str">
        <f t="shared" si="25"/>
        <v>SPA21XXX</v>
      </c>
      <c r="C1651" s="3" t="s">
        <v>348</v>
      </c>
      <c r="D1651" s="3" t="s">
        <v>356</v>
      </c>
    </row>
    <row r="1652" spans="1:8" x14ac:dyDescent="0.35">
      <c r="A1652" s="3" t="s">
        <v>236</v>
      </c>
      <c r="B1652" s="3" t="str">
        <f t="shared" si="25"/>
        <v>SPA21XXX</v>
      </c>
      <c r="C1652" s="3" t="s">
        <v>348</v>
      </c>
      <c r="D1652" s="3" t="s">
        <v>357</v>
      </c>
    </row>
    <row r="1653" spans="1:8" x14ac:dyDescent="0.35">
      <c r="A1653" s="3" t="s">
        <v>236</v>
      </c>
      <c r="B1653" s="3" t="str">
        <f t="shared" si="25"/>
        <v>SPA21XXX</v>
      </c>
      <c r="C1653" s="3" t="s">
        <v>348</v>
      </c>
      <c r="D1653" s="3" t="s">
        <v>358</v>
      </c>
    </row>
    <row r="1654" spans="1:8" x14ac:dyDescent="0.35">
      <c r="A1654" s="3" t="s">
        <v>237</v>
      </c>
      <c r="B1654" s="3" t="str">
        <f t="shared" si="25"/>
        <v>SPA21XXX</v>
      </c>
      <c r="C1654" s="3" t="s">
        <v>350</v>
      </c>
      <c r="D1654" s="3" t="s">
        <v>352</v>
      </c>
    </row>
    <row r="1655" spans="1:8" x14ac:dyDescent="0.35">
      <c r="A1655" s="3" t="s">
        <v>237</v>
      </c>
      <c r="B1655" s="3" t="str">
        <f t="shared" si="25"/>
        <v>SPA21XXX</v>
      </c>
      <c r="C1655" s="3" t="s">
        <v>350</v>
      </c>
      <c r="D1655" s="3" t="s">
        <v>353</v>
      </c>
    </row>
    <row r="1656" spans="1:8" x14ac:dyDescent="0.35">
      <c r="A1656" s="3" t="s">
        <v>237</v>
      </c>
      <c r="B1656" s="3" t="str">
        <f t="shared" si="25"/>
        <v>SPA21XXX</v>
      </c>
      <c r="C1656" s="3" t="s">
        <v>350</v>
      </c>
      <c r="D1656" s="3" t="s">
        <v>354</v>
      </c>
    </row>
    <row r="1657" spans="1:8" x14ac:dyDescent="0.35">
      <c r="A1657" s="3" t="s">
        <v>237</v>
      </c>
      <c r="B1657" s="3" t="str">
        <f t="shared" si="25"/>
        <v>SPA21XXX</v>
      </c>
      <c r="C1657" s="3" t="s">
        <v>350</v>
      </c>
      <c r="D1657" s="3" t="s">
        <v>355</v>
      </c>
    </row>
    <row r="1658" spans="1:8" x14ac:dyDescent="0.35">
      <c r="A1658" s="3" t="s">
        <v>237</v>
      </c>
      <c r="B1658" s="3" t="str">
        <f t="shared" si="25"/>
        <v>SPA21XXX</v>
      </c>
      <c r="C1658" s="3" t="s">
        <v>350</v>
      </c>
      <c r="D1658" s="3" t="s">
        <v>356</v>
      </c>
    </row>
    <row r="1659" spans="1:8" x14ac:dyDescent="0.35">
      <c r="A1659" s="3" t="s">
        <v>237</v>
      </c>
      <c r="B1659" s="3" t="str">
        <f t="shared" si="25"/>
        <v>SPA21XXX</v>
      </c>
      <c r="C1659" s="3" t="s">
        <v>350</v>
      </c>
      <c r="D1659" s="3" t="s">
        <v>357</v>
      </c>
    </row>
    <row r="1660" spans="1:8" x14ac:dyDescent="0.35">
      <c r="A1660" s="3" t="s">
        <v>237</v>
      </c>
      <c r="B1660" s="3" t="str">
        <f t="shared" si="25"/>
        <v>SPA21XXX</v>
      </c>
      <c r="C1660" s="3" t="s">
        <v>350</v>
      </c>
      <c r="D1660" s="3" t="s">
        <v>358</v>
      </c>
    </row>
    <row r="1661" spans="1:8" x14ac:dyDescent="0.35">
      <c r="A1661" s="3" t="s">
        <v>238</v>
      </c>
      <c r="B1661" s="3" t="str">
        <f t="shared" si="25"/>
        <v>SPA21XXX</v>
      </c>
      <c r="C1661" s="3" t="s">
        <v>350</v>
      </c>
      <c r="D1661" s="3" t="s">
        <v>352</v>
      </c>
      <c r="E1661" s="3" t="s">
        <v>388</v>
      </c>
      <c r="F1661" s="3" t="s">
        <v>356</v>
      </c>
      <c r="G1661" s="3" t="s">
        <v>754</v>
      </c>
      <c r="H1661" s="3" t="s">
        <v>352</v>
      </c>
    </row>
    <row r="1662" spans="1:8" x14ac:dyDescent="0.35">
      <c r="A1662" s="3" t="s">
        <v>238</v>
      </c>
      <c r="B1662" s="3" t="str">
        <f t="shared" si="25"/>
        <v>SPA21XXX</v>
      </c>
      <c r="C1662" s="3" t="s">
        <v>350</v>
      </c>
      <c r="D1662" s="3" t="s">
        <v>353</v>
      </c>
      <c r="E1662" s="3" t="s">
        <v>388</v>
      </c>
      <c r="F1662" s="3" t="s">
        <v>576</v>
      </c>
      <c r="G1662" s="3" t="s">
        <v>841</v>
      </c>
      <c r="H1662" s="3" t="s">
        <v>353</v>
      </c>
    </row>
    <row r="1663" spans="1:8" x14ac:dyDescent="0.35">
      <c r="A1663" s="3" t="s">
        <v>238</v>
      </c>
      <c r="B1663" s="3" t="str">
        <f t="shared" si="25"/>
        <v>SPA21XXX</v>
      </c>
      <c r="C1663" s="3" t="s">
        <v>350</v>
      </c>
      <c r="D1663" s="3" t="s">
        <v>354</v>
      </c>
    </row>
    <row r="1664" spans="1:8" x14ac:dyDescent="0.35">
      <c r="A1664" s="3" t="s">
        <v>238</v>
      </c>
      <c r="B1664" s="3" t="str">
        <f t="shared" si="25"/>
        <v>SPA21XXX</v>
      </c>
      <c r="C1664" s="3" t="s">
        <v>350</v>
      </c>
      <c r="D1664" s="3" t="s">
        <v>355</v>
      </c>
    </row>
    <row r="1665" spans="1:8" x14ac:dyDescent="0.35">
      <c r="A1665" s="3" t="s">
        <v>238</v>
      </c>
      <c r="B1665" s="3" t="str">
        <f t="shared" si="25"/>
        <v>SPA21XXX</v>
      </c>
      <c r="C1665" s="3" t="s">
        <v>350</v>
      </c>
      <c r="D1665" s="3" t="s">
        <v>356</v>
      </c>
    </row>
    <row r="1666" spans="1:8" x14ac:dyDescent="0.35">
      <c r="A1666" s="3" t="s">
        <v>238</v>
      </c>
      <c r="B1666" s="3" t="str">
        <f t="shared" si="25"/>
        <v>SPA21XXX</v>
      </c>
      <c r="C1666" s="3" t="s">
        <v>350</v>
      </c>
      <c r="D1666" s="3" t="s">
        <v>357</v>
      </c>
    </row>
    <row r="1667" spans="1:8" x14ac:dyDescent="0.35">
      <c r="A1667" s="3" t="s">
        <v>238</v>
      </c>
      <c r="B1667" s="3" t="str">
        <f t="shared" ref="B1667:B1730" si="26">REPLACE(A1667,6,3,"XXX")</f>
        <v>SPA21XXX</v>
      </c>
      <c r="C1667" s="3" t="s">
        <v>350</v>
      </c>
      <c r="D1667" s="3" t="s">
        <v>358</v>
      </c>
    </row>
    <row r="1668" spans="1:8" x14ac:dyDescent="0.35">
      <c r="A1668" s="3" t="s">
        <v>239</v>
      </c>
      <c r="B1668" s="3" t="str">
        <f t="shared" si="26"/>
        <v>SPA21XXX</v>
      </c>
      <c r="C1668" s="3" t="s">
        <v>350</v>
      </c>
      <c r="D1668" s="3" t="s">
        <v>352</v>
      </c>
      <c r="E1668" s="3" t="s">
        <v>455</v>
      </c>
      <c r="F1668" s="3" t="s">
        <v>377</v>
      </c>
      <c r="G1668" s="3" t="s">
        <v>455</v>
      </c>
      <c r="H1668" s="3" t="s">
        <v>377</v>
      </c>
    </row>
    <row r="1669" spans="1:8" x14ac:dyDescent="0.35">
      <c r="A1669" s="3" t="s">
        <v>239</v>
      </c>
      <c r="B1669" s="3" t="str">
        <f t="shared" si="26"/>
        <v>SPA21XXX</v>
      </c>
      <c r="C1669" s="3" t="s">
        <v>350</v>
      </c>
      <c r="D1669" s="3" t="s">
        <v>353</v>
      </c>
      <c r="E1669" s="3" t="s">
        <v>455</v>
      </c>
      <c r="F1669" s="3" t="s">
        <v>377</v>
      </c>
      <c r="G1669" s="3" t="s">
        <v>455</v>
      </c>
      <c r="H1669" s="3" t="s">
        <v>377</v>
      </c>
    </row>
    <row r="1670" spans="1:8" x14ac:dyDescent="0.35">
      <c r="A1670" s="3" t="s">
        <v>239</v>
      </c>
      <c r="B1670" s="3" t="str">
        <f t="shared" si="26"/>
        <v>SPA21XXX</v>
      </c>
      <c r="C1670" s="3" t="s">
        <v>350</v>
      </c>
      <c r="D1670" s="3" t="s">
        <v>354</v>
      </c>
      <c r="E1670" s="3" t="s">
        <v>455</v>
      </c>
      <c r="F1670" s="3" t="s">
        <v>377</v>
      </c>
      <c r="G1670" s="3" t="s">
        <v>455</v>
      </c>
      <c r="H1670" s="3" t="s">
        <v>377</v>
      </c>
    </row>
    <row r="1671" spans="1:8" x14ac:dyDescent="0.35">
      <c r="A1671" s="3" t="s">
        <v>239</v>
      </c>
      <c r="B1671" s="3" t="str">
        <f t="shared" si="26"/>
        <v>SPA21XXX</v>
      </c>
      <c r="C1671" s="3" t="s">
        <v>350</v>
      </c>
      <c r="D1671" s="3" t="s">
        <v>355</v>
      </c>
      <c r="E1671" s="3" t="s">
        <v>455</v>
      </c>
      <c r="F1671" s="3" t="s">
        <v>377</v>
      </c>
      <c r="G1671" s="3" t="s">
        <v>455</v>
      </c>
      <c r="H1671" s="3" t="s">
        <v>377</v>
      </c>
    </row>
    <row r="1672" spans="1:8" x14ac:dyDescent="0.35">
      <c r="A1672" s="3" t="s">
        <v>239</v>
      </c>
      <c r="B1672" s="3" t="str">
        <f t="shared" si="26"/>
        <v>SPA21XXX</v>
      </c>
      <c r="C1672" s="3" t="s">
        <v>350</v>
      </c>
      <c r="D1672" s="3" t="s">
        <v>356</v>
      </c>
      <c r="E1672" s="3" t="s">
        <v>455</v>
      </c>
      <c r="F1672" s="3" t="s">
        <v>377</v>
      </c>
      <c r="G1672" s="3" t="s">
        <v>455</v>
      </c>
      <c r="H1672" s="3" t="s">
        <v>377</v>
      </c>
    </row>
    <row r="1673" spans="1:8" x14ac:dyDescent="0.35">
      <c r="A1673" s="3" t="s">
        <v>239</v>
      </c>
      <c r="B1673" s="3" t="str">
        <f t="shared" si="26"/>
        <v>SPA21XXX</v>
      </c>
      <c r="C1673" s="3" t="s">
        <v>350</v>
      </c>
      <c r="D1673" s="3" t="s">
        <v>357</v>
      </c>
      <c r="E1673" s="3" t="s">
        <v>455</v>
      </c>
      <c r="F1673" s="3" t="s">
        <v>377</v>
      </c>
      <c r="G1673" s="3" t="s">
        <v>455</v>
      </c>
      <c r="H1673" s="3" t="s">
        <v>377</v>
      </c>
    </row>
    <row r="1674" spans="1:8" x14ac:dyDescent="0.35">
      <c r="A1674" s="3" t="s">
        <v>239</v>
      </c>
      <c r="B1674" s="3" t="str">
        <f t="shared" si="26"/>
        <v>SPA21XXX</v>
      </c>
      <c r="C1674" s="3" t="s">
        <v>350</v>
      </c>
      <c r="D1674" s="3" t="s">
        <v>358</v>
      </c>
      <c r="E1674" s="3" t="s">
        <v>455</v>
      </c>
      <c r="F1674" s="3" t="s">
        <v>377</v>
      </c>
      <c r="G1674" s="3" t="s">
        <v>455</v>
      </c>
    </row>
    <row r="1675" spans="1:8" x14ac:dyDescent="0.35">
      <c r="A1675" s="3" t="s">
        <v>240</v>
      </c>
      <c r="B1675" s="3" t="str">
        <f t="shared" si="26"/>
        <v>SPA21XXX</v>
      </c>
      <c r="C1675" s="3" t="s">
        <v>348</v>
      </c>
      <c r="D1675" s="3" t="s">
        <v>352</v>
      </c>
      <c r="E1675" s="3" t="s">
        <v>437</v>
      </c>
      <c r="F1675" s="3" t="s">
        <v>559</v>
      </c>
      <c r="G1675" s="3" t="s">
        <v>970</v>
      </c>
      <c r="H1675" s="3" t="s">
        <v>352</v>
      </c>
    </row>
    <row r="1676" spans="1:8" x14ac:dyDescent="0.35">
      <c r="A1676" s="3" t="s">
        <v>240</v>
      </c>
      <c r="B1676" s="3" t="str">
        <f t="shared" si="26"/>
        <v>SPA21XXX</v>
      </c>
      <c r="C1676" s="3" t="s">
        <v>348</v>
      </c>
      <c r="D1676" s="3" t="s">
        <v>353</v>
      </c>
      <c r="E1676" s="3" t="s">
        <v>458</v>
      </c>
      <c r="F1676" s="3" t="s">
        <v>569</v>
      </c>
      <c r="G1676" s="3" t="s">
        <v>873</v>
      </c>
      <c r="H1676" s="3" t="s">
        <v>354</v>
      </c>
    </row>
    <row r="1677" spans="1:8" x14ac:dyDescent="0.35">
      <c r="A1677" s="3" t="s">
        <v>240</v>
      </c>
      <c r="B1677" s="3" t="str">
        <f t="shared" si="26"/>
        <v>SPA21XXX</v>
      </c>
      <c r="C1677" s="3" t="s">
        <v>348</v>
      </c>
      <c r="D1677" s="3" t="s">
        <v>354</v>
      </c>
    </row>
    <row r="1678" spans="1:8" x14ac:dyDescent="0.35">
      <c r="A1678" s="3" t="s">
        <v>240</v>
      </c>
      <c r="B1678" s="3" t="str">
        <f t="shared" si="26"/>
        <v>SPA21XXX</v>
      </c>
      <c r="C1678" s="3" t="s">
        <v>348</v>
      </c>
      <c r="D1678" s="3" t="s">
        <v>355</v>
      </c>
    </row>
    <row r="1679" spans="1:8" x14ac:dyDescent="0.35">
      <c r="A1679" s="3" t="s">
        <v>240</v>
      </c>
      <c r="B1679" s="3" t="str">
        <f t="shared" si="26"/>
        <v>SPA21XXX</v>
      </c>
      <c r="C1679" s="3" t="s">
        <v>348</v>
      </c>
      <c r="D1679" s="3" t="s">
        <v>356</v>
      </c>
    </row>
    <row r="1680" spans="1:8" x14ac:dyDescent="0.35">
      <c r="A1680" s="3" t="s">
        <v>240</v>
      </c>
      <c r="B1680" s="3" t="str">
        <f t="shared" si="26"/>
        <v>SPA21XXX</v>
      </c>
      <c r="C1680" s="3" t="s">
        <v>348</v>
      </c>
      <c r="D1680" s="3" t="s">
        <v>357</v>
      </c>
    </row>
    <row r="1681" spans="1:8" x14ac:dyDescent="0.35">
      <c r="A1681" s="3" t="s">
        <v>240</v>
      </c>
      <c r="B1681" s="3" t="str">
        <f t="shared" si="26"/>
        <v>SPA21XXX</v>
      </c>
      <c r="C1681" s="3" t="s">
        <v>348</v>
      </c>
      <c r="D1681" s="3" t="s">
        <v>358</v>
      </c>
    </row>
    <row r="1682" spans="1:8" x14ac:dyDescent="0.35">
      <c r="A1682" s="3" t="s">
        <v>241</v>
      </c>
      <c r="B1682" s="3" t="str">
        <f t="shared" si="26"/>
        <v>SPA21XXX</v>
      </c>
      <c r="C1682" s="3" t="s">
        <v>350</v>
      </c>
      <c r="D1682" s="3" t="s">
        <v>352</v>
      </c>
      <c r="E1682" s="3" t="s">
        <v>524</v>
      </c>
      <c r="F1682" s="3" t="s">
        <v>564</v>
      </c>
      <c r="G1682" s="3" t="s">
        <v>885</v>
      </c>
      <c r="H1682" s="3" t="s">
        <v>564</v>
      </c>
    </row>
    <row r="1683" spans="1:8" x14ac:dyDescent="0.35">
      <c r="A1683" s="3" t="s">
        <v>241</v>
      </c>
      <c r="B1683" s="3" t="str">
        <f t="shared" si="26"/>
        <v>SPA21XXX</v>
      </c>
      <c r="C1683" s="3" t="s">
        <v>350</v>
      </c>
      <c r="D1683" s="3" t="s">
        <v>353</v>
      </c>
      <c r="E1683" s="3" t="s">
        <v>401</v>
      </c>
      <c r="F1683" s="3" t="s">
        <v>564</v>
      </c>
      <c r="G1683" s="3" t="s">
        <v>926</v>
      </c>
      <c r="H1683" s="3" t="s">
        <v>564</v>
      </c>
    </row>
    <row r="1684" spans="1:8" x14ac:dyDescent="0.35">
      <c r="A1684" s="3" t="s">
        <v>241</v>
      </c>
      <c r="B1684" s="3" t="str">
        <f t="shared" si="26"/>
        <v>SPA21XXX</v>
      </c>
      <c r="C1684" s="3" t="s">
        <v>350</v>
      </c>
      <c r="D1684" s="3" t="s">
        <v>354</v>
      </c>
      <c r="E1684" s="3" t="s">
        <v>377</v>
      </c>
      <c r="F1684" s="3" t="s">
        <v>377</v>
      </c>
      <c r="G1684" s="3" t="s">
        <v>377</v>
      </c>
      <c r="H1684" s="3" t="s">
        <v>377</v>
      </c>
    </row>
    <row r="1685" spans="1:8" x14ac:dyDescent="0.35">
      <c r="A1685" s="3" t="s">
        <v>241</v>
      </c>
      <c r="B1685" s="3" t="str">
        <f t="shared" si="26"/>
        <v>SPA21XXX</v>
      </c>
      <c r="C1685" s="3" t="s">
        <v>350</v>
      </c>
      <c r="D1685" s="3" t="s">
        <v>355</v>
      </c>
      <c r="E1685" s="3" t="s">
        <v>377</v>
      </c>
      <c r="F1685" s="3" t="s">
        <v>377</v>
      </c>
      <c r="G1685" s="3" t="s">
        <v>377</v>
      </c>
      <c r="H1685" s="3" t="s">
        <v>377</v>
      </c>
    </row>
    <row r="1686" spans="1:8" x14ac:dyDescent="0.35">
      <c r="A1686" s="3" t="s">
        <v>241</v>
      </c>
      <c r="B1686" s="3" t="str">
        <f t="shared" si="26"/>
        <v>SPA21XXX</v>
      </c>
      <c r="C1686" s="3" t="s">
        <v>350</v>
      </c>
      <c r="D1686" s="3" t="s">
        <v>356</v>
      </c>
      <c r="E1686" s="3" t="s">
        <v>377</v>
      </c>
      <c r="F1686" s="3" t="s">
        <v>377</v>
      </c>
      <c r="G1686" s="3" t="s">
        <v>377</v>
      </c>
      <c r="H1686" s="3" t="s">
        <v>377</v>
      </c>
    </row>
    <row r="1687" spans="1:8" x14ac:dyDescent="0.35">
      <c r="A1687" s="3" t="s">
        <v>241</v>
      </c>
      <c r="B1687" s="3" t="str">
        <f t="shared" si="26"/>
        <v>SPA21XXX</v>
      </c>
      <c r="C1687" s="3" t="s">
        <v>350</v>
      </c>
      <c r="D1687" s="3" t="s">
        <v>357</v>
      </c>
      <c r="E1687" s="3" t="s">
        <v>377</v>
      </c>
      <c r="F1687" s="3" t="s">
        <v>377</v>
      </c>
      <c r="G1687" s="3" t="s">
        <v>377</v>
      </c>
      <c r="H1687" s="3" t="s">
        <v>377</v>
      </c>
    </row>
    <row r="1688" spans="1:8" x14ac:dyDescent="0.35">
      <c r="A1688" s="3" t="s">
        <v>241</v>
      </c>
      <c r="B1688" s="3" t="str">
        <f t="shared" si="26"/>
        <v>SPA21XXX</v>
      </c>
      <c r="C1688" s="3" t="s">
        <v>350</v>
      </c>
      <c r="D1688" s="3" t="s">
        <v>358</v>
      </c>
      <c r="E1688" s="3" t="s">
        <v>377</v>
      </c>
      <c r="F1688" s="3" t="s">
        <v>377</v>
      </c>
      <c r="G1688" s="3" t="s">
        <v>377</v>
      </c>
      <c r="H1688" s="3" t="s">
        <v>377</v>
      </c>
    </row>
    <row r="1689" spans="1:8" x14ac:dyDescent="0.35">
      <c r="A1689" s="3" t="s">
        <v>242</v>
      </c>
      <c r="B1689" s="3" t="str">
        <f t="shared" si="26"/>
        <v>SPA21XXX</v>
      </c>
      <c r="C1689" s="3" t="s">
        <v>348</v>
      </c>
      <c r="D1689" s="3" t="s">
        <v>352</v>
      </c>
      <c r="E1689" s="3" t="s">
        <v>525</v>
      </c>
      <c r="F1689" s="3" t="s">
        <v>565</v>
      </c>
      <c r="G1689" s="3" t="s">
        <v>971</v>
      </c>
      <c r="H1689" s="3" t="s">
        <v>354</v>
      </c>
    </row>
    <row r="1690" spans="1:8" x14ac:dyDescent="0.35">
      <c r="A1690" s="3" t="s">
        <v>242</v>
      </c>
      <c r="B1690" s="3" t="str">
        <f t="shared" si="26"/>
        <v>SPA21XXX</v>
      </c>
      <c r="C1690" s="3" t="s">
        <v>348</v>
      </c>
      <c r="D1690" s="3" t="s">
        <v>353</v>
      </c>
      <c r="E1690" s="3" t="s">
        <v>364</v>
      </c>
      <c r="F1690" s="3" t="s">
        <v>377</v>
      </c>
      <c r="G1690" s="3" t="s">
        <v>364</v>
      </c>
      <c r="H1690" s="3" t="s">
        <v>377</v>
      </c>
    </row>
    <row r="1691" spans="1:8" x14ac:dyDescent="0.35">
      <c r="A1691" s="3" t="s">
        <v>242</v>
      </c>
      <c r="B1691" s="3" t="str">
        <f t="shared" si="26"/>
        <v>SPA21XXX</v>
      </c>
      <c r="C1691" s="3" t="s">
        <v>348</v>
      </c>
      <c r="D1691" s="3" t="s">
        <v>354</v>
      </c>
      <c r="E1691" s="3" t="s">
        <v>364</v>
      </c>
      <c r="F1691" s="3" t="s">
        <v>377</v>
      </c>
      <c r="G1691" s="3" t="s">
        <v>364</v>
      </c>
      <c r="H1691" s="3" t="s">
        <v>377</v>
      </c>
    </row>
    <row r="1692" spans="1:8" x14ac:dyDescent="0.35">
      <c r="A1692" s="3" t="s">
        <v>242</v>
      </c>
      <c r="B1692" s="3" t="str">
        <f t="shared" si="26"/>
        <v>SPA21XXX</v>
      </c>
      <c r="C1692" s="3" t="s">
        <v>348</v>
      </c>
      <c r="D1692" s="3" t="s">
        <v>355</v>
      </c>
      <c r="E1692" s="3" t="s">
        <v>364</v>
      </c>
      <c r="F1692" s="3" t="s">
        <v>377</v>
      </c>
      <c r="G1692" s="3" t="s">
        <v>364</v>
      </c>
      <c r="H1692" s="3" t="s">
        <v>377</v>
      </c>
    </row>
    <row r="1693" spans="1:8" x14ac:dyDescent="0.35">
      <c r="A1693" s="3" t="s">
        <v>242</v>
      </c>
      <c r="B1693" s="3" t="str">
        <f t="shared" si="26"/>
        <v>SPA21XXX</v>
      </c>
      <c r="C1693" s="3" t="s">
        <v>348</v>
      </c>
      <c r="D1693" s="3" t="s">
        <v>356</v>
      </c>
      <c r="E1693" s="3" t="s">
        <v>364</v>
      </c>
      <c r="F1693" s="3" t="s">
        <v>377</v>
      </c>
      <c r="G1693" s="3" t="s">
        <v>364</v>
      </c>
      <c r="H1693" s="3" t="s">
        <v>377</v>
      </c>
    </row>
    <row r="1694" spans="1:8" x14ac:dyDescent="0.35">
      <c r="A1694" s="3" t="s">
        <v>242</v>
      </c>
      <c r="B1694" s="3" t="str">
        <f t="shared" si="26"/>
        <v>SPA21XXX</v>
      </c>
      <c r="C1694" s="3" t="s">
        <v>348</v>
      </c>
      <c r="D1694" s="3" t="s">
        <v>357</v>
      </c>
      <c r="E1694" s="3" t="s">
        <v>364</v>
      </c>
      <c r="F1694" s="3" t="s">
        <v>377</v>
      </c>
      <c r="G1694" s="3" t="s">
        <v>364</v>
      </c>
      <c r="H1694" s="3" t="s">
        <v>377</v>
      </c>
    </row>
    <row r="1695" spans="1:8" x14ac:dyDescent="0.35">
      <c r="A1695" s="3" t="s">
        <v>242</v>
      </c>
      <c r="B1695" s="3" t="str">
        <f t="shared" si="26"/>
        <v>SPA21XXX</v>
      </c>
      <c r="C1695" s="3" t="s">
        <v>348</v>
      </c>
      <c r="D1695" s="3" t="s">
        <v>358</v>
      </c>
      <c r="E1695" s="3" t="s">
        <v>364</v>
      </c>
      <c r="F1695" s="3" t="s">
        <v>377</v>
      </c>
      <c r="G1695" s="3" t="s">
        <v>364</v>
      </c>
      <c r="H1695" s="3" t="s">
        <v>377</v>
      </c>
    </row>
    <row r="1696" spans="1:8" x14ac:dyDescent="0.35">
      <c r="A1696" s="3" t="s">
        <v>243</v>
      </c>
      <c r="B1696" s="3" t="str">
        <f t="shared" si="26"/>
        <v>SPA21XXX</v>
      </c>
      <c r="C1696" s="3" t="s">
        <v>349</v>
      </c>
      <c r="D1696" s="3" t="s">
        <v>352</v>
      </c>
      <c r="E1696" s="3" t="s">
        <v>377</v>
      </c>
      <c r="F1696" s="3" t="s">
        <v>377</v>
      </c>
      <c r="G1696" s="3" t="s">
        <v>377</v>
      </c>
      <c r="H1696" s="3" t="s">
        <v>377</v>
      </c>
    </row>
    <row r="1697" spans="1:8" x14ac:dyDescent="0.35">
      <c r="A1697" s="3" t="s">
        <v>243</v>
      </c>
      <c r="B1697" s="3" t="str">
        <f t="shared" si="26"/>
        <v>SPA21XXX</v>
      </c>
      <c r="C1697" s="3" t="s">
        <v>349</v>
      </c>
      <c r="D1697" s="3" t="s">
        <v>353</v>
      </c>
      <c r="E1697" s="3" t="s">
        <v>377</v>
      </c>
      <c r="F1697" s="3" t="s">
        <v>377</v>
      </c>
      <c r="G1697" s="3" t="s">
        <v>377</v>
      </c>
      <c r="H1697" s="3" t="s">
        <v>377</v>
      </c>
    </row>
    <row r="1698" spans="1:8" x14ac:dyDescent="0.35">
      <c r="A1698" s="3" t="s">
        <v>243</v>
      </c>
      <c r="B1698" s="3" t="str">
        <f t="shared" si="26"/>
        <v>SPA21XXX</v>
      </c>
      <c r="C1698" s="3" t="s">
        <v>349</v>
      </c>
      <c r="D1698" s="3" t="s">
        <v>354</v>
      </c>
      <c r="E1698" s="3" t="s">
        <v>377</v>
      </c>
      <c r="F1698" s="3" t="s">
        <v>377</v>
      </c>
      <c r="G1698" s="3" t="s">
        <v>377</v>
      </c>
      <c r="H1698" s="3" t="s">
        <v>377</v>
      </c>
    </row>
    <row r="1699" spans="1:8" x14ac:dyDescent="0.35">
      <c r="A1699" s="3" t="s">
        <v>243</v>
      </c>
      <c r="B1699" s="3" t="str">
        <f t="shared" si="26"/>
        <v>SPA21XXX</v>
      </c>
      <c r="C1699" s="3" t="s">
        <v>349</v>
      </c>
      <c r="D1699" s="3" t="s">
        <v>355</v>
      </c>
      <c r="E1699" s="3" t="s">
        <v>377</v>
      </c>
      <c r="F1699" s="3" t="s">
        <v>377</v>
      </c>
      <c r="G1699" s="3" t="s">
        <v>377</v>
      </c>
      <c r="H1699" s="3" t="s">
        <v>377</v>
      </c>
    </row>
    <row r="1700" spans="1:8" x14ac:dyDescent="0.35">
      <c r="A1700" s="3" t="s">
        <v>243</v>
      </c>
      <c r="B1700" s="3" t="str">
        <f t="shared" si="26"/>
        <v>SPA21XXX</v>
      </c>
      <c r="C1700" s="3" t="s">
        <v>349</v>
      </c>
      <c r="D1700" s="3" t="s">
        <v>356</v>
      </c>
      <c r="E1700" s="3" t="s">
        <v>377</v>
      </c>
      <c r="F1700" s="3" t="s">
        <v>377</v>
      </c>
      <c r="G1700" s="3" t="s">
        <v>377</v>
      </c>
      <c r="H1700" s="3" t="s">
        <v>377</v>
      </c>
    </row>
    <row r="1701" spans="1:8" x14ac:dyDescent="0.35">
      <c r="A1701" s="3" t="s">
        <v>243</v>
      </c>
      <c r="B1701" s="3" t="str">
        <f t="shared" si="26"/>
        <v>SPA21XXX</v>
      </c>
      <c r="C1701" s="3" t="s">
        <v>349</v>
      </c>
      <c r="D1701" s="3" t="s">
        <v>357</v>
      </c>
      <c r="E1701" s="3" t="s">
        <v>377</v>
      </c>
      <c r="F1701" s="3" t="s">
        <v>377</v>
      </c>
      <c r="G1701" s="3" t="s">
        <v>377</v>
      </c>
      <c r="H1701" s="3" t="s">
        <v>377</v>
      </c>
    </row>
    <row r="1702" spans="1:8" x14ac:dyDescent="0.35">
      <c r="A1702" s="3" t="s">
        <v>243</v>
      </c>
      <c r="B1702" s="3" t="str">
        <f t="shared" si="26"/>
        <v>SPA21XXX</v>
      </c>
      <c r="C1702" s="3" t="s">
        <v>349</v>
      </c>
      <c r="D1702" s="3" t="s">
        <v>358</v>
      </c>
      <c r="E1702" s="3" t="s">
        <v>377</v>
      </c>
      <c r="F1702" s="3" t="s">
        <v>377</v>
      </c>
      <c r="G1702" s="3" t="s">
        <v>377</v>
      </c>
      <c r="H1702" s="3" t="s">
        <v>377</v>
      </c>
    </row>
    <row r="1703" spans="1:8" x14ac:dyDescent="0.35">
      <c r="A1703" s="3" t="s">
        <v>244</v>
      </c>
      <c r="B1703" s="3" t="str">
        <f t="shared" si="26"/>
        <v>SPA21XXX</v>
      </c>
      <c r="C1703" s="3" t="s">
        <v>349</v>
      </c>
      <c r="D1703" s="3" t="s">
        <v>352</v>
      </c>
      <c r="E1703" s="3" t="s">
        <v>364</v>
      </c>
    </row>
    <row r="1704" spans="1:8" x14ac:dyDescent="0.35">
      <c r="A1704" s="3" t="s">
        <v>244</v>
      </c>
      <c r="B1704" s="3" t="str">
        <f t="shared" si="26"/>
        <v>SPA21XXX</v>
      </c>
      <c r="C1704" s="3" t="s">
        <v>349</v>
      </c>
      <c r="D1704" s="3" t="s">
        <v>353</v>
      </c>
      <c r="E1704" s="3" t="s">
        <v>364</v>
      </c>
    </row>
    <row r="1705" spans="1:8" x14ac:dyDescent="0.35">
      <c r="A1705" s="3" t="s">
        <v>244</v>
      </c>
      <c r="B1705" s="3" t="str">
        <f t="shared" si="26"/>
        <v>SPA21XXX</v>
      </c>
      <c r="C1705" s="3" t="s">
        <v>349</v>
      </c>
      <c r="D1705" s="3" t="s">
        <v>354</v>
      </c>
      <c r="E1705" s="3" t="s">
        <v>364</v>
      </c>
    </row>
    <row r="1706" spans="1:8" x14ac:dyDescent="0.35">
      <c r="A1706" s="3" t="s">
        <v>244</v>
      </c>
      <c r="B1706" s="3" t="str">
        <f t="shared" si="26"/>
        <v>SPA21XXX</v>
      </c>
      <c r="C1706" s="3" t="s">
        <v>349</v>
      </c>
      <c r="D1706" s="3" t="s">
        <v>355</v>
      </c>
      <c r="E1706" s="3" t="s">
        <v>364</v>
      </c>
    </row>
    <row r="1707" spans="1:8" x14ac:dyDescent="0.35">
      <c r="A1707" s="3" t="s">
        <v>244</v>
      </c>
      <c r="B1707" s="3" t="str">
        <f t="shared" si="26"/>
        <v>SPA21XXX</v>
      </c>
      <c r="C1707" s="3" t="s">
        <v>349</v>
      </c>
      <c r="D1707" s="3" t="s">
        <v>356</v>
      </c>
      <c r="E1707" s="3" t="s">
        <v>364</v>
      </c>
    </row>
    <row r="1708" spans="1:8" x14ac:dyDescent="0.35">
      <c r="A1708" s="3" t="s">
        <v>244</v>
      </c>
      <c r="B1708" s="3" t="str">
        <f t="shared" si="26"/>
        <v>SPA21XXX</v>
      </c>
      <c r="C1708" s="3" t="s">
        <v>349</v>
      </c>
      <c r="D1708" s="3" t="s">
        <v>357</v>
      </c>
      <c r="E1708" s="3" t="s">
        <v>364</v>
      </c>
    </row>
    <row r="1709" spans="1:8" x14ac:dyDescent="0.35">
      <c r="A1709" s="3" t="s">
        <v>244</v>
      </c>
      <c r="B1709" s="3" t="str">
        <f t="shared" si="26"/>
        <v>SPA21XXX</v>
      </c>
      <c r="C1709" s="3" t="s">
        <v>349</v>
      </c>
      <c r="D1709" s="3" t="s">
        <v>358</v>
      </c>
      <c r="E1709" s="3" t="s">
        <v>364</v>
      </c>
    </row>
    <row r="1710" spans="1:8" x14ac:dyDescent="0.35">
      <c r="A1710" s="3" t="s">
        <v>245</v>
      </c>
      <c r="B1710" s="3" t="str">
        <f t="shared" si="26"/>
        <v>SPA21XXX</v>
      </c>
      <c r="C1710" s="3" t="s">
        <v>350</v>
      </c>
      <c r="D1710" s="3" t="s">
        <v>352</v>
      </c>
    </row>
    <row r="1711" spans="1:8" x14ac:dyDescent="0.35">
      <c r="A1711" s="3" t="s">
        <v>245</v>
      </c>
      <c r="B1711" s="3" t="str">
        <f t="shared" si="26"/>
        <v>SPA21XXX</v>
      </c>
      <c r="C1711" s="3" t="s">
        <v>350</v>
      </c>
      <c r="D1711" s="3" t="s">
        <v>353</v>
      </c>
    </row>
    <row r="1712" spans="1:8" x14ac:dyDescent="0.35">
      <c r="A1712" s="3" t="s">
        <v>245</v>
      </c>
      <c r="B1712" s="3" t="str">
        <f t="shared" si="26"/>
        <v>SPA21XXX</v>
      </c>
      <c r="C1712" s="3" t="s">
        <v>350</v>
      </c>
      <c r="D1712" s="3" t="s">
        <v>354</v>
      </c>
    </row>
    <row r="1713" spans="1:8" x14ac:dyDescent="0.35">
      <c r="A1713" s="3" t="s">
        <v>245</v>
      </c>
      <c r="B1713" s="3" t="str">
        <f t="shared" si="26"/>
        <v>SPA21XXX</v>
      </c>
      <c r="C1713" s="3" t="s">
        <v>350</v>
      </c>
      <c r="D1713" s="3" t="s">
        <v>355</v>
      </c>
    </row>
    <row r="1714" spans="1:8" x14ac:dyDescent="0.35">
      <c r="A1714" s="3" t="s">
        <v>245</v>
      </c>
      <c r="B1714" s="3" t="str">
        <f t="shared" si="26"/>
        <v>SPA21XXX</v>
      </c>
      <c r="C1714" s="3" t="s">
        <v>350</v>
      </c>
      <c r="D1714" s="3" t="s">
        <v>356</v>
      </c>
    </row>
    <row r="1715" spans="1:8" x14ac:dyDescent="0.35">
      <c r="A1715" s="3" t="s">
        <v>245</v>
      </c>
      <c r="B1715" s="3" t="str">
        <f t="shared" si="26"/>
        <v>SPA21XXX</v>
      </c>
      <c r="C1715" s="3" t="s">
        <v>350</v>
      </c>
      <c r="D1715" s="3" t="s">
        <v>357</v>
      </c>
    </row>
    <row r="1716" spans="1:8" x14ac:dyDescent="0.35">
      <c r="A1716" s="3" t="s">
        <v>245</v>
      </c>
      <c r="B1716" s="3" t="str">
        <f t="shared" si="26"/>
        <v>SPA21XXX</v>
      </c>
      <c r="C1716" s="3" t="s">
        <v>350</v>
      </c>
      <c r="D1716" s="3" t="s">
        <v>358</v>
      </c>
    </row>
    <row r="1717" spans="1:8" x14ac:dyDescent="0.35">
      <c r="A1717" s="3" t="s">
        <v>246</v>
      </c>
      <c r="B1717" s="3" t="str">
        <f t="shared" si="26"/>
        <v>SPA21XXX</v>
      </c>
      <c r="C1717" s="3" t="s">
        <v>349</v>
      </c>
      <c r="D1717" s="3" t="s">
        <v>352</v>
      </c>
      <c r="E1717" s="3" t="s">
        <v>367</v>
      </c>
      <c r="F1717" s="3" t="s">
        <v>354</v>
      </c>
      <c r="G1717" s="3" t="s">
        <v>640</v>
      </c>
      <c r="H1717" s="3" t="s">
        <v>354</v>
      </c>
    </row>
    <row r="1718" spans="1:8" x14ac:dyDescent="0.35">
      <c r="A1718" s="3" t="s">
        <v>246</v>
      </c>
      <c r="B1718" s="3" t="str">
        <f t="shared" si="26"/>
        <v>SPA21XXX</v>
      </c>
      <c r="C1718" s="3" t="s">
        <v>349</v>
      </c>
      <c r="D1718" s="3" t="s">
        <v>353</v>
      </c>
    </row>
    <row r="1719" spans="1:8" x14ac:dyDescent="0.35">
      <c r="A1719" s="3" t="s">
        <v>246</v>
      </c>
      <c r="B1719" s="3" t="str">
        <f t="shared" si="26"/>
        <v>SPA21XXX</v>
      </c>
      <c r="C1719" s="3" t="s">
        <v>349</v>
      </c>
      <c r="D1719" s="3" t="s">
        <v>354</v>
      </c>
    </row>
    <row r="1720" spans="1:8" x14ac:dyDescent="0.35">
      <c r="A1720" s="3" t="s">
        <v>246</v>
      </c>
      <c r="B1720" s="3" t="str">
        <f t="shared" si="26"/>
        <v>SPA21XXX</v>
      </c>
      <c r="C1720" s="3" t="s">
        <v>349</v>
      </c>
      <c r="D1720" s="3" t="s">
        <v>355</v>
      </c>
    </row>
    <row r="1721" spans="1:8" x14ac:dyDescent="0.35">
      <c r="A1721" s="3" t="s">
        <v>246</v>
      </c>
      <c r="B1721" s="3" t="str">
        <f t="shared" si="26"/>
        <v>SPA21XXX</v>
      </c>
      <c r="C1721" s="3" t="s">
        <v>349</v>
      </c>
      <c r="D1721" s="3" t="s">
        <v>356</v>
      </c>
    </row>
    <row r="1722" spans="1:8" x14ac:dyDescent="0.35">
      <c r="A1722" s="3" t="s">
        <v>246</v>
      </c>
      <c r="B1722" s="3" t="str">
        <f t="shared" si="26"/>
        <v>SPA21XXX</v>
      </c>
      <c r="C1722" s="3" t="s">
        <v>349</v>
      </c>
      <c r="D1722" s="3" t="s">
        <v>357</v>
      </c>
    </row>
    <row r="1723" spans="1:8" x14ac:dyDescent="0.35">
      <c r="A1723" s="3" t="s">
        <v>246</v>
      </c>
      <c r="B1723" s="3" t="str">
        <f t="shared" si="26"/>
        <v>SPA21XXX</v>
      </c>
      <c r="C1723" s="3" t="s">
        <v>349</v>
      </c>
      <c r="D1723" s="3" t="s">
        <v>358</v>
      </c>
    </row>
    <row r="1724" spans="1:8" x14ac:dyDescent="0.35">
      <c r="A1724" s="3" t="s">
        <v>247</v>
      </c>
      <c r="B1724" s="3" t="str">
        <f t="shared" si="26"/>
        <v>SPA21XXX</v>
      </c>
      <c r="C1724" s="3" t="s">
        <v>349</v>
      </c>
      <c r="D1724" s="3" t="s">
        <v>352</v>
      </c>
      <c r="E1724" s="3" t="s">
        <v>434</v>
      </c>
      <c r="F1724" s="3" t="s">
        <v>571</v>
      </c>
      <c r="G1724" s="3" t="s">
        <v>972</v>
      </c>
      <c r="H1724" s="3" t="s">
        <v>354</v>
      </c>
    </row>
    <row r="1725" spans="1:8" x14ac:dyDescent="0.35">
      <c r="A1725" s="3" t="s">
        <v>247</v>
      </c>
      <c r="B1725" s="3" t="str">
        <f t="shared" si="26"/>
        <v>SPA21XXX</v>
      </c>
      <c r="C1725" s="3" t="s">
        <v>349</v>
      </c>
      <c r="D1725" s="3" t="s">
        <v>353</v>
      </c>
      <c r="E1725" s="3" t="s">
        <v>373</v>
      </c>
      <c r="F1725" s="3" t="s">
        <v>559</v>
      </c>
      <c r="G1725" s="3" t="s">
        <v>973</v>
      </c>
      <c r="H1725" s="3" t="s">
        <v>353</v>
      </c>
    </row>
    <row r="1726" spans="1:8" x14ac:dyDescent="0.35">
      <c r="A1726" s="3" t="s">
        <v>247</v>
      </c>
      <c r="B1726" s="3" t="str">
        <f t="shared" si="26"/>
        <v>SPA21XXX</v>
      </c>
      <c r="C1726" s="3" t="s">
        <v>349</v>
      </c>
      <c r="D1726" s="3" t="s">
        <v>354</v>
      </c>
      <c r="E1726" s="3" t="s">
        <v>475</v>
      </c>
      <c r="F1726" s="3" t="s">
        <v>559</v>
      </c>
      <c r="G1726" s="3" t="s">
        <v>974</v>
      </c>
      <c r="H1726" s="3" t="s">
        <v>353</v>
      </c>
    </row>
    <row r="1727" spans="1:8" x14ac:dyDescent="0.35">
      <c r="A1727" s="3" t="s">
        <v>247</v>
      </c>
      <c r="B1727" s="3" t="str">
        <f t="shared" si="26"/>
        <v>SPA21XXX</v>
      </c>
      <c r="C1727" s="3" t="s">
        <v>349</v>
      </c>
      <c r="D1727" s="3" t="s">
        <v>355</v>
      </c>
      <c r="E1727" s="3" t="s">
        <v>526</v>
      </c>
      <c r="F1727" s="3" t="s">
        <v>356</v>
      </c>
      <c r="G1727" s="3" t="s">
        <v>975</v>
      </c>
      <c r="H1727" s="3" t="s">
        <v>352</v>
      </c>
    </row>
    <row r="1728" spans="1:8" x14ac:dyDescent="0.35">
      <c r="A1728" s="3" t="s">
        <v>247</v>
      </c>
      <c r="B1728" s="3" t="str">
        <f t="shared" si="26"/>
        <v>SPA21XXX</v>
      </c>
      <c r="C1728" s="3" t="s">
        <v>349</v>
      </c>
      <c r="D1728" s="3" t="s">
        <v>356</v>
      </c>
      <c r="E1728" s="3" t="s">
        <v>527</v>
      </c>
      <c r="F1728" s="3" t="s">
        <v>356</v>
      </c>
      <c r="G1728" s="3" t="s">
        <v>975</v>
      </c>
      <c r="H1728" s="3" t="s">
        <v>352</v>
      </c>
    </row>
    <row r="1729" spans="1:8" x14ac:dyDescent="0.35">
      <c r="A1729" s="3" t="s">
        <v>247</v>
      </c>
      <c r="B1729" s="3" t="str">
        <f t="shared" si="26"/>
        <v>SPA21XXX</v>
      </c>
      <c r="C1729" s="3" t="s">
        <v>349</v>
      </c>
      <c r="D1729" s="3" t="s">
        <v>357</v>
      </c>
      <c r="E1729" s="3" t="s">
        <v>476</v>
      </c>
      <c r="F1729" s="3" t="s">
        <v>566</v>
      </c>
      <c r="G1729" s="3" t="s">
        <v>974</v>
      </c>
      <c r="H1729" s="3" t="s">
        <v>353</v>
      </c>
    </row>
    <row r="1730" spans="1:8" x14ac:dyDescent="0.35">
      <c r="A1730" s="3" t="s">
        <v>247</v>
      </c>
      <c r="B1730" s="3" t="str">
        <f t="shared" si="26"/>
        <v>SPA21XXX</v>
      </c>
      <c r="C1730" s="3" t="s">
        <v>349</v>
      </c>
      <c r="D1730" s="3" t="s">
        <v>358</v>
      </c>
    </row>
    <row r="1731" spans="1:8" x14ac:dyDescent="0.35">
      <c r="A1731" s="3" t="s">
        <v>248</v>
      </c>
      <c r="B1731" s="3" t="str">
        <f t="shared" ref="B1731:B1794" si="27">REPLACE(A1731,6,3,"XXX")</f>
        <v>SPA21XXX</v>
      </c>
      <c r="C1731" s="3" t="s">
        <v>350</v>
      </c>
      <c r="D1731" s="3" t="s">
        <v>352</v>
      </c>
      <c r="E1731" s="3" t="s">
        <v>396</v>
      </c>
      <c r="F1731" s="3" t="s">
        <v>558</v>
      </c>
      <c r="G1731" s="3" t="s">
        <v>976</v>
      </c>
      <c r="H1731" s="3" t="s">
        <v>565</v>
      </c>
    </row>
    <row r="1732" spans="1:8" x14ac:dyDescent="0.35">
      <c r="A1732" s="3" t="s">
        <v>248</v>
      </c>
      <c r="B1732" s="3" t="str">
        <f t="shared" si="27"/>
        <v>SPA21XXX</v>
      </c>
      <c r="C1732" s="3" t="s">
        <v>350</v>
      </c>
      <c r="D1732" s="3" t="s">
        <v>353</v>
      </c>
      <c r="E1732" s="3" t="s">
        <v>370</v>
      </c>
      <c r="F1732" s="3" t="s">
        <v>564</v>
      </c>
      <c r="G1732" s="3" t="s">
        <v>976</v>
      </c>
      <c r="H1732" s="3" t="s">
        <v>565</v>
      </c>
    </row>
    <row r="1733" spans="1:8" x14ac:dyDescent="0.35">
      <c r="A1733" s="3" t="s">
        <v>248</v>
      </c>
      <c r="B1733" s="3" t="str">
        <f t="shared" si="27"/>
        <v>SPA21XXX</v>
      </c>
      <c r="C1733" s="3" t="s">
        <v>350</v>
      </c>
      <c r="D1733" s="3" t="s">
        <v>354</v>
      </c>
      <c r="E1733" s="3" t="s">
        <v>481</v>
      </c>
      <c r="F1733" s="3" t="s">
        <v>562</v>
      </c>
      <c r="G1733" s="3" t="s">
        <v>976</v>
      </c>
      <c r="H1733" s="3" t="s">
        <v>565</v>
      </c>
    </row>
    <row r="1734" spans="1:8" x14ac:dyDescent="0.35">
      <c r="A1734" s="3" t="s">
        <v>248</v>
      </c>
      <c r="B1734" s="3" t="str">
        <f t="shared" si="27"/>
        <v>SPA21XXX</v>
      </c>
      <c r="C1734" s="3" t="s">
        <v>350</v>
      </c>
      <c r="D1734" s="3" t="s">
        <v>355</v>
      </c>
    </row>
    <row r="1735" spans="1:8" x14ac:dyDescent="0.35">
      <c r="A1735" s="3" t="s">
        <v>248</v>
      </c>
      <c r="B1735" s="3" t="str">
        <f t="shared" si="27"/>
        <v>SPA21XXX</v>
      </c>
      <c r="C1735" s="3" t="s">
        <v>350</v>
      </c>
      <c r="D1735" s="3" t="s">
        <v>356</v>
      </c>
    </row>
    <row r="1736" spans="1:8" x14ac:dyDescent="0.35">
      <c r="A1736" s="3" t="s">
        <v>248</v>
      </c>
      <c r="B1736" s="3" t="str">
        <f t="shared" si="27"/>
        <v>SPA21XXX</v>
      </c>
      <c r="C1736" s="3" t="s">
        <v>350</v>
      </c>
      <c r="D1736" s="3" t="s">
        <v>357</v>
      </c>
    </row>
    <row r="1737" spans="1:8" x14ac:dyDescent="0.35">
      <c r="A1737" s="3" t="s">
        <v>248</v>
      </c>
      <c r="B1737" s="3" t="str">
        <f t="shared" si="27"/>
        <v>SPA21XXX</v>
      </c>
      <c r="C1737" s="3" t="s">
        <v>350</v>
      </c>
      <c r="D1737" s="3" t="s">
        <v>358</v>
      </c>
    </row>
    <row r="1738" spans="1:8" x14ac:dyDescent="0.35">
      <c r="A1738" s="3" t="s">
        <v>249</v>
      </c>
      <c r="B1738" s="3" t="str">
        <f t="shared" si="27"/>
        <v>SPA21XXX</v>
      </c>
      <c r="C1738" s="3" t="s">
        <v>350</v>
      </c>
      <c r="D1738" s="3" t="s">
        <v>352</v>
      </c>
      <c r="E1738" s="3" t="s">
        <v>367</v>
      </c>
      <c r="F1738" s="3" t="s">
        <v>569</v>
      </c>
      <c r="G1738" s="3" t="s">
        <v>699</v>
      </c>
      <c r="H1738" s="3" t="s">
        <v>354</v>
      </c>
    </row>
    <row r="1739" spans="1:8" x14ac:dyDescent="0.35">
      <c r="A1739" s="3" t="s">
        <v>249</v>
      </c>
      <c r="B1739" s="3" t="str">
        <f t="shared" si="27"/>
        <v>SPA21XXX</v>
      </c>
      <c r="C1739" s="3" t="s">
        <v>350</v>
      </c>
      <c r="D1739" s="3" t="s">
        <v>353</v>
      </c>
      <c r="E1739" s="3" t="s">
        <v>406</v>
      </c>
      <c r="F1739" s="3" t="s">
        <v>356</v>
      </c>
      <c r="G1739" s="3" t="s">
        <v>770</v>
      </c>
      <c r="H1739" s="3" t="s">
        <v>353</v>
      </c>
    </row>
    <row r="1740" spans="1:8" x14ac:dyDescent="0.35">
      <c r="A1740" s="3" t="s">
        <v>249</v>
      </c>
      <c r="B1740" s="3" t="str">
        <f t="shared" si="27"/>
        <v>SPA21XXX</v>
      </c>
      <c r="C1740" s="3" t="s">
        <v>350</v>
      </c>
      <c r="D1740" s="3" t="s">
        <v>354</v>
      </c>
      <c r="E1740" s="3" t="s">
        <v>375</v>
      </c>
      <c r="F1740" s="3" t="s">
        <v>356</v>
      </c>
      <c r="G1740" s="3" t="s">
        <v>770</v>
      </c>
      <c r="H1740" s="3" t="s">
        <v>353</v>
      </c>
    </row>
    <row r="1741" spans="1:8" x14ac:dyDescent="0.35">
      <c r="A1741" s="3" t="s">
        <v>249</v>
      </c>
      <c r="B1741" s="3" t="str">
        <f t="shared" si="27"/>
        <v>SPA21XXX</v>
      </c>
      <c r="C1741" s="3" t="s">
        <v>350</v>
      </c>
      <c r="D1741" s="3" t="s">
        <v>355</v>
      </c>
      <c r="E1741" s="3" t="s">
        <v>364</v>
      </c>
      <c r="F1741" s="3" t="s">
        <v>377</v>
      </c>
      <c r="G1741" s="3" t="s">
        <v>364</v>
      </c>
      <c r="H1741" s="3" t="s">
        <v>377</v>
      </c>
    </row>
    <row r="1742" spans="1:8" x14ac:dyDescent="0.35">
      <c r="A1742" s="3" t="s">
        <v>249</v>
      </c>
      <c r="B1742" s="3" t="str">
        <f t="shared" si="27"/>
        <v>SPA21XXX</v>
      </c>
      <c r="C1742" s="3" t="s">
        <v>350</v>
      </c>
      <c r="D1742" s="3" t="s">
        <v>356</v>
      </c>
      <c r="E1742" s="3" t="s">
        <v>364</v>
      </c>
      <c r="F1742" s="3" t="s">
        <v>377</v>
      </c>
      <c r="G1742" s="3" t="s">
        <v>364</v>
      </c>
      <c r="H1742" s="3" t="s">
        <v>377</v>
      </c>
    </row>
    <row r="1743" spans="1:8" x14ac:dyDescent="0.35">
      <c r="A1743" s="3" t="s">
        <v>249</v>
      </c>
      <c r="B1743" s="3" t="str">
        <f t="shared" si="27"/>
        <v>SPA21XXX</v>
      </c>
      <c r="C1743" s="3" t="s">
        <v>350</v>
      </c>
      <c r="D1743" s="3" t="s">
        <v>357</v>
      </c>
      <c r="E1743" s="3" t="s">
        <v>364</v>
      </c>
      <c r="F1743" s="3" t="s">
        <v>377</v>
      </c>
      <c r="G1743" s="3" t="s">
        <v>364</v>
      </c>
      <c r="H1743" s="3" t="s">
        <v>377</v>
      </c>
    </row>
    <row r="1744" spans="1:8" x14ac:dyDescent="0.35">
      <c r="A1744" s="3" t="s">
        <v>249</v>
      </c>
      <c r="B1744" s="3" t="str">
        <f t="shared" si="27"/>
        <v>SPA21XXX</v>
      </c>
      <c r="C1744" s="3" t="s">
        <v>350</v>
      </c>
      <c r="D1744" s="3" t="s">
        <v>358</v>
      </c>
      <c r="E1744" s="3" t="s">
        <v>364</v>
      </c>
      <c r="F1744" s="3" t="s">
        <v>377</v>
      </c>
      <c r="G1744" s="3" t="s">
        <v>364</v>
      </c>
      <c r="H1744" s="3" t="s">
        <v>377</v>
      </c>
    </row>
    <row r="1745" spans="1:8" x14ac:dyDescent="0.35">
      <c r="A1745" s="3" t="s">
        <v>250</v>
      </c>
      <c r="B1745" s="3" t="str">
        <f t="shared" si="27"/>
        <v>SPA21XXX</v>
      </c>
      <c r="C1745" s="3" t="s">
        <v>348</v>
      </c>
      <c r="D1745" s="3" t="s">
        <v>352</v>
      </c>
      <c r="E1745" s="3" t="s">
        <v>367</v>
      </c>
      <c r="F1745" s="3" t="s">
        <v>559</v>
      </c>
      <c r="G1745" s="3" t="s">
        <v>757</v>
      </c>
      <c r="H1745" s="3" t="s">
        <v>352</v>
      </c>
    </row>
    <row r="1746" spans="1:8" x14ac:dyDescent="0.35">
      <c r="A1746" s="3" t="s">
        <v>250</v>
      </c>
      <c r="B1746" s="3" t="str">
        <f t="shared" si="27"/>
        <v>SPA21XXX</v>
      </c>
      <c r="C1746" s="3" t="s">
        <v>348</v>
      </c>
      <c r="D1746" s="3" t="s">
        <v>353</v>
      </c>
      <c r="E1746" s="3" t="s">
        <v>388</v>
      </c>
      <c r="F1746" s="3" t="s">
        <v>569</v>
      </c>
      <c r="G1746" s="3" t="s">
        <v>756</v>
      </c>
      <c r="H1746" s="3" t="s">
        <v>353</v>
      </c>
    </row>
    <row r="1747" spans="1:8" x14ac:dyDescent="0.35">
      <c r="A1747" s="3" t="s">
        <v>250</v>
      </c>
      <c r="B1747" s="3" t="str">
        <f t="shared" si="27"/>
        <v>SPA21XXX</v>
      </c>
      <c r="C1747" s="3" t="s">
        <v>348</v>
      </c>
      <c r="D1747" s="3" t="s">
        <v>354</v>
      </c>
    </row>
    <row r="1748" spans="1:8" x14ac:dyDescent="0.35">
      <c r="A1748" s="3" t="s">
        <v>250</v>
      </c>
      <c r="B1748" s="3" t="str">
        <f t="shared" si="27"/>
        <v>SPA21XXX</v>
      </c>
      <c r="C1748" s="3" t="s">
        <v>348</v>
      </c>
      <c r="D1748" s="3" t="s">
        <v>355</v>
      </c>
    </row>
    <row r="1749" spans="1:8" x14ac:dyDescent="0.35">
      <c r="A1749" s="3" t="s">
        <v>250</v>
      </c>
      <c r="B1749" s="3" t="str">
        <f t="shared" si="27"/>
        <v>SPA21XXX</v>
      </c>
      <c r="C1749" s="3" t="s">
        <v>348</v>
      </c>
      <c r="D1749" s="3" t="s">
        <v>356</v>
      </c>
    </row>
    <row r="1750" spans="1:8" x14ac:dyDescent="0.35">
      <c r="A1750" s="3" t="s">
        <v>250</v>
      </c>
      <c r="B1750" s="3" t="str">
        <f t="shared" si="27"/>
        <v>SPA21XXX</v>
      </c>
      <c r="C1750" s="3" t="s">
        <v>348</v>
      </c>
      <c r="D1750" s="3" t="s">
        <v>357</v>
      </c>
    </row>
    <row r="1751" spans="1:8" x14ac:dyDescent="0.35">
      <c r="A1751" s="3" t="s">
        <v>250</v>
      </c>
      <c r="B1751" s="3" t="str">
        <f t="shared" si="27"/>
        <v>SPA21XXX</v>
      </c>
      <c r="C1751" s="3" t="s">
        <v>348</v>
      </c>
      <c r="D1751" s="3" t="s">
        <v>358</v>
      </c>
    </row>
    <row r="1752" spans="1:8" x14ac:dyDescent="0.35">
      <c r="A1752" s="3" t="s">
        <v>251</v>
      </c>
      <c r="B1752" s="3" t="str">
        <f t="shared" si="27"/>
        <v>SPA21XXX</v>
      </c>
      <c r="C1752" s="3" t="s">
        <v>348</v>
      </c>
      <c r="D1752" s="3" t="s">
        <v>352</v>
      </c>
      <c r="E1752" s="3" t="s">
        <v>411</v>
      </c>
      <c r="F1752" s="3" t="s">
        <v>565</v>
      </c>
      <c r="G1752" s="3" t="s">
        <v>977</v>
      </c>
      <c r="H1752" s="3" t="s">
        <v>565</v>
      </c>
    </row>
    <row r="1753" spans="1:8" x14ac:dyDescent="0.35">
      <c r="A1753" s="3" t="s">
        <v>251</v>
      </c>
      <c r="B1753" s="3" t="str">
        <f t="shared" si="27"/>
        <v>SPA21XXX</v>
      </c>
      <c r="C1753" s="3" t="s">
        <v>348</v>
      </c>
      <c r="D1753" s="3" t="s">
        <v>353</v>
      </c>
      <c r="E1753" s="3" t="s">
        <v>411</v>
      </c>
      <c r="F1753" s="3" t="s">
        <v>565</v>
      </c>
      <c r="G1753" s="3" t="s">
        <v>977</v>
      </c>
      <c r="H1753" s="3" t="s">
        <v>565</v>
      </c>
    </row>
    <row r="1754" spans="1:8" x14ac:dyDescent="0.35">
      <c r="A1754" s="3" t="s">
        <v>251</v>
      </c>
      <c r="B1754" s="3" t="str">
        <f t="shared" si="27"/>
        <v>SPA21XXX</v>
      </c>
      <c r="C1754" s="3" t="s">
        <v>348</v>
      </c>
      <c r="D1754" s="3" t="s">
        <v>354</v>
      </c>
      <c r="E1754" s="3" t="s">
        <v>411</v>
      </c>
      <c r="F1754" s="3" t="s">
        <v>565</v>
      </c>
      <c r="G1754" s="3" t="s">
        <v>977</v>
      </c>
      <c r="H1754" s="3" t="s">
        <v>565</v>
      </c>
    </row>
    <row r="1755" spans="1:8" x14ac:dyDescent="0.35">
      <c r="A1755" s="3" t="s">
        <v>251</v>
      </c>
      <c r="B1755" s="3" t="str">
        <f t="shared" si="27"/>
        <v>SPA21XXX</v>
      </c>
      <c r="C1755" s="3" t="s">
        <v>348</v>
      </c>
      <c r="D1755" s="3" t="s">
        <v>355</v>
      </c>
    </row>
    <row r="1756" spans="1:8" x14ac:dyDescent="0.35">
      <c r="A1756" s="3" t="s">
        <v>251</v>
      </c>
      <c r="B1756" s="3" t="str">
        <f t="shared" si="27"/>
        <v>SPA21XXX</v>
      </c>
      <c r="C1756" s="3" t="s">
        <v>348</v>
      </c>
      <c r="D1756" s="3" t="s">
        <v>356</v>
      </c>
    </row>
    <row r="1757" spans="1:8" x14ac:dyDescent="0.35">
      <c r="A1757" s="3" t="s">
        <v>251</v>
      </c>
      <c r="B1757" s="3" t="str">
        <f t="shared" si="27"/>
        <v>SPA21XXX</v>
      </c>
      <c r="C1757" s="3" t="s">
        <v>348</v>
      </c>
      <c r="D1757" s="3" t="s">
        <v>357</v>
      </c>
    </row>
    <row r="1758" spans="1:8" x14ac:dyDescent="0.35">
      <c r="A1758" s="3" t="s">
        <v>251</v>
      </c>
      <c r="B1758" s="3" t="str">
        <f t="shared" si="27"/>
        <v>SPA21XXX</v>
      </c>
      <c r="C1758" s="3" t="s">
        <v>348</v>
      </c>
      <c r="D1758" s="3" t="s">
        <v>358</v>
      </c>
    </row>
    <row r="1759" spans="1:8" x14ac:dyDescent="0.35">
      <c r="A1759" s="3" t="s">
        <v>252</v>
      </c>
      <c r="B1759" s="3" t="str">
        <f t="shared" si="27"/>
        <v>SPA21XXX</v>
      </c>
      <c r="C1759" s="3" t="s">
        <v>349</v>
      </c>
      <c r="D1759" s="3" t="s">
        <v>352</v>
      </c>
      <c r="E1759" s="3" t="s">
        <v>364</v>
      </c>
      <c r="F1759" s="3" t="s">
        <v>377</v>
      </c>
      <c r="G1759" s="3" t="s">
        <v>364</v>
      </c>
      <c r="H1759" s="3" t="s">
        <v>377</v>
      </c>
    </row>
    <row r="1760" spans="1:8" x14ac:dyDescent="0.35">
      <c r="A1760" s="3" t="s">
        <v>252</v>
      </c>
      <c r="B1760" s="3" t="str">
        <f t="shared" si="27"/>
        <v>SPA21XXX</v>
      </c>
      <c r="C1760" s="3" t="s">
        <v>349</v>
      </c>
      <c r="D1760" s="3" t="s">
        <v>353</v>
      </c>
      <c r="E1760" s="3" t="s">
        <v>364</v>
      </c>
      <c r="F1760" s="3" t="s">
        <v>377</v>
      </c>
      <c r="G1760" s="3" t="s">
        <v>364</v>
      </c>
      <c r="H1760" s="3" t="s">
        <v>377</v>
      </c>
    </row>
    <row r="1761" spans="1:8" x14ac:dyDescent="0.35">
      <c r="A1761" s="3" t="s">
        <v>252</v>
      </c>
      <c r="B1761" s="3" t="str">
        <f t="shared" si="27"/>
        <v>SPA21XXX</v>
      </c>
      <c r="C1761" s="3" t="s">
        <v>349</v>
      </c>
      <c r="D1761" s="3" t="s">
        <v>354</v>
      </c>
      <c r="E1761" s="3" t="s">
        <v>364</v>
      </c>
      <c r="F1761" s="3" t="s">
        <v>377</v>
      </c>
      <c r="G1761" s="3" t="s">
        <v>364</v>
      </c>
      <c r="H1761" s="3" t="s">
        <v>377</v>
      </c>
    </row>
    <row r="1762" spans="1:8" x14ac:dyDescent="0.35">
      <c r="A1762" s="3" t="s">
        <v>252</v>
      </c>
      <c r="B1762" s="3" t="str">
        <f t="shared" si="27"/>
        <v>SPA21XXX</v>
      </c>
      <c r="C1762" s="3" t="s">
        <v>349</v>
      </c>
      <c r="D1762" s="3" t="s">
        <v>355</v>
      </c>
      <c r="E1762" s="3" t="s">
        <v>364</v>
      </c>
      <c r="F1762" s="3" t="s">
        <v>377</v>
      </c>
      <c r="G1762" s="3" t="s">
        <v>364</v>
      </c>
      <c r="H1762" s="3" t="s">
        <v>377</v>
      </c>
    </row>
    <row r="1763" spans="1:8" x14ac:dyDescent="0.35">
      <c r="A1763" s="3" t="s">
        <v>252</v>
      </c>
      <c r="B1763" s="3" t="str">
        <f t="shared" si="27"/>
        <v>SPA21XXX</v>
      </c>
      <c r="C1763" s="3" t="s">
        <v>349</v>
      </c>
      <c r="D1763" s="3" t="s">
        <v>356</v>
      </c>
      <c r="E1763" s="3" t="s">
        <v>364</v>
      </c>
      <c r="F1763" s="3" t="s">
        <v>377</v>
      </c>
      <c r="G1763" s="3" t="s">
        <v>364</v>
      </c>
      <c r="H1763" s="3" t="s">
        <v>377</v>
      </c>
    </row>
    <row r="1764" spans="1:8" x14ac:dyDescent="0.35">
      <c r="A1764" s="3" t="s">
        <v>252</v>
      </c>
      <c r="B1764" s="3" t="str">
        <f t="shared" si="27"/>
        <v>SPA21XXX</v>
      </c>
      <c r="C1764" s="3" t="s">
        <v>349</v>
      </c>
      <c r="D1764" s="3" t="s">
        <v>357</v>
      </c>
      <c r="E1764" s="3" t="s">
        <v>364</v>
      </c>
      <c r="F1764" s="3" t="s">
        <v>377</v>
      </c>
      <c r="G1764" s="3" t="s">
        <v>364</v>
      </c>
      <c r="H1764" s="3" t="s">
        <v>377</v>
      </c>
    </row>
    <row r="1765" spans="1:8" x14ac:dyDescent="0.35">
      <c r="A1765" s="3" t="s">
        <v>252</v>
      </c>
      <c r="B1765" s="3" t="str">
        <f t="shared" si="27"/>
        <v>SPA21XXX</v>
      </c>
      <c r="C1765" s="3" t="s">
        <v>349</v>
      </c>
      <c r="D1765" s="3" t="s">
        <v>358</v>
      </c>
      <c r="E1765" s="3" t="s">
        <v>364</v>
      </c>
      <c r="F1765" s="3" t="s">
        <v>377</v>
      </c>
      <c r="G1765" s="3" t="s">
        <v>364</v>
      </c>
      <c r="H1765" s="3" t="s">
        <v>377</v>
      </c>
    </row>
    <row r="1766" spans="1:8" x14ac:dyDescent="0.35">
      <c r="A1766" s="3" t="s">
        <v>253</v>
      </c>
      <c r="B1766" s="3" t="str">
        <f t="shared" si="27"/>
        <v>SPA21XXX</v>
      </c>
      <c r="C1766" s="3" t="s">
        <v>349</v>
      </c>
      <c r="D1766" s="3" t="s">
        <v>352</v>
      </c>
      <c r="E1766" s="3" t="s">
        <v>388</v>
      </c>
      <c r="F1766" s="3" t="s">
        <v>566</v>
      </c>
      <c r="G1766" s="3" t="s">
        <v>681</v>
      </c>
      <c r="H1766" s="3" t="s">
        <v>352</v>
      </c>
    </row>
    <row r="1767" spans="1:8" x14ac:dyDescent="0.35">
      <c r="A1767" s="3" t="s">
        <v>253</v>
      </c>
      <c r="B1767" s="3" t="str">
        <f t="shared" si="27"/>
        <v>SPA21XXX</v>
      </c>
      <c r="C1767" s="3" t="s">
        <v>349</v>
      </c>
      <c r="D1767" s="3" t="s">
        <v>353</v>
      </c>
      <c r="E1767" s="3" t="s">
        <v>366</v>
      </c>
      <c r="F1767" s="3" t="s">
        <v>566</v>
      </c>
      <c r="G1767" s="3" t="s">
        <v>641</v>
      </c>
      <c r="H1767" s="3" t="s">
        <v>353</v>
      </c>
    </row>
    <row r="1768" spans="1:8" x14ac:dyDescent="0.35">
      <c r="A1768" s="3" t="s">
        <v>253</v>
      </c>
      <c r="B1768" s="3" t="str">
        <f t="shared" si="27"/>
        <v>SPA21XXX</v>
      </c>
      <c r="C1768" s="3" t="s">
        <v>349</v>
      </c>
      <c r="D1768" s="3" t="s">
        <v>354</v>
      </c>
      <c r="E1768" s="3" t="s">
        <v>415</v>
      </c>
      <c r="F1768" s="3" t="s">
        <v>561</v>
      </c>
      <c r="G1768" s="3" t="s">
        <v>957</v>
      </c>
      <c r="H1768" s="3" t="s">
        <v>354</v>
      </c>
    </row>
    <row r="1769" spans="1:8" x14ac:dyDescent="0.35">
      <c r="A1769" s="3" t="s">
        <v>253</v>
      </c>
      <c r="B1769" s="3" t="str">
        <f t="shared" si="27"/>
        <v>SPA21XXX</v>
      </c>
      <c r="C1769" s="3" t="s">
        <v>349</v>
      </c>
      <c r="D1769" s="3" t="s">
        <v>355</v>
      </c>
      <c r="E1769" s="3" t="s">
        <v>389</v>
      </c>
      <c r="F1769" s="3" t="s">
        <v>377</v>
      </c>
      <c r="G1769" s="3" t="s">
        <v>377</v>
      </c>
      <c r="H1769" s="3" t="s">
        <v>377</v>
      </c>
    </row>
    <row r="1770" spans="1:8" x14ac:dyDescent="0.35">
      <c r="A1770" s="3" t="s">
        <v>253</v>
      </c>
      <c r="B1770" s="3" t="str">
        <f t="shared" si="27"/>
        <v>SPA21XXX</v>
      </c>
      <c r="C1770" s="3" t="s">
        <v>349</v>
      </c>
      <c r="D1770" s="3" t="s">
        <v>356</v>
      </c>
      <c r="E1770" s="3" t="s">
        <v>389</v>
      </c>
      <c r="F1770" s="3" t="s">
        <v>377</v>
      </c>
      <c r="G1770" s="3" t="s">
        <v>377</v>
      </c>
      <c r="H1770" s="3" t="s">
        <v>377</v>
      </c>
    </row>
    <row r="1771" spans="1:8" x14ac:dyDescent="0.35">
      <c r="A1771" s="3" t="s">
        <v>253</v>
      </c>
      <c r="B1771" s="3" t="str">
        <f t="shared" si="27"/>
        <v>SPA21XXX</v>
      </c>
      <c r="C1771" s="3" t="s">
        <v>349</v>
      </c>
      <c r="D1771" s="3" t="s">
        <v>357</v>
      </c>
      <c r="E1771" s="3" t="s">
        <v>389</v>
      </c>
      <c r="F1771" s="3" t="s">
        <v>377</v>
      </c>
      <c r="G1771" s="3" t="s">
        <v>377</v>
      </c>
      <c r="H1771" s="3" t="s">
        <v>377</v>
      </c>
    </row>
    <row r="1772" spans="1:8" x14ac:dyDescent="0.35">
      <c r="A1772" s="3" t="s">
        <v>253</v>
      </c>
      <c r="B1772" s="3" t="str">
        <f t="shared" si="27"/>
        <v>SPA21XXX</v>
      </c>
      <c r="C1772" s="3" t="s">
        <v>349</v>
      </c>
      <c r="D1772" s="3" t="s">
        <v>358</v>
      </c>
      <c r="E1772" s="3" t="s">
        <v>389</v>
      </c>
      <c r="F1772" s="3" t="s">
        <v>377</v>
      </c>
      <c r="G1772" s="3" t="s">
        <v>377</v>
      </c>
      <c r="H1772" s="3" t="s">
        <v>377</v>
      </c>
    </row>
    <row r="1773" spans="1:8" x14ac:dyDescent="0.35">
      <c r="A1773" s="3" t="s">
        <v>254</v>
      </c>
      <c r="B1773" s="3" t="str">
        <f t="shared" si="27"/>
        <v>SPA21XXX</v>
      </c>
      <c r="C1773" s="3" t="s">
        <v>348</v>
      </c>
      <c r="D1773" s="3" t="s">
        <v>352</v>
      </c>
      <c r="E1773" s="3" t="s">
        <v>510</v>
      </c>
      <c r="F1773" s="3" t="s">
        <v>569</v>
      </c>
      <c r="G1773" s="3" t="s">
        <v>978</v>
      </c>
      <c r="H1773" s="3" t="s">
        <v>569</v>
      </c>
    </row>
    <row r="1774" spans="1:8" x14ac:dyDescent="0.35">
      <c r="A1774" s="3" t="s">
        <v>254</v>
      </c>
      <c r="B1774" s="3" t="str">
        <f t="shared" si="27"/>
        <v>SPA21XXX</v>
      </c>
      <c r="C1774" s="3" t="s">
        <v>348</v>
      </c>
      <c r="D1774" s="3" t="s">
        <v>353</v>
      </c>
      <c r="E1774" s="3" t="s">
        <v>401</v>
      </c>
      <c r="F1774" s="3" t="s">
        <v>356</v>
      </c>
      <c r="G1774" s="3" t="s">
        <v>979</v>
      </c>
      <c r="H1774" s="3" t="s">
        <v>356</v>
      </c>
    </row>
    <row r="1775" spans="1:8" x14ac:dyDescent="0.35">
      <c r="A1775" s="3" t="s">
        <v>254</v>
      </c>
      <c r="B1775" s="3" t="str">
        <f t="shared" si="27"/>
        <v>SPA21XXX</v>
      </c>
      <c r="C1775" s="3" t="s">
        <v>348</v>
      </c>
      <c r="D1775" s="3" t="s">
        <v>354</v>
      </c>
      <c r="E1775" s="3" t="s">
        <v>400</v>
      </c>
      <c r="F1775" s="3" t="s">
        <v>356</v>
      </c>
      <c r="G1775" s="3" t="s">
        <v>978</v>
      </c>
      <c r="H1775" s="3" t="s">
        <v>356</v>
      </c>
    </row>
    <row r="1776" spans="1:8" x14ac:dyDescent="0.35">
      <c r="A1776" s="3" t="s">
        <v>254</v>
      </c>
      <c r="B1776" s="3" t="str">
        <f t="shared" si="27"/>
        <v>SPA21XXX</v>
      </c>
      <c r="C1776" s="3" t="s">
        <v>348</v>
      </c>
      <c r="D1776" s="3" t="s">
        <v>355</v>
      </c>
    </row>
    <row r="1777" spans="1:8" x14ac:dyDescent="0.35">
      <c r="A1777" s="3" t="s">
        <v>254</v>
      </c>
      <c r="B1777" s="3" t="str">
        <f t="shared" si="27"/>
        <v>SPA21XXX</v>
      </c>
      <c r="C1777" s="3" t="s">
        <v>348</v>
      </c>
      <c r="D1777" s="3" t="s">
        <v>356</v>
      </c>
    </row>
    <row r="1778" spans="1:8" x14ac:dyDescent="0.35">
      <c r="A1778" s="3" t="s">
        <v>254</v>
      </c>
      <c r="B1778" s="3" t="str">
        <f t="shared" si="27"/>
        <v>SPA21XXX</v>
      </c>
      <c r="C1778" s="3" t="s">
        <v>348</v>
      </c>
      <c r="D1778" s="3" t="s">
        <v>357</v>
      </c>
    </row>
    <row r="1779" spans="1:8" x14ac:dyDescent="0.35">
      <c r="A1779" s="3" t="s">
        <v>254</v>
      </c>
      <c r="B1779" s="3" t="str">
        <f t="shared" si="27"/>
        <v>SPA21XXX</v>
      </c>
      <c r="C1779" s="3" t="s">
        <v>348</v>
      </c>
      <c r="D1779" s="3" t="s">
        <v>358</v>
      </c>
    </row>
    <row r="1780" spans="1:8" x14ac:dyDescent="0.35">
      <c r="A1780" s="3" t="s">
        <v>255</v>
      </c>
      <c r="B1780" s="3" t="str">
        <f t="shared" si="27"/>
        <v>SPA21XXX</v>
      </c>
      <c r="C1780" s="3" t="s">
        <v>350</v>
      </c>
      <c r="D1780" s="3" t="s">
        <v>352</v>
      </c>
      <c r="E1780" s="3" t="s">
        <v>528</v>
      </c>
      <c r="F1780" s="3" t="s">
        <v>563</v>
      </c>
      <c r="G1780" s="3" t="s">
        <v>867</v>
      </c>
      <c r="H1780" s="3" t="s">
        <v>354</v>
      </c>
    </row>
    <row r="1781" spans="1:8" x14ac:dyDescent="0.35">
      <c r="A1781" s="3" t="s">
        <v>255</v>
      </c>
      <c r="B1781" s="3" t="str">
        <f t="shared" si="27"/>
        <v>SPA21XXX</v>
      </c>
      <c r="C1781" s="3" t="s">
        <v>350</v>
      </c>
      <c r="D1781" s="3" t="s">
        <v>353</v>
      </c>
      <c r="E1781" s="3" t="s">
        <v>449</v>
      </c>
      <c r="F1781" s="3" t="s">
        <v>558</v>
      </c>
      <c r="G1781" s="3" t="s">
        <v>395</v>
      </c>
      <c r="H1781" s="3" t="s">
        <v>353</v>
      </c>
    </row>
    <row r="1782" spans="1:8" x14ac:dyDescent="0.35">
      <c r="A1782" s="3" t="s">
        <v>255</v>
      </c>
      <c r="B1782" s="3" t="str">
        <f t="shared" si="27"/>
        <v>SPA21XXX</v>
      </c>
      <c r="C1782" s="3" t="s">
        <v>350</v>
      </c>
      <c r="D1782" s="3" t="s">
        <v>354</v>
      </c>
      <c r="E1782" s="3" t="s">
        <v>395</v>
      </c>
      <c r="F1782" s="3" t="s">
        <v>377</v>
      </c>
      <c r="G1782" s="3" t="s">
        <v>395</v>
      </c>
      <c r="H1782" s="3" t="s">
        <v>377</v>
      </c>
    </row>
    <row r="1783" spans="1:8" x14ac:dyDescent="0.35">
      <c r="A1783" s="3" t="s">
        <v>255</v>
      </c>
      <c r="B1783" s="3" t="str">
        <f t="shared" si="27"/>
        <v>SPA21XXX</v>
      </c>
      <c r="C1783" s="3" t="s">
        <v>350</v>
      </c>
      <c r="D1783" s="3" t="s">
        <v>355</v>
      </c>
      <c r="E1783" s="3" t="s">
        <v>395</v>
      </c>
      <c r="F1783" s="3" t="s">
        <v>377</v>
      </c>
      <c r="G1783" s="3" t="s">
        <v>395</v>
      </c>
      <c r="H1783" s="3" t="s">
        <v>377</v>
      </c>
    </row>
    <row r="1784" spans="1:8" x14ac:dyDescent="0.35">
      <c r="A1784" s="3" t="s">
        <v>255</v>
      </c>
      <c r="B1784" s="3" t="str">
        <f t="shared" si="27"/>
        <v>SPA21XXX</v>
      </c>
      <c r="C1784" s="3" t="s">
        <v>350</v>
      </c>
      <c r="D1784" s="3" t="s">
        <v>356</v>
      </c>
      <c r="E1784" s="3" t="s">
        <v>395</v>
      </c>
      <c r="F1784" s="3" t="s">
        <v>377</v>
      </c>
      <c r="G1784" s="3" t="s">
        <v>395</v>
      </c>
      <c r="H1784" s="3" t="s">
        <v>377</v>
      </c>
    </row>
    <row r="1785" spans="1:8" x14ac:dyDescent="0.35">
      <c r="A1785" s="3" t="s">
        <v>255</v>
      </c>
      <c r="B1785" s="3" t="str">
        <f t="shared" si="27"/>
        <v>SPA21XXX</v>
      </c>
      <c r="C1785" s="3" t="s">
        <v>350</v>
      </c>
      <c r="D1785" s="3" t="s">
        <v>357</v>
      </c>
      <c r="E1785" s="3" t="s">
        <v>395</v>
      </c>
      <c r="F1785" s="3" t="s">
        <v>377</v>
      </c>
      <c r="G1785" s="3" t="s">
        <v>395</v>
      </c>
      <c r="H1785" s="3" t="s">
        <v>377</v>
      </c>
    </row>
    <row r="1786" spans="1:8" x14ac:dyDescent="0.35">
      <c r="A1786" s="3" t="s">
        <v>255</v>
      </c>
      <c r="B1786" s="3" t="str">
        <f t="shared" si="27"/>
        <v>SPA21XXX</v>
      </c>
      <c r="C1786" s="3" t="s">
        <v>350</v>
      </c>
      <c r="D1786" s="3" t="s">
        <v>358</v>
      </c>
      <c r="E1786" s="3" t="s">
        <v>395</v>
      </c>
      <c r="F1786" s="3" t="s">
        <v>377</v>
      </c>
      <c r="G1786" s="3" t="s">
        <v>395</v>
      </c>
      <c r="H1786" s="3" t="s">
        <v>377</v>
      </c>
    </row>
    <row r="1787" spans="1:8" x14ac:dyDescent="0.35">
      <c r="A1787" s="3" t="s">
        <v>256</v>
      </c>
      <c r="B1787" s="3" t="str">
        <f t="shared" si="27"/>
        <v>SPA21XXX</v>
      </c>
      <c r="C1787" s="3" t="s">
        <v>350</v>
      </c>
      <c r="D1787" s="3" t="s">
        <v>352</v>
      </c>
      <c r="E1787" s="3" t="s">
        <v>388</v>
      </c>
      <c r="F1787" s="3" t="s">
        <v>565</v>
      </c>
      <c r="G1787" s="3" t="s">
        <v>980</v>
      </c>
      <c r="H1787" s="3" t="s">
        <v>354</v>
      </c>
    </row>
    <row r="1788" spans="1:8" x14ac:dyDescent="0.35">
      <c r="A1788" s="3" t="s">
        <v>256</v>
      </c>
      <c r="B1788" s="3" t="str">
        <f t="shared" si="27"/>
        <v>SPA21XXX</v>
      </c>
      <c r="C1788" s="3" t="s">
        <v>350</v>
      </c>
      <c r="D1788" s="3" t="s">
        <v>353</v>
      </c>
    </row>
    <row r="1789" spans="1:8" x14ac:dyDescent="0.35">
      <c r="A1789" s="3" t="s">
        <v>256</v>
      </c>
      <c r="B1789" s="3" t="str">
        <f t="shared" si="27"/>
        <v>SPA21XXX</v>
      </c>
      <c r="C1789" s="3" t="s">
        <v>350</v>
      </c>
      <c r="D1789" s="3" t="s">
        <v>354</v>
      </c>
    </row>
    <row r="1790" spans="1:8" x14ac:dyDescent="0.35">
      <c r="A1790" s="3" t="s">
        <v>256</v>
      </c>
      <c r="B1790" s="3" t="str">
        <f t="shared" si="27"/>
        <v>SPA21XXX</v>
      </c>
      <c r="C1790" s="3" t="s">
        <v>350</v>
      </c>
      <c r="D1790" s="3" t="s">
        <v>355</v>
      </c>
    </row>
    <row r="1791" spans="1:8" x14ac:dyDescent="0.35">
      <c r="A1791" s="3" t="s">
        <v>256</v>
      </c>
      <c r="B1791" s="3" t="str">
        <f t="shared" si="27"/>
        <v>SPA21XXX</v>
      </c>
      <c r="C1791" s="3" t="s">
        <v>350</v>
      </c>
      <c r="D1791" s="3" t="s">
        <v>356</v>
      </c>
    </row>
    <row r="1792" spans="1:8" x14ac:dyDescent="0.35">
      <c r="A1792" s="3" t="s">
        <v>256</v>
      </c>
      <c r="B1792" s="3" t="str">
        <f t="shared" si="27"/>
        <v>SPA21XXX</v>
      </c>
      <c r="C1792" s="3" t="s">
        <v>350</v>
      </c>
      <c r="D1792" s="3" t="s">
        <v>357</v>
      </c>
    </row>
    <row r="1793" spans="1:8" x14ac:dyDescent="0.35">
      <c r="A1793" s="3" t="s">
        <v>256</v>
      </c>
      <c r="B1793" s="3" t="str">
        <f t="shared" si="27"/>
        <v>SPA21XXX</v>
      </c>
      <c r="C1793" s="3" t="s">
        <v>350</v>
      </c>
      <c r="D1793" s="3" t="s">
        <v>358</v>
      </c>
    </row>
    <row r="1794" spans="1:8" x14ac:dyDescent="0.35">
      <c r="A1794" s="3" t="s">
        <v>257</v>
      </c>
      <c r="B1794" s="3" t="str">
        <f t="shared" si="27"/>
        <v>SPA21XXX</v>
      </c>
      <c r="C1794" s="3" t="s">
        <v>350</v>
      </c>
      <c r="D1794" s="3" t="s">
        <v>352</v>
      </c>
      <c r="E1794" s="3" t="s">
        <v>370</v>
      </c>
      <c r="F1794" s="3" t="s">
        <v>568</v>
      </c>
      <c r="G1794" s="3" t="s">
        <v>981</v>
      </c>
      <c r="H1794" s="3" t="s">
        <v>354</v>
      </c>
    </row>
    <row r="1795" spans="1:8" x14ac:dyDescent="0.35">
      <c r="A1795" s="3" t="s">
        <v>257</v>
      </c>
      <c r="B1795" s="3" t="str">
        <f t="shared" ref="B1795:B1858" si="28">REPLACE(A1795,6,3,"XXX")</f>
        <v>SPA21XXX</v>
      </c>
      <c r="C1795" s="3" t="s">
        <v>350</v>
      </c>
      <c r="D1795" s="3" t="s">
        <v>353</v>
      </c>
      <c r="E1795" s="3" t="s">
        <v>388</v>
      </c>
      <c r="F1795" s="3" t="s">
        <v>568</v>
      </c>
      <c r="G1795" s="3" t="s">
        <v>982</v>
      </c>
      <c r="H1795" s="3" t="s">
        <v>353</v>
      </c>
    </row>
    <row r="1796" spans="1:8" x14ac:dyDescent="0.35">
      <c r="A1796" s="3" t="s">
        <v>257</v>
      </c>
      <c r="B1796" s="3" t="str">
        <f t="shared" si="28"/>
        <v>SPA21XXX</v>
      </c>
      <c r="C1796" s="3" t="s">
        <v>350</v>
      </c>
      <c r="D1796" s="3" t="s">
        <v>354</v>
      </c>
      <c r="E1796" s="3" t="s">
        <v>366</v>
      </c>
      <c r="F1796" s="3" t="s">
        <v>558</v>
      </c>
      <c r="G1796" s="3" t="s">
        <v>983</v>
      </c>
      <c r="H1796" s="3" t="s">
        <v>352</v>
      </c>
    </row>
    <row r="1797" spans="1:8" x14ac:dyDescent="0.35">
      <c r="A1797" s="3" t="s">
        <v>257</v>
      </c>
      <c r="B1797" s="3" t="str">
        <f t="shared" si="28"/>
        <v>SPA21XXX</v>
      </c>
      <c r="C1797" s="3" t="s">
        <v>350</v>
      </c>
      <c r="D1797" s="3" t="s">
        <v>355</v>
      </c>
    </row>
    <row r="1798" spans="1:8" x14ac:dyDescent="0.35">
      <c r="A1798" s="3" t="s">
        <v>257</v>
      </c>
      <c r="B1798" s="3" t="str">
        <f t="shared" si="28"/>
        <v>SPA21XXX</v>
      </c>
      <c r="C1798" s="3" t="s">
        <v>350</v>
      </c>
      <c r="D1798" s="3" t="s">
        <v>356</v>
      </c>
    </row>
    <row r="1799" spans="1:8" x14ac:dyDescent="0.35">
      <c r="A1799" s="3" t="s">
        <v>257</v>
      </c>
      <c r="B1799" s="3" t="str">
        <f t="shared" si="28"/>
        <v>SPA21XXX</v>
      </c>
      <c r="C1799" s="3" t="s">
        <v>350</v>
      </c>
      <c r="D1799" s="3" t="s">
        <v>357</v>
      </c>
    </row>
    <row r="1800" spans="1:8" x14ac:dyDescent="0.35">
      <c r="A1800" s="3" t="s">
        <v>257</v>
      </c>
      <c r="B1800" s="3" t="str">
        <f t="shared" si="28"/>
        <v>SPA21XXX</v>
      </c>
      <c r="C1800" s="3" t="s">
        <v>350</v>
      </c>
      <c r="D1800" s="3" t="s">
        <v>358</v>
      </c>
    </row>
    <row r="1801" spans="1:8" x14ac:dyDescent="0.35">
      <c r="A1801" s="3" t="s">
        <v>258</v>
      </c>
      <c r="B1801" s="3" t="str">
        <f t="shared" si="28"/>
        <v>SPA21XXX</v>
      </c>
      <c r="C1801" s="3" t="s">
        <v>350</v>
      </c>
      <c r="D1801" s="3" t="s">
        <v>352</v>
      </c>
      <c r="E1801" s="3" t="s">
        <v>373</v>
      </c>
      <c r="F1801" s="3" t="s">
        <v>565</v>
      </c>
      <c r="G1801" s="3" t="s">
        <v>867</v>
      </c>
      <c r="H1801" s="3" t="s">
        <v>354</v>
      </c>
    </row>
    <row r="1802" spans="1:8" x14ac:dyDescent="0.35">
      <c r="A1802" s="3" t="s">
        <v>258</v>
      </c>
      <c r="B1802" s="3" t="str">
        <f t="shared" si="28"/>
        <v>SPA21XXX</v>
      </c>
      <c r="C1802" s="3" t="s">
        <v>350</v>
      </c>
      <c r="D1802" s="3" t="s">
        <v>353</v>
      </c>
    </row>
    <row r="1803" spans="1:8" x14ac:dyDescent="0.35">
      <c r="A1803" s="3" t="s">
        <v>258</v>
      </c>
      <c r="B1803" s="3" t="str">
        <f t="shared" si="28"/>
        <v>SPA21XXX</v>
      </c>
      <c r="C1803" s="3" t="s">
        <v>350</v>
      </c>
      <c r="D1803" s="3" t="s">
        <v>354</v>
      </c>
    </row>
    <row r="1804" spans="1:8" x14ac:dyDescent="0.35">
      <c r="A1804" s="3" t="s">
        <v>258</v>
      </c>
      <c r="B1804" s="3" t="str">
        <f t="shared" si="28"/>
        <v>SPA21XXX</v>
      </c>
      <c r="C1804" s="3" t="s">
        <v>350</v>
      </c>
      <c r="D1804" s="3" t="s">
        <v>355</v>
      </c>
    </row>
    <row r="1805" spans="1:8" x14ac:dyDescent="0.35">
      <c r="A1805" s="3" t="s">
        <v>258</v>
      </c>
      <c r="B1805" s="3" t="str">
        <f t="shared" si="28"/>
        <v>SPA21XXX</v>
      </c>
      <c r="C1805" s="3" t="s">
        <v>350</v>
      </c>
      <c r="D1805" s="3" t="s">
        <v>356</v>
      </c>
    </row>
    <row r="1806" spans="1:8" x14ac:dyDescent="0.35">
      <c r="A1806" s="3" t="s">
        <v>258</v>
      </c>
      <c r="B1806" s="3" t="str">
        <f t="shared" si="28"/>
        <v>SPA21XXX</v>
      </c>
      <c r="C1806" s="3" t="s">
        <v>350</v>
      </c>
      <c r="D1806" s="3" t="s">
        <v>357</v>
      </c>
    </row>
    <row r="1807" spans="1:8" x14ac:dyDescent="0.35">
      <c r="A1807" s="3" t="s">
        <v>258</v>
      </c>
      <c r="B1807" s="3" t="str">
        <f t="shared" si="28"/>
        <v>SPA21XXX</v>
      </c>
      <c r="C1807" s="3" t="s">
        <v>350</v>
      </c>
      <c r="D1807" s="3" t="s">
        <v>358</v>
      </c>
    </row>
    <row r="1808" spans="1:8" x14ac:dyDescent="0.35">
      <c r="A1808" s="3" t="s">
        <v>259</v>
      </c>
      <c r="B1808" s="3" t="str">
        <f t="shared" si="28"/>
        <v>SPA21XXX</v>
      </c>
      <c r="C1808" s="3" t="s">
        <v>350</v>
      </c>
      <c r="D1808" s="3" t="s">
        <v>352</v>
      </c>
      <c r="E1808" s="3" t="s">
        <v>529</v>
      </c>
      <c r="F1808" s="3" t="s">
        <v>356</v>
      </c>
      <c r="G1808" s="3" t="s">
        <v>686</v>
      </c>
      <c r="H1808" s="3" t="s">
        <v>352</v>
      </c>
    </row>
    <row r="1809" spans="1:8" x14ac:dyDescent="0.35">
      <c r="A1809" s="3" t="s">
        <v>259</v>
      </c>
      <c r="B1809" s="3" t="str">
        <f t="shared" si="28"/>
        <v>SPA21XXX</v>
      </c>
      <c r="C1809" s="3" t="s">
        <v>350</v>
      </c>
      <c r="D1809" s="3" t="s">
        <v>353</v>
      </c>
      <c r="E1809" s="3" t="s">
        <v>401</v>
      </c>
      <c r="F1809" s="3" t="s">
        <v>356</v>
      </c>
      <c r="G1809" s="3" t="s">
        <v>687</v>
      </c>
      <c r="H1809" s="3" t="s">
        <v>353</v>
      </c>
    </row>
    <row r="1810" spans="1:8" x14ac:dyDescent="0.35">
      <c r="A1810" s="3" t="s">
        <v>259</v>
      </c>
      <c r="B1810" s="3" t="str">
        <f t="shared" si="28"/>
        <v>SPA21XXX</v>
      </c>
      <c r="C1810" s="3" t="s">
        <v>350</v>
      </c>
      <c r="D1810" s="3" t="s">
        <v>354</v>
      </c>
      <c r="E1810" s="3" t="s">
        <v>402</v>
      </c>
      <c r="F1810" s="3" t="s">
        <v>569</v>
      </c>
      <c r="G1810" s="3" t="s">
        <v>679</v>
      </c>
      <c r="H1810" s="3" t="s">
        <v>354</v>
      </c>
    </row>
    <row r="1811" spans="1:8" x14ac:dyDescent="0.35">
      <c r="A1811" s="3" t="s">
        <v>259</v>
      </c>
      <c r="B1811" s="3" t="str">
        <f t="shared" si="28"/>
        <v>SPA21XXX</v>
      </c>
      <c r="C1811" s="3" t="s">
        <v>350</v>
      </c>
      <c r="D1811" s="3" t="s">
        <v>355</v>
      </c>
      <c r="E1811" s="3" t="s">
        <v>377</v>
      </c>
      <c r="F1811" s="3" t="s">
        <v>377</v>
      </c>
      <c r="G1811" s="3" t="s">
        <v>377</v>
      </c>
      <c r="H1811" s="3" t="s">
        <v>377</v>
      </c>
    </row>
    <row r="1812" spans="1:8" x14ac:dyDescent="0.35">
      <c r="A1812" s="3" t="s">
        <v>259</v>
      </c>
      <c r="B1812" s="3" t="str">
        <f t="shared" si="28"/>
        <v>SPA21XXX</v>
      </c>
      <c r="C1812" s="3" t="s">
        <v>350</v>
      </c>
      <c r="D1812" s="3" t="s">
        <v>356</v>
      </c>
      <c r="E1812" s="3" t="s">
        <v>377</v>
      </c>
      <c r="F1812" s="3" t="s">
        <v>377</v>
      </c>
      <c r="G1812" s="3" t="s">
        <v>377</v>
      </c>
      <c r="H1812" s="3" t="s">
        <v>377</v>
      </c>
    </row>
    <row r="1813" spans="1:8" x14ac:dyDescent="0.35">
      <c r="A1813" s="3" t="s">
        <v>259</v>
      </c>
      <c r="B1813" s="3" t="str">
        <f t="shared" si="28"/>
        <v>SPA21XXX</v>
      </c>
      <c r="C1813" s="3" t="s">
        <v>350</v>
      </c>
      <c r="D1813" s="3" t="s">
        <v>357</v>
      </c>
      <c r="E1813" s="3" t="s">
        <v>377</v>
      </c>
      <c r="F1813" s="3" t="s">
        <v>377</v>
      </c>
      <c r="G1813" s="3" t="s">
        <v>377</v>
      </c>
      <c r="H1813" s="3" t="s">
        <v>377</v>
      </c>
    </row>
    <row r="1814" spans="1:8" x14ac:dyDescent="0.35">
      <c r="A1814" s="3" t="s">
        <v>259</v>
      </c>
      <c r="B1814" s="3" t="str">
        <f t="shared" si="28"/>
        <v>SPA21XXX</v>
      </c>
      <c r="C1814" s="3" t="s">
        <v>350</v>
      </c>
      <c r="D1814" s="3" t="s">
        <v>358</v>
      </c>
      <c r="E1814" s="3" t="s">
        <v>377</v>
      </c>
      <c r="F1814" s="3" t="s">
        <v>377</v>
      </c>
      <c r="G1814" s="3" t="s">
        <v>377</v>
      </c>
      <c r="H1814" s="3" t="s">
        <v>377</v>
      </c>
    </row>
    <row r="1815" spans="1:8" x14ac:dyDescent="0.35">
      <c r="A1815" s="3" t="s">
        <v>260</v>
      </c>
      <c r="B1815" s="3" t="str">
        <f t="shared" si="28"/>
        <v>SPA21XXX</v>
      </c>
      <c r="C1815" s="3" t="s">
        <v>350</v>
      </c>
      <c r="D1815" s="3" t="s">
        <v>352</v>
      </c>
      <c r="E1815" s="3" t="s">
        <v>530</v>
      </c>
      <c r="F1815" s="3" t="s">
        <v>562</v>
      </c>
      <c r="G1815" s="3" t="s">
        <v>984</v>
      </c>
      <c r="H1815" s="3" t="s">
        <v>352</v>
      </c>
    </row>
    <row r="1816" spans="1:8" x14ac:dyDescent="0.35">
      <c r="A1816" s="3" t="s">
        <v>260</v>
      </c>
      <c r="B1816" s="3" t="str">
        <f t="shared" si="28"/>
        <v>SPA21XXX</v>
      </c>
      <c r="C1816" s="3" t="s">
        <v>350</v>
      </c>
      <c r="D1816" s="3" t="s">
        <v>353</v>
      </c>
      <c r="E1816" s="3" t="s">
        <v>531</v>
      </c>
      <c r="F1816" s="3" t="s">
        <v>562</v>
      </c>
      <c r="G1816" s="3" t="s">
        <v>984</v>
      </c>
      <c r="H1816" s="3" t="s">
        <v>353</v>
      </c>
    </row>
    <row r="1817" spans="1:8" x14ac:dyDescent="0.35">
      <c r="A1817" s="3" t="s">
        <v>260</v>
      </c>
      <c r="B1817" s="3" t="str">
        <f t="shared" si="28"/>
        <v>SPA21XXX</v>
      </c>
      <c r="C1817" s="3" t="s">
        <v>350</v>
      </c>
      <c r="D1817" s="3" t="s">
        <v>354</v>
      </c>
      <c r="E1817" s="3" t="s">
        <v>388</v>
      </c>
      <c r="F1817" s="3" t="s">
        <v>562</v>
      </c>
      <c r="G1817" s="3" t="s">
        <v>984</v>
      </c>
      <c r="H1817" s="3" t="s">
        <v>354</v>
      </c>
    </row>
    <row r="1818" spans="1:8" x14ac:dyDescent="0.35">
      <c r="A1818" s="3" t="s">
        <v>260</v>
      </c>
      <c r="B1818" s="3" t="str">
        <f t="shared" si="28"/>
        <v>SPA21XXX</v>
      </c>
      <c r="C1818" s="3" t="s">
        <v>350</v>
      </c>
      <c r="D1818" s="3" t="s">
        <v>355</v>
      </c>
      <c r="E1818" s="3" t="s">
        <v>396</v>
      </c>
      <c r="F1818" s="3" t="s">
        <v>559</v>
      </c>
      <c r="G1818" s="3" t="s">
        <v>984</v>
      </c>
      <c r="H1818" s="3" t="s">
        <v>355</v>
      </c>
    </row>
    <row r="1819" spans="1:8" x14ac:dyDescent="0.35">
      <c r="A1819" s="3" t="s">
        <v>260</v>
      </c>
      <c r="B1819" s="3" t="str">
        <f t="shared" si="28"/>
        <v>SPA21XXX</v>
      </c>
      <c r="C1819" s="3" t="s">
        <v>350</v>
      </c>
      <c r="D1819" s="3" t="s">
        <v>356</v>
      </c>
      <c r="E1819" s="3" t="s">
        <v>377</v>
      </c>
      <c r="F1819" s="3" t="s">
        <v>377</v>
      </c>
      <c r="G1819" s="3" t="s">
        <v>377</v>
      </c>
      <c r="H1819" s="3" t="s">
        <v>377</v>
      </c>
    </row>
    <row r="1820" spans="1:8" x14ac:dyDescent="0.35">
      <c r="A1820" s="3" t="s">
        <v>260</v>
      </c>
      <c r="B1820" s="3" t="str">
        <f t="shared" si="28"/>
        <v>SPA21XXX</v>
      </c>
      <c r="C1820" s="3" t="s">
        <v>350</v>
      </c>
      <c r="D1820" s="3" t="s">
        <v>357</v>
      </c>
      <c r="E1820" s="3" t="s">
        <v>377</v>
      </c>
      <c r="F1820" s="3" t="s">
        <v>377</v>
      </c>
      <c r="G1820" s="3" t="s">
        <v>377</v>
      </c>
      <c r="H1820" s="3" t="s">
        <v>377</v>
      </c>
    </row>
    <row r="1821" spans="1:8" x14ac:dyDescent="0.35">
      <c r="A1821" s="3" t="s">
        <v>260</v>
      </c>
      <c r="B1821" s="3" t="str">
        <f t="shared" si="28"/>
        <v>SPA21XXX</v>
      </c>
      <c r="C1821" s="3" t="s">
        <v>350</v>
      </c>
      <c r="D1821" s="3" t="s">
        <v>358</v>
      </c>
      <c r="E1821" s="3" t="s">
        <v>377</v>
      </c>
      <c r="F1821" s="3" t="s">
        <v>377</v>
      </c>
      <c r="G1821" s="3" t="s">
        <v>377</v>
      </c>
      <c r="H1821" s="3" t="s">
        <v>377</v>
      </c>
    </row>
    <row r="1822" spans="1:8" x14ac:dyDescent="0.35">
      <c r="A1822" s="3" t="s">
        <v>261</v>
      </c>
      <c r="B1822" s="3" t="str">
        <f t="shared" si="28"/>
        <v>SPA21XXX</v>
      </c>
      <c r="C1822" s="3" t="s">
        <v>350</v>
      </c>
      <c r="D1822" s="3" t="s">
        <v>352</v>
      </c>
      <c r="E1822" s="3" t="s">
        <v>458</v>
      </c>
      <c r="F1822" s="3" t="s">
        <v>565</v>
      </c>
      <c r="G1822" s="3" t="s">
        <v>985</v>
      </c>
      <c r="H1822" s="3" t="s">
        <v>565</v>
      </c>
    </row>
    <row r="1823" spans="1:8" x14ac:dyDescent="0.35">
      <c r="A1823" s="3" t="s">
        <v>261</v>
      </c>
      <c r="B1823" s="3" t="str">
        <f t="shared" si="28"/>
        <v>SPA21XXX</v>
      </c>
      <c r="C1823" s="3" t="s">
        <v>350</v>
      </c>
      <c r="D1823" s="3" t="s">
        <v>353</v>
      </c>
      <c r="E1823" s="3" t="s">
        <v>393</v>
      </c>
      <c r="F1823" s="3" t="s">
        <v>377</v>
      </c>
      <c r="G1823" s="3" t="s">
        <v>393</v>
      </c>
      <c r="H1823" s="3" t="s">
        <v>377</v>
      </c>
    </row>
    <row r="1824" spans="1:8" x14ac:dyDescent="0.35">
      <c r="A1824" s="3" t="s">
        <v>261</v>
      </c>
      <c r="B1824" s="3" t="str">
        <f t="shared" si="28"/>
        <v>SPA21XXX</v>
      </c>
      <c r="C1824" s="3" t="s">
        <v>350</v>
      </c>
      <c r="D1824" s="3" t="s">
        <v>354</v>
      </c>
      <c r="E1824" s="3" t="s">
        <v>393</v>
      </c>
      <c r="F1824" s="3" t="s">
        <v>377</v>
      </c>
      <c r="G1824" s="3" t="s">
        <v>393</v>
      </c>
      <c r="H1824" s="3" t="s">
        <v>377</v>
      </c>
    </row>
    <row r="1825" spans="1:8" x14ac:dyDescent="0.35">
      <c r="A1825" s="3" t="s">
        <v>261</v>
      </c>
      <c r="B1825" s="3" t="str">
        <f t="shared" si="28"/>
        <v>SPA21XXX</v>
      </c>
      <c r="C1825" s="3" t="s">
        <v>350</v>
      </c>
      <c r="D1825" s="3" t="s">
        <v>355</v>
      </c>
      <c r="E1825" s="3" t="s">
        <v>393</v>
      </c>
      <c r="F1825" s="3" t="s">
        <v>377</v>
      </c>
      <c r="G1825" s="3" t="s">
        <v>393</v>
      </c>
      <c r="H1825" s="3" t="s">
        <v>377</v>
      </c>
    </row>
    <row r="1826" spans="1:8" x14ac:dyDescent="0.35">
      <c r="A1826" s="3" t="s">
        <v>261</v>
      </c>
      <c r="B1826" s="3" t="str">
        <f t="shared" si="28"/>
        <v>SPA21XXX</v>
      </c>
      <c r="C1826" s="3" t="s">
        <v>350</v>
      </c>
      <c r="D1826" s="3" t="s">
        <v>356</v>
      </c>
      <c r="E1826" s="3" t="s">
        <v>393</v>
      </c>
      <c r="F1826" s="3" t="s">
        <v>377</v>
      </c>
      <c r="G1826" s="3" t="s">
        <v>393</v>
      </c>
      <c r="H1826" s="3" t="s">
        <v>377</v>
      </c>
    </row>
    <row r="1827" spans="1:8" x14ac:dyDescent="0.35">
      <c r="A1827" s="3" t="s">
        <v>261</v>
      </c>
      <c r="B1827" s="3" t="str">
        <f t="shared" si="28"/>
        <v>SPA21XXX</v>
      </c>
      <c r="C1827" s="3" t="s">
        <v>350</v>
      </c>
      <c r="D1827" s="3" t="s">
        <v>357</v>
      </c>
      <c r="E1827" s="3" t="s">
        <v>393</v>
      </c>
      <c r="F1827" s="3" t="s">
        <v>377</v>
      </c>
      <c r="G1827" s="3" t="s">
        <v>393</v>
      </c>
      <c r="H1827" s="3" t="s">
        <v>377</v>
      </c>
    </row>
    <row r="1828" spans="1:8" x14ac:dyDescent="0.35">
      <c r="A1828" s="3" t="s">
        <v>261</v>
      </c>
      <c r="B1828" s="3" t="str">
        <f t="shared" si="28"/>
        <v>SPA21XXX</v>
      </c>
      <c r="C1828" s="3" t="s">
        <v>350</v>
      </c>
      <c r="D1828" s="3" t="s">
        <v>358</v>
      </c>
      <c r="E1828" s="3" t="s">
        <v>393</v>
      </c>
      <c r="F1828" s="3" t="s">
        <v>377</v>
      </c>
      <c r="G1828" s="3" t="s">
        <v>393</v>
      </c>
      <c r="H1828" s="3" t="s">
        <v>377</v>
      </c>
    </row>
    <row r="1829" spans="1:8" x14ac:dyDescent="0.35">
      <c r="A1829" s="3" t="s">
        <v>262</v>
      </c>
      <c r="B1829" s="3" t="str">
        <f t="shared" si="28"/>
        <v>SPA21XXX</v>
      </c>
      <c r="C1829" s="3" t="s">
        <v>350</v>
      </c>
      <c r="D1829" s="3" t="s">
        <v>352</v>
      </c>
      <c r="E1829" s="3" t="s">
        <v>532</v>
      </c>
      <c r="F1829" s="3" t="s">
        <v>565</v>
      </c>
      <c r="G1829" s="3" t="s">
        <v>986</v>
      </c>
      <c r="H1829" s="3" t="s">
        <v>565</v>
      </c>
    </row>
    <row r="1830" spans="1:8" x14ac:dyDescent="0.35">
      <c r="A1830" s="3" t="s">
        <v>262</v>
      </c>
      <c r="B1830" s="3" t="str">
        <f t="shared" si="28"/>
        <v>SPA21XXX</v>
      </c>
      <c r="C1830" s="3" t="s">
        <v>350</v>
      </c>
      <c r="D1830" s="3" t="s">
        <v>353</v>
      </c>
      <c r="E1830" s="3" t="s">
        <v>532</v>
      </c>
      <c r="F1830" s="3" t="s">
        <v>565</v>
      </c>
      <c r="G1830" s="3" t="s">
        <v>986</v>
      </c>
      <c r="H1830" s="3" t="s">
        <v>565</v>
      </c>
    </row>
    <row r="1831" spans="1:8" x14ac:dyDescent="0.35">
      <c r="A1831" s="3" t="s">
        <v>262</v>
      </c>
      <c r="B1831" s="3" t="str">
        <f t="shared" si="28"/>
        <v>SPA21XXX</v>
      </c>
      <c r="C1831" s="3" t="s">
        <v>350</v>
      </c>
      <c r="D1831" s="3" t="s">
        <v>354</v>
      </c>
      <c r="E1831" s="3" t="s">
        <v>532</v>
      </c>
      <c r="F1831" s="3" t="s">
        <v>565</v>
      </c>
      <c r="G1831" s="3" t="s">
        <v>986</v>
      </c>
      <c r="H1831" s="3" t="s">
        <v>565</v>
      </c>
    </row>
    <row r="1832" spans="1:8" x14ac:dyDescent="0.35">
      <c r="A1832" s="3" t="s">
        <v>262</v>
      </c>
      <c r="B1832" s="3" t="str">
        <f t="shared" si="28"/>
        <v>SPA21XXX</v>
      </c>
      <c r="C1832" s="3" t="s">
        <v>350</v>
      </c>
      <c r="D1832" s="3" t="s">
        <v>355</v>
      </c>
    </row>
    <row r="1833" spans="1:8" x14ac:dyDescent="0.35">
      <c r="A1833" s="3" t="s">
        <v>262</v>
      </c>
      <c r="B1833" s="3" t="str">
        <f t="shared" si="28"/>
        <v>SPA21XXX</v>
      </c>
      <c r="C1833" s="3" t="s">
        <v>350</v>
      </c>
      <c r="D1833" s="3" t="s">
        <v>356</v>
      </c>
    </row>
    <row r="1834" spans="1:8" x14ac:dyDescent="0.35">
      <c r="A1834" s="3" t="s">
        <v>262</v>
      </c>
      <c r="B1834" s="3" t="str">
        <f t="shared" si="28"/>
        <v>SPA21XXX</v>
      </c>
      <c r="C1834" s="3" t="s">
        <v>350</v>
      </c>
      <c r="D1834" s="3" t="s">
        <v>357</v>
      </c>
    </row>
    <row r="1835" spans="1:8" x14ac:dyDescent="0.35">
      <c r="A1835" s="3" t="s">
        <v>262</v>
      </c>
      <c r="B1835" s="3" t="str">
        <f t="shared" si="28"/>
        <v>SPA21XXX</v>
      </c>
      <c r="C1835" s="3" t="s">
        <v>350</v>
      </c>
      <c r="D1835" s="3" t="s">
        <v>358</v>
      </c>
    </row>
    <row r="1836" spans="1:8" x14ac:dyDescent="0.35">
      <c r="A1836" s="3" t="s">
        <v>263</v>
      </c>
      <c r="B1836" s="3" t="str">
        <f t="shared" si="28"/>
        <v>SPA21XXX</v>
      </c>
      <c r="C1836" s="3" t="s">
        <v>349</v>
      </c>
      <c r="D1836" s="3" t="s">
        <v>352</v>
      </c>
    </row>
    <row r="1837" spans="1:8" x14ac:dyDescent="0.35">
      <c r="A1837" s="3" t="s">
        <v>263</v>
      </c>
      <c r="B1837" s="3" t="str">
        <f t="shared" si="28"/>
        <v>SPA21XXX</v>
      </c>
      <c r="C1837" s="3" t="s">
        <v>349</v>
      </c>
      <c r="D1837" s="3" t="s">
        <v>353</v>
      </c>
    </row>
    <row r="1838" spans="1:8" x14ac:dyDescent="0.35">
      <c r="A1838" s="3" t="s">
        <v>263</v>
      </c>
      <c r="B1838" s="3" t="str">
        <f t="shared" si="28"/>
        <v>SPA21XXX</v>
      </c>
      <c r="C1838" s="3" t="s">
        <v>349</v>
      </c>
      <c r="D1838" s="3" t="s">
        <v>354</v>
      </c>
    </row>
    <row r="1839" spans="1:8" x14ac:dyDescent="0.35">
      <c r="A1839" s="3" t="s">
        <v>263</v>
      </c>
      <c r="B1839" s="3" t="str">
        <f t="shared" si="28"/>
        <v>SPA21XXX</v>
      </c>
      <c r="C1839" s="3" t="s">
        <v>349</v>
      </c>
      <c r="D1839" s="3" t="s">
        <v>355</v>
      </c>
    </row>
    <row r="1840" spans="1:8" x14ac:dyDescent="0.35">
      <c r="A1840" s="3" t="s">
        <v>263</v>
      </c>
      <c r="B1840" s="3" t="str">
        <f t="shared" si="28"/>
        <v>SPA21XXX</v>
      </c>
      <c r="C1840" s="3" t="s">
        <v>349</v>
      </c>
      <c r="D1840" s="3" t="s">
        <v>356</v>
      </c>
    </row>
    <row r="1841" spans="1:8" x14ac:dyDescent="0.35">
      <c r="A1841" s="3" t="s">
        <v>263</v>
      </c>
      <c r="B1841" s="3" t="str">
        <f t="shared" si="28"/>
        <v>SPA21XXX</v>
      </c>
      <c r="C1841" s="3" t="s">
        <v>349</v>
      </c>
      <c r="D1841" s="3" t="s">
        <v>357</v>
      </c>
    </row>
    <row r="1842" spans="1:8" x14ac:dyDescent="0.35">
      <c r="A1842" s="3" t="s">
        <v>263</v>
      </c>
      <c r="B1842" s="3" t="str">
        <f t="shared" si="28"/>
        <v>SPA21XXX</v>
      </c>
      <c r="C1842" s="3" t="s">
        <v>349</v>
      </c>
      <c r="D1842" s="3" t="s">
        <v>358</v>
      </c>
    </row>
    <row r="1843" spans="1:8" x14ac:dyDescent="0.35">
      <c r="A1843" s="3" t="s">
        <v>264</v>
      </c>
      <c r="B1843" s="3" t="str">
        <f t="shared" si="28"/>
        <v>SPA21XXX</v>
      </c>
      <c r="C1843" s="3" t="s">
        <v>350</v>
      </c>
      <c r="D1843" s="3" t="s">
        <v>352</v>
      </c>
      <c r="E1843" s="3" t="s">
        <v>405</v>
      </c>
      <c r="F1843" s="3" t="s">
        <v>563</v>
      </c>
      <c r="G1843" s="3" t="s">
        <v>987</v>
      </c>
      <c r="H1843" s="3" t="s">
        <v>354</v>
      </c>
    </row>
    <row r="1844" spans="1:8" x14ac:dyDescent="0.35">
      <c r="A1844" s="3" t="s">
        <v>264</v>
      </c>
      <c r="B1844" s="3" t="str">
        <f t="shared" si="28"/>
        <v>SPA21XXX</v>
      </c>
      <c r="C1844" s="3" t="s">
        <v>350</v>
      </c>
      <c r="D1844" s="3" t="s">
        <v>353</v>
      </c>
      <c r="E1844" s="3" t="s">
        <v>400</v>
      </c>
      <c r="F1844" s="3" t="s">
        <v>559</v>
      </c>
      <c r="G1844" s="3" t="s">
        <v>988</v>
      </c>
      <c r="H1844" s="3" t="s">
        <v>353</v>
      </c>
    </row>
    <row r="1845" spans="1:8" x14ac:dyDescent="0.35">
      <c r="A1845" s="3" t="s">
        <v>264</v>
      </c>
      <c r="B1845" s="3" t="str">
        <f t="shared" si="28"/>
        <v>SPA21XXX</v>
      </c>
      <c r="C1845" s="3" t="s">
        <v>350</v>
      </c>
      <c r="D1845" s="3" t="s">
        <v>354</v>
      </c>
      <c r="E1845" s="3" t="s">
        <v>490</v>
      </c>
      <c r="F1845" s="3" t="s">
        <v>559</v>
      </c>
      <c r="G1845" s="3" t="s">
        <v>989</v>
      </c>
      <c r="H1845" s="3" t="s">
        <v>352</v>
      </c>
    </row>
    <row r="1846" spans="1:8" x14ac:dyDescent="0.35">
      <c r="A1846" s="3" t="s">
        <v>264</v>
      </c>
      <c r="B1846" s="3" t="str">
        <f t="shared" si="28"/>
        <v>SPA21XXX</v>
      </c>
      <c r="C1846" s="3" t="s">
        <v>350</v>
      </c>
      <c r="D1846" s="3" t="s">
        <v>355</v>
      </c>
    </row>
    <row r="1847" spans="1:8" x14ac:dyDescent="0.35">
      <c r="A1847" s="3" t="s">
        <v>264</v>
      </c>
      <c r="B1847" s="3" t="str">
        <f t="shared" si="28"/>
        <v>SPA21XXX</v>
      </c>
      <c r="C1847" s="3" t="s">
        <v>350</v>
      </c>
      <c r="D1847" s="3" t="s">
        <v>356</v>
      </c>
    </row>
    <row r="1848" spans="1:8" x14ac:dyDescent="0.35">
      <c r="A1848" s="3" t="s">
        <v>264</v>
      </c>
      <c r="B1848" s="3" t="str">
        <f t="shared" si="28"/>
        <v>SPA21XXX</v>
      </c>
      <c r="C1848" s="3" t="s">
        <v>350</v>
      </c>
      <c r="D1848" s="3" t="s">
        <v>357</v>
      </c>
    </row>
    <row r="1849" spans="1:8" x14ac:dyDescent="0.35">
      <c r="A1849" s="3" t="s">
        <v>264</v>
      </c>
      <c r="B1849" s="3" t="str">
        <f t="shared" si="28"/>
        <v>SPA21XXX</v>
      </c>
      <c r="C1849" s="3" t="s">
        <v>350</v>
      </c>
      <c r="D1849" s="3" t="s">
        <v>358</v>
      </c>
    </row>
    <row r="1850" spans="1:8" x14ac:dyDescent="0.35">
      <c r="A1850" s="3" t="s">
        <v>265</v>
      </c>
      <c r="B1850" s="3" t="str">
        <f t="shared" si="28"/>
        <v>SPA21XXX</v>
      </c>
      <c r="C1850" s="3" t="s">
        <v>349</v>
      </c>
      <c r="D1850" s="3" t="s">
        <v>352</v>
      </c>
      <c r="E1850" s="3" t="s">
        <v>373</v>
      </c>
      <c r="F1850" s="3" t="s">
        <v>563</v>
      </c>
      <c r="H1850" s="3" t="s">
        <v>354</v>
      </c>
    </row>
    <row r="1851" spans="1:8" x14ac:dyDescent="0.35">
      <c r="A1851" s="3" t="s">
        <v>265</v>
      </c>
      <c r="B1851" s="3" t="str">
        <f t="shared" si="28"/>
        <v>SPA21XXX</v>
      </c>
      <c r="C1851" s="3" t="s">
        <v>349</v>
      </c>
      <c r="D1851" s="3" t="s">
        <v>353</v>
      </c>
      <c r="E1851" s="3" t="s">
        <v>425</v>
      </c>
      <c r="F1851" s="3" t="s">
        <v>559</v>
      </c>
      <c r="H1851" s="3" t="s">
        <v>353</v>
      </c>
    </row>
    <row r="1852" spans="1:8" x14ac:dyDescent="0.35">
      <c r="A1852" s="3" t="s">
        <v>265</v>
      </c>
      <c r="B1852" s="3" t="str">
        <f t="shared" si="28"/>
        <v>SPA21XXX</v>
      </c>
      <c r="C1852" s="3" t="s">
        <v>349</v>
      </c>
      <c r="D1852" s="3" t="s">
        <v>354</v>
      </c>
      <c r="E1852" s="3" t="s">
        <v>490</v>
      </c>
      <c r="F1852" s="3" t="s">
        <v>559</v>
      </c>
      <c r="H1852" s="3" t="s">
        <v>352</v>
      </c>
    </row>
    <row r="1853" spans="1:8" x14ac:dyDescent="0.35">
      <c r="A1853" s="3" t="s">
        <v>265</v>
      </c>
      <c r="B1853" s="3" t="str">
        <f t="shared" si="28"/>
        <v>SPA21XXX</v>
      </c>
      <c r="C1853" s="3" t="s">
        <v>349</v>
      </c>
      <c r="D1853" s="3" t="s">
        <v>355</v>
      </c>
    </row>
    <row r="1854" spans="1:8" x14ac:dyDescent="0.35">
      <c r="A1854" s="3" t="s">
        <v>265</v>
      </c>
      <c r="B1854" s="3" t="str">
        <f t="shared" si="28"/>
        <v>SPA21XXX</v>
      </c>
      <c r="C1854" s="3" t="s">
        <v>349</v>
      </c>
      <c r="D1854" s="3" t="s">
        <v>356</v>
      </c>
    </row>
    <row r="1855" spans="1:8" x14ac:dyDescent="0.35">
      <c r="A1855" s="3" t="s">
        <v>265</v>
      </c>
      <c r="B1855" s="3" t="str">
        <f t="shared" si="28"/>
        <v>SPA21XXX</v>
      </c>
      <c r="C1855" s="3" t="s">
        <v>349</v>
      </c>
      <c r="D1855" s="3" t="s">
        <v>357</v>
      </c>
    </row>
    <row r="1856" spans="1:8" x14ac:dyDescent="0.35">
      <c r="A1856" s="3" t="s">
        <v>265</v>
      </c>
      <c r="B1856" s="3" t="str">
        <f t="shared" si="28"/>
        <v>SPA21XXX</v>
      </c>
      <c r="C1856" s="3" t="s">
        <v>349</v>
      </c>
      <c r="D1856" s="3" t="s">
        <v>358</v>
      </c>
    </row>
    <row r="1857" spans="1:8" x14ac:dyDescent="0.35">
      <c r="A1857" s="3" t="s">
        <v>266</v>
      </c>
      <c r="B1857" s="3" t="str">
        <f t="shared" si="28"/>
        <v>SPA21XXX</v>
      </c>
      <c r="C1857" s="3" t="s">
        <v>350</v>
      </c>
      <c r="D1857" s="3" t="s">
        <v>352</v>
      </c>
      <c r="E1857" s="3" t="s">
        <v>373</v>
      </c>
      <c r="F1857" s="3" t="s">
        <v>560</v>
      </c>
      <c r="G1857" s="3" t="s">
        <v>867</v>
      </c>
      <c r="H1857" s="3" t="s">
        <v>354</v>
      </c>
    </row>
    <row r="1858" spans="1:8" x14ac:dyDescent="0.35">
      <c r="A1858" s="3" t="s">
        <v>266</v>
      </c>
      <c r="B1858" s="3" t="str">
        <f t="shared" si="28"/>
        <v>SPA21XXX</v>
      </c>
      <c r="C1858" s="3" t="s">
        <v>350</v>
      </c>
      <c r="D1858" s="3" t="s">
        <v>353</v>
      </c>
      <c r="E1858" s="3" t="s">
        <v>510</v>
      </c>
      <c r="F1858" s="3" t="s">
        <v>558</v>
      </c>
      <c r="G1858" s="3" t="s">
        <v>990</v>
      </c>
      <c r="H1858" s="3" t="s">
        <v>353</v>
      </c>
    </row>
    <row r="1859" spans="1:8" x14ac:dyDescent="0.35">
      <c r="A1859" s="3" t="s">
        <v>266</v>
      </c>
      <c r="B1859" s="3" t="str">
        <f t="shared" ref="B1859:B1922" si="29">REPLACE(A1859,6,3,"XXX")</f>
        <v>SPA21XXX</v>
      </c>
      <c r="C1859" s="3" t="s">
        <v>350</v>
      </c>
      <c r="D1859" s="3" t="s">
        <v>354</v>
      </c>
      <c r="E1859" s="3" t="s">
        <v>449</v>
      </c>
      <c r="F1859" s="3" t="s">
        <v>558</v>
      </c>
      <c r="G1859" s="3" t="s">
        <v>991</v>
      </c>
      <c r="H1859" s="3" t="s">
        <v>352</v>
      </c>
    </row>
    <row r="1860" spans="1:8" x14ac:dyDescent="0.35">
      <c r="A1860" s="3" t="s">
        <v>266</v>
      </c>
      <c r="B1860" s="3" t="str">
        <f t="shared" si="29"/>
        <v>SPA21XXX</v>
      </c>
      <c r="C1860" s="3" t="s">
        <v>350</v>
      </c>
      <c r="D1860" s="3" t="s">
        <v>355</v>
      </c>
    </row>
    <row r="1861" spans="1:8" x14ac:dyDescent="0.35">
      <c r="A1861" s="3" t="s">
        <v>266</v>
      </c>
      <c r="B1861" s="3" t="str">
        <f t="shared" si="29"/>
        <v>SPA21XXX</v>
      </c>
      <c r="C1861" s="3" t="s">
        <v>350</v>
      </c>
      <c r="D1861" s="3" t="s">
        <v>356</v>
      </c>
    </row>
    <row r="1862" spans="1:8" x14ac:dyDescent="0.35">
      <c r="A1862" s="3" t="s">
        <v>266</v>
      </c>
      <c r="B1862" s="3" t="str">
        <f t="shared" si="29"/>
        <v>SPA21XXX</v>
      </c>
      <c r="C1862" s="3" t="s">
        <v>350</v>
      </c>
      <c r="D1862" s="3" t="s">
        <v>357</v>
      </c>
    </row>
    <row r="1863" spans="1:8" x14ac:dyDescent="0.35">
      <c r="A1863" s="3" t="s">
        <v>266</v>
      </c>
      <c r="B1863" s="3" t="str">
        <f t="shared" si="29"/>
        <v>SPA21XXX</v>
      </c>
      <c r="C1863" s="3" t="s">
        <v>350</v>
      </c>
      <c r="D1863" s="3" t="s">
        <v>358</v>
      </c>
    </row>
    <row r="1864" spans="1:8" x14ac:dyDescent="0.35">
      <c r="A1864" s="3" t="s">
        <v>267</v>
      </c>
      <c r="B1864" s="3" t="str">
        <f t="shared" si="29"/>
        <v>SPA21XXX</v>
      </c>
      <c r="C1864" s="3" t="s">
        <v>350</v>
      </c>
      <c r="D1864" s="3" t="s">
        <v>352</v>
      </c>
    </row>
    <row r="1865" spans="1:8" x14ac:dyDescent="0.35">
      <c r="A1865" s="3" t="s">
        <v>267</v>
      </c>
      <c r="B1865" s="3" t="str">
        <f t="shared" si="29"/>
        <v>SPA21XXX</v>
      </c>
      <c r="C1865" s="3" t="s">
        <v>350</v>
      </c>
      <c r="D1865" s="3" t="s">
        <v>353</v>
      </c>
    </row>
    <row r="1866" spans="1:8" x14ac:dyDescent="0.35">
      <c r="A1866" s="3" t="s">
        <v>267</v>
      </c>
      <c r="B1866" s="3" t="str">
        <f t="shared" si="29"/>
        <v>SPA21XXX</v>
      </c>
      <c r="C1866" s="3" t="s">
        <v>350</v>
      </c>
      <c r="D1866" s="3" t="s">
        <v>354</v>
      </c>
    </row>
    <row r="1867" spans="1:8" x14ac:dyDescent="0.35">
      <c r="A1867" s="3" t="s">
        <v>267</v>
      </c>
      <c r="B1867" s="3" t="str">
        <f t="shared" si="29"/>
        <v>SPA21XXX</v>
      </c>
      <c r="C1867" s="3" t="s">
        <v>350</v>
      </c>
      <c r="D1867" s="3" t="s">
        <v>355</v>
      </c>
    </row>
    <row r="1868" spans="1:8" x14ac:dyDescent="0.35">
      <c r="A1868" s="3" t="s">
        <v>267</v>
      </c>
      <c r="B1868" s="3" t="str">
        <f t="shared" si="29"/>
        <v>SPA21XXX</v>
      </c>
      <c r="C1868" s="3" t="s">
        <v>350</v>
      </c>
      <c r="D1868" s="3" t="s">
        <v>356</v>
      </c>
    </row>
    <row r="1869" spans="1:8" x14ac:dyDescent="0.35">
      <c r="A1869" s="3" t="s">
        <v>267</v>
      </c>
      <c r="B1869" s="3" t="str">
        <f t="shared" si="29"/>
        <v>SPA21XXX</v>
      </c>
      <c r="C1869" s="3" t="s">
        <v>350</v>
      </c>
      <c r="D1869" s="3" t="s">
        <v>357</v>
      </c>
    </row>
    <row r="1870" spans="1:8" x14ac:dyDescent="0.35">
      <c r="A1870" s="3" t="s">
        <v>267</v>
      </c>
      <c r="B1870" s="3" t="str">
        <f t="shared" si="29"/>
        <v>SPA21XXX</v>
      </c>
      <c r="C1870" s="3" t="s">
        <v>350</v>
      </c>
      <c r="D1870" s="3" t="s">
        <v>358</v>
      </c>
    </row>
    <row r="1871" spans="1:8" x14ac:dyDescent="0.35">
      <c r="A1871" s="3" t="s">
        <v>268</v>
      </c>
      <c r="B1871" s="3" t="str">
        <f t="shared" si="29"/>
        <v>SPA21XXX</v>
      </c>
      <c r="C1871" s="3" t="s">
        <v>350</v>
      </c>
      <c r="D1871" s="3" t="s">
        <v>352</v>
      </c>
      <c r="E1871" s="3" t="s">
        <v>449</v>
      </c>
      <c r="F1871" s="3" t="s">
        <v>561</v>
      </c>
      <c r="H1871" s="3" t="s">
        <v>354</v>
      </c>
    </row>
    <row r="1872" spans="1:8" x14ac:dyDescent="0.35">
      <c r="A1872" s="3" t="s">
        <v>268</v>
      </c>
      <c r="B1872" s="3" t="str">
        <f t="shared" si="29"/>
        <v>SPA21XXX</v>
      </c>
      <c r="C1872" s="3" t="s">
        <v>350</v>
      </c>
      <c r="D1872" s="3" t="s">
        <v>353</v>
      </c>
      <c r="E1872" s="3" t="s">
        <v>510</v>
      </c>
      <c r="F1872" s="3" t="s">
        <v>558</v>
      </c>
      <c r="H1872" s="3" t="s">
        <v>353</v>
      </c>
    </row>
    <row r="1873" spans="1:8" x14ac:dyDescent="0.35">
      <c r="A1873" s="3" t="s">
        <v>268</v>
      </c>
      <c r="B1873" s="3" t="str">
        <f t="shared" si="29"/>
        <v>SPA21XXX</v>
      </c>
      <c r="C1873" s="3" t="s">
        <v>350</v>
      </c>
      <c r="D1873" s="3" t="s">
        <v>354</v>
      </c>
      <c r="E1873" s="3" t="s">
        <v>490</v>
      </c>
      <c r="F1873" s="3" t="s">
        <v>559</v>
      </c>
      <c r="H1873" s="3" t="s">
        <v>352</v>
      </c>
    </row>
    <row r="1874" spans="1:8" x14ac:dyDescent="0.35">
      <c r="A1874" s="3" t="s">
        <v>268</v>
      </c>
      <c r="B1874" s="3" t="str">
        <f t="shared" si="29"/>
        <v>SPA21XXX</v>
      </c>
      <c r="C1874" s="3" t="s">
        <v>350</v>
      </c>
      <c r="D1874" s="3" t="s">
        <v>355</v>
      </c>
    </row>
    <row r="1875" spans="1:8" x14ac:dyDescent="0.35">
      <c r="A1875" s="3" t="s">
        <v>268</v>
      </c>
      <c r="B1875" s="3" t="str">
        <f t="shared" si="29"/>
        <v>SPA21XXX</v>
      </c>
      <c r="C1875" s="3" t="s">
        <v>350</v>
      </c>
      <c r="D1875" s="3" t="s">
        <v>356</v>
      </c>
    </row>
    <row r="1876" spans="1:8" x14ac:dyDescent="0.35">
      <c r="A1876" s="3" t="s">
        <v>268</v>
      </c>
      <c r="B1876" s="3" t="str">
        <f t="shared" si="29"/>
        <v>SPA21XXX</v>
      </c>
      <c r="C1876" s="3" t="s">
        <v>350</v>
      </c>
      <c r="D1876" s="3" t="s">
        <v>357</v>
      </c>
    </row>
    <row r="1877" spans="1:8" x14ac:dyDescent="0.35">
      <c r="A1877" s="3" t="s">
        <v>268</v>
      </c>
      <c r="B1877" s="3" t="str">
        <f t="shared" si="29"/>
        <v>SPA21XXX</v>
      </c>
      <c r="C1877" s="3" t="s">
        <v>350</v>
      </c>
      <c r="D1877" s="3" t="s">
        <v>358</v>
      </c>
    </row>
    <row r="1878" spans="1:8" x14ac:dyDescent="0.35">
      <c r="A1878" s="3" t="s">
        <v>269</v>
      </c>
      <c r="B1878" s="3" t="str">
        <f t="shared" si="29"/>
        <v>SPA21XXX</v>
      </c>
      <c r="C1878" s="3" t="s">
        <v>350</v>
      </c>
      <c r="D1878" s="3" t="s">
        <v>352</v>
      </c>
      <c r="E1878" s="3" t="s">
        <v>388</v>
      </c>
      <c r="F1878" s="3" t="s">
        <v>569</v>
      </c>
      <c r="G1878" s="3" t="s">
        <v>756</v>
      </c>
      <c r="H1878" s="3" t="s">
        <v>353</v>
      </c>
    </row>
    <row r="1879" spans="1:8" x14ac:dyDescent="0.35">
      <c r="A1879" s="3" t="s">
        <v>269</v>
      </c>
      <c r="B1879" s="3" t="str">
        <f t="shared" si="29"/>
        <v>SPA21XXX</v>
      </c>
      <c r="C1879" s="3" t="s">
        <v>350</v>
      </c>
      <c r="D1879" s="3" t="s">
        <v>353</v>
      </c>
      <c r="E1879" s="3" t="s">
        <v>441</v>
      </c>
      <c r="F1879" s="3" t="s">
        <v>559</v>
      </c>
      <c r="G1879" s="3" t="s">
        <v>757</v>
      </c>
      <c r="H1879" s="3" t="s">
        <v>352</v>
      </c>
    </row>
    <row r="1880" spans="1:8" x14ac:dyDescent="0.35">
      <c r="A1880" s="3" t="s">
        <v>269</v>
      </c>
      <c r="B1880" s="3" t="str">
        <f t="shared" si="29"/>
        <v>SPA21XXX</v>
      </c>
      <c r="C1880" s="3" t="s">
        <v>350</v>
      </c>
      <c r="D1880" s="3" t="s">
        <v>354</v>
      </c>
    </row>
    <row r="1881" spans="1:8" x14ac:dyDescent="0.35">
      <c r="A1881" s="3" t="s">
        <v>269</v>
      </c>
      <c r="B1881" s="3" t="str">
        <f t="shared" si="29"/>
        <v>SPA21XXX</v>
      </c>
      <c r="C1881" s="3" t="s">
        <v>350</v>
      </c>
      <c r="D1881" s="3" t="s">
        <v>355</v>
      </c>
    </row>
    <row r="1882" spans="1:8" x14ac:dyDescent="0.35">
      <c r="A1882" s="3" t="s">
        <v>269</v>
      </c>
      <c r="B1882" s="3" t="str">
        <f t="shared" si="29"/>
        <v>SPA21XXX</v>
      </c>
      <c r="C1882" s="3" t="s">
        <v>350</v>
      </c>
      <c r="D1882" s="3" t="s">
        <v>356</v>
      </c>
    </row>
    <row r="1883" spans="1:8" x14ac:dyDescent="0.35">
      <c r="A1883" s="3" t="s">
        <v>269</v>
      </c>
      <c r="B1883" s="3" t="str">
        <f t="shared" si="29"/>
        <v>SPA21XXX</v>
      </c>
      <c r="C1883" s="3" t="s">
        <v>350</v>
      </c>
      <c r="D1883" s="3" t="s">
        <v>357</v>
      </c>
    </row>
    <row r="1884" spans="1:8" x14ac:dyDescent="0.35">
      <c r="A1884" s="3" t="s">
        <v>269</v>
      </c>
      <c r="B1884" s="3" t="str">
        <f t="shared" si="29"/>
        <v>SPA21XXX</v>
      </c>
      <c r="C1884" s="3" t="s">
        <v>350</v>
      </c>
      <c r="D1884" s="3" t="s">
        <v>358</v>
      </c>
    </row>
    <row r="1885" spans="1:8" x14ac:dyDescent="0.35">
      <c r="A1885" s="3" t="s">
        <v>270</v>
      </c>
      <c r="B1885" s="3" t="str">
        <f t="shared" si="29"/>
        <v>SPA21XXX</v>
      </c>
      <c r="C1885" s="3" t="s">
        <v>349</v>
      </c>
      <c r="D1885" s="3" t="s">
        <v>352</v>
      </c>
      <c r="E1885" s="3" t="s">
        <v>533</v>
      </c>
      <c r="F1885" s="3" t="s">
        <v>565</v>
      </c>
      <c r="G1885" s="3" t="s">
        <v>992</v>
      </c>
      <c r="H1885" s="3" t="s">
        <v>354</v>
      </c>
    </row>
    <row r="1886" spans="1:8" x14ac:dyDescent="0.35">
      <c r="A1886" s="3" t="s">
        <v>270</v>
      </c>
      <c r="B1886" s="3" t="str">
        <f t="shared" si="29"/>
        <v>SPA21XXX</v>
      </c>
      <c r="C1886" s="3" t="s">
        <v>349</v>
      </c>
      <c r="D1886" s="3" t="s">
        <v>353</v>
      </c>
    </row>
    <row r="1887" spans="1:8" x14ac:dyDescent="0.35">
      <c r="A1887" s="3" t="s">
        <v>270</v>
      </c>
      <c r="B1887" s="3" t="str">
        <f t="shared" si="29"/>
        <v>SPA21XXX</v>
      </c>
      <c r="C1887" s="3" t="s">
        <v>349</v>
      </c>
      <c r="D1887" s="3" t="s">
        <v>354</v>
      </c>
    </row>
    <row r="1888" spans="1:8" x14ac:dyDescent="0.35">
      <c r="A1888" s="3" t="s">
        <v>270</v>
      </c>
      <c r="B1888" s="3" t="str">
        <f t="shared" si="29"/>
        <v>SPA21XXX</v>
      </c>
      <c r="C1888" s="3" t="s">
        <v>349</v>
      </c>
      <c r="D1888" s="3" t="s">
        <v>355</v>
      </c>
    </row>
    <row r="1889" spans="1:8" x14ac:dyDescent="0.35">
      <c r="A1889" s="3" t="s">
        <v>270</v>
      </c>
      <c r="B1889" s="3" t="str">
        <f t="shared" si="29"/>
        <v>SPA21XXX</v>
      </c>
      <c r="C1889" s="3" t="s">
        <v>349</v>
      </c>
      <c r="D1889" s="3" t="s">
        <v>356</v>
      </c>
    </row>
    <row r="1890" spans="1:8" x14ac:dyDescent="0.35">
      <c r="A1890" s="3" t="s">
        <v>270</v>
      </c>
      <c r="B1890" s="3" t="str">
        <f t="shared" si="29"/>
        <v>SPA21XXX</v>
      </c>
      <c r="C1890" s="3" t="s">
        <v>349</v>
      </c>
      <c r="D1890" s="3" t="s">
        <v>357</v>
      </c>
    </row>
    <row r="1891" spans="1:8" x14ac:dyDescent="0.35">
      <c r="A1891" s="3" t="s">
        <v>270</v>
      </c>
      <c r="B1891" s="3" t="str">
        <f t="shared" si="29"/>
        <v>SPA21XXX</v>
      </c>
      <c r="C1891" s="3" t="s">
        <v>349</v>
      </c>
      <c r="D1891" s="3" t="s">
        <v>358</v>
      </c>
    </row>
    <row r="1892" spans="1:8" x14ac:dyDescent="0.35">
      <c r="A1892" s="3" t="s">
        <v>271</v>
      </c>
      <c r="B1892" s="3" t="str">
        <f t="shared" si="29"/>
        <v>SPA21XXX</v>
      </c>
      <c r="C1892" s="3" t="s">
        <v>350</v>
      </c>
      <c r="D1892" s="3" t="s">
        <v>352</v>
      </c>
      <c r="E1892" s="3" t="s">
        <v>534</v>
      </c>
      <c r="F1892" s="3" t="s">
        <v>377</v>
      </c>
      <c r="G1892" s="3" t="s">
        <v>534</v>
      </c>
      <c r="H1892" s="3" t="s">
        <v>377</v>
      </c>
    </row>
    <row r="1893" spans="1:8" x14ac:dyDescent="0.35">
      <c r="A1893" s="3" t="s">
        <v>271</v>
      </c>
      <c r="B1893" s="3" t="str">
        <f t="shared" si="29"/>
        <v>SPA21XXX</v>
      </c>
      <c r="C1893" s="3" t="s">
        <v>350</v>
      </c>
      <c r="D1893" s="3" t="s">
        <v>353</v>
      </c>
      <c r="E1893" s="3" t="s">
        <v>534</v>
      </c>
      <c r="F1893" s="3" t="s">
        <v>377</v>
      </c>
      <c r="G1893" s="3" t="s">
        <v>534</v>
      </c>
      <c r="H1893" s="3" t="s">
        <v>377</v>
      </c>
    </row>
    <row r="1894" spans="1:8" x14ac:dyDescent="0.35">
      <c r="A1894" s="3" t="s">
        <v>271</v>
      </c>
      <c r="B1894" s="3" t="str">
        <f t="shared" si="29"/>
        <v>SPA21XXX</v>
      </c>
      <c r="C1894" s="3" t="s">
        <v>350</v>
      </c>
      <c r="D1894" s="3" t="s">
        <v>354</v>
      </c>
      <c r="E1894" s="3" t="s">
        <v>534</v>
      </c>
      <c r="F1894" s="3" t="s">
        <v>377</v>
      </c>
      <c r="G1894" s="3" t="s">
        <v>534</v>
      </c>
      <c r="H1894" s="3" t="s">
        <v>377</v>
      </c>
    </row>
    <row r="1895" spans="1:8" x14ac:dyDescent="0.35">
      <c r="A1895" s="3" t="s">
        <v>271</v>
      </c>
      <c r="B1895" s="3" t="str">
        <f t="shared" si="29"/>
        <v>SPA21XXX</v>
      </c>
      <c r="C1895" s="3" t="s">
        <v>350</v>
      </c>
      <c r="D1895" s="3" t="s">
        <v>355</v>
      </c>
      <c r="E1895" s="3" t="s">
        <v>534</v>
      </c>
      <c r="F1895" s="3" t="s">
        <v>377</v>
      </c>
      <c r="G1895" s="3" t="s">
        <v>534</v>
      </c>
      <c r="H1895" s="3" t="s">
        <v>377</v>
      </c>
    </row>
    <row r="1896" spans="1:8" x14ac:dyDescent="0.35">
      <c r="A1896" s="3" t="s">
        <v>271</v>
      </c>
      <c r="B1896" s="3" t="str">
        <f t="shared" si="29"/>
        <v>SPA21XXX</v>
      </c>
      <c r="C1896" s="3" t="s">
        <v>350</v>
      </c>
      <c r="D1896" s="3" t="s">
        <v>356</v>
      </c>
      <c r="E1896" s="3" t="s">
        <v>534</v>
      </c>
      <c r="F1896" s="3" t="s">
        <v>377</v>
      </c>
      <c r="G1896" s="3" t="s">
        <v>534</v>
      </c>
      <c r="H1896" s="3" t="s">
        <v>377</v>
      </c>
    </row>
    <row r="1897" spans="1:8" x14ac:dyDescent="0.35">
      <c r="A1897" s="3" t="s">
        <v>271</v>
      </c>
      <c r="B1897" s="3" t="str">
        <f t="shared" si="29"/>
        <v>SPA21XXX</v>
      </c>
      <c r="C1897" s="3" t="s">
        <v>350</v>
      </c>
      <c r="D1897" s="3" t="s">
        <v>357</v>
      </c>
      <c r="E1897" s="3" t="s">
        <v>534</v>
      </c>
      <c r="F1897" s="3" t="s">
        <v>377</v>
      </c>
      <c r="G1897" s="3" t="s">
        <v>534</v>
      </c>
      <c r="H1897" s="3" t="s">
        <v>377</v>
      </c>
    </row>
    <row r="1898" spans="1:8" x14ac:dyDescent="0.35">
      <c r="A1898" s="3" t="s">
        <v>271</v>
      </c>
      <c r="B1898" s="3" t="str">
        <f t="shared" si="29"/>
        <v>SPA21XXX</v>
      </c>
      <c r="C1898" s="3" t="s">
        <v>350</v>
      </c>
      <c r="D1898" s="3" t="s">
        <v>358</v>
      </c>
      <c r="E1898" s="3" t="s">
        <v>534</v>
      </c>
      <c r="F1898" s="3" t="s">
        <v>377</v>
      </c>
      <c r="G1898" s="3" t="s">
        <v>534</v>
      </c>
      <c r="H1898" s="3" t="s">
        <v>377</v>
      </c>
    </row>
    <row r="1899" spans="1:8" x14ac:dyDescent="0.35">
      <c r="A1899" s="3" t="s">
        <v>272</v>
      </c>
      <c r="B1899" s="3" t="str">
        <f t="shared" si="29"/>
        <v>SPA21XXX</v>
      </c>
      <c r="C1899" s="3" t="s">
        <v>348</v>
      </c>
      <c r="D1899" s="3" t="s">
        <v>352</v>
      </c>
      <c r="E1899" s="3" t="s">
        <v>388</v>
      </c>
      <c r="F1899" s="3" t="s">
        <v>560</v>
      </c>
      <c r="G1899" s="3" t="s">
        <v>993</v>
      </c>
      <c r="H1899" s="3" t="s">
        <v>353</v>
      </c>
    </row>
    <row r="1900" spans="1:8" x14ac:dyDescent="0.35">
      <c r="A1900" s="3" t="s">
        <v>272</v>
      </c>
      <c r="B1900" s="3" t="str">
        <f t="shared" si="29"/>
        <v>SPA21XXX</v>
      </c>
      <c r="C1900" s="3" t="s">
        <v>348</v>
      </c>
      <c r="D1900" s="3" t="s">
        <v>353</v>
      </c>
      <c r="E1900" s="3" t="s">
        <v>411</v>
      </c>
      <c r="F1900" s="3" t="s">
        <v>568</v>
      </c>
      <c r="G1900" s="3" t="s">
        <v>683</v>
      </c>
      <c r="H1900" s="3" t="s">
        <v>352</v>
      </c>
    </row>
    <row r="1901" spans="1:8" x14ac:dyDescent="0.35">
      <c r="A1901" s="3" t="s">
        <v>272</v>
      </c>
      <c r="B1901" s="3" t="str">
        <f t="shared" si="29"/>
        <v>SPA21XXX</v>
      </c>
      <c r="C1901" s="3" t="s">
        <v>348</v>
      </c>
      <c r="D1901" s="3" t="s">
        <v>354</v>
      </c>
    </row>
    <row r="1902" spans="1:8" x14ac:dyDescent="0.35">
      <c r="A1902" s="3" t="s">
        <v>272</v>
      </c>
      <c r="B1902" s="3" t="str">
        <f t="shared" si="29"/>
        <v>SPA21XXX</v>
      </c>
      <c r="C1902" s="3" t="s">
        <v>348</v>
      </c>
      <c r="D1902" s="3" t="s">
        <v>355</v>
      </c>
    </row>
    <row r="1903" spans="1:8" x14ac:dyDescent="0.35">
      <c r="A1903" s="3" t="s">
        <v>272</v>
      </c>
      <c r="B1903" s="3" t="str">
        <f t="shared" si="29"/>
        <v>SPA21XXX</v>
      </c>
      <c r="C1903" s="3" t="s">
        <v>348</v>
      </c>
      <c r="D1903" s="3" t="s">
        <v>356</v>
      </c>
    </row>
    <row r="1904" spans="1:8" x14ac:dyDescent="0.35">
      <c r="A1904" s="3" t="s">
        <v>272</v>
      </c>
      <c r="B1904" s="3" t="str">
        <f t="shared" si="29"/>
        <v>SPA21XXX</v>
      </c>
      <c r="C1904" s="3" t="s">
        <v>348</v>
      </c>
      <c r="D1904" s="3" t="s">
        <v>357</v>
      </c>
    </row>
    <row r="1905" spans="1:8" x14ac:dyDescent="0.35">
      <c r="A1905" s="3" t="s">
        <v>272</v>
      </c>
      <c r="B1905" s="3" t="str">
        <f t="shared" si="29"/>
        <v>SPA21XXX</v>
      </c>
      <c r="C1905" s="3" t="s">
        <v>348</v>
      </c>
      <c r="D1905" s="3" t="s">
        <v>358</v>
      </c>
    </row>
    <row r="1906" spans="1:8" x14ac:dyDescent="0.35">
      <c r="A1906" s="3" t="s">
        <v>273</v>
      </c>
      <c r="B1906" s="3" t="str">
        <f t="shared" si="29"/>
        <v>SPA21XXX</v>
      </c>
      <c r="C1906" s="3" t="s">
        <v>350</v>
      </c>
      <c r="D1906" s="3" t="s">
        <v>352</v>
      </c>
      <c r="E1906" s="3" t="s">
        <v>535</v>
      </c>
      <c r="F1906" s="3" t="s">
        <v>561</v>
      </c>
      <c r="G1906" s="3" t="s">
        <v>994</v>
      </c>
      <c r="H1906" s="3" t="s">
        <v>354</v>
      </c>
    </row>
    <row r="1907" spans="1:8" x14ac:dyDescent="0.35">
      <c r="A1907" s="3" t="s">
        <v>273</v>
      </c>
      <c r="B1907" s="3" t="str">
        <f t="shared" si="29"/>
        <v>SPA21XXX</v>
      </c>
      <c r="C1907" s="3" t="s">
        <v>350</v>
      </c>
      <c r="D1907" s="3" t="s">
        <v>353</v>
      </c>
      <c r="E1907" s="3" t="s">
        <v>510</v>
      </c>
      <c r="F1907" s="3" t="s">
        <v>558</v>
      </c>
      <c r="G1907" s="3" t="s">
        <v>995</v>
      </c>
      <c r="H1907" s="3" t="s">
        <v>353</v>
      </c>
    </row>
    <row r="1908" spans="1:8" x14ac:dyDescent="0.35">
      <c r="A1908" s="3" t="s">
        <v>273</v>
      </c>
      <c r="B1908" s="3" t="str">
        <f t="shared" si="29"/>
        <v>SPA21XXX</v>
      </c>
      <c r="C1908" s="3" t="s">
        <v>350</v>
      </c>
      <c r="D1908" s="3" t="s">
        <v>354</v>
      </c>
      <c r="E1908" s="3" t="s">
        <v>434</v>
      </c>
      <c r="F1908" s="3" t="s">
        <v>559</v>
      </c>
      <c r="G1908" s="3" t="s">
        <v>995</v>
      </c>
      <c r="H1908" s="3" t="s">
        <v>352</v>
      </c>
    </row>
    <row r="1909" spans="1:8" x14ac:dyDescent="0.35">
      <c r="A1909" s="3" t="s">
        <v>273</v>
      </c>
      <c r="B1909" s="3" t="str">
        <f t="shared" si="29"/>
        <v>SPA21XXX</v>
      </c>
      <c r="C1909" s="3" t="s">
        <v>350</v>
      </c>
      <c r="D1909" s="3" t="s">
        <v>355</v>
      </c>
    </row>
    <row r="1910" spans="1:8" x14ac:dyDescent="0.35">
      <c r="A1910" s="3" t="s">
        <v>273</v>
      </c>
      <c r="B1910" s="3" t="str">
        <f t="shared" si="29"/>
        <v>SPA21XXX</v>
      </c>
      <c r="C1910" s="3" t="s">
        <v>350</v>
      </c>
      <c r="D1910" s="3" t="s">
        <v>356</v>
      </c>
    </row>
    <row r="1911" spans="1:8" x14ac:dyDescent="0.35">
      <c r="A1911" s="3" t="s">
        <v>273</v>
      </c>
      <c r="B1911" s="3" t="str">
        <f t="shared" si="29"/>
        <v>SPA21XXX</v>
      </c>
      <c r="C1911" s="3" t="s">
        <v>350</v>
      </c>
      <c r="D1911" s="3" t="s">
        <v>357</v>
      </c>
    </row>
    <row r="1912" spans="1:8" x14ac:dyDescent="0.35">
      <c r="A1912" s="3" t="s">
        <v>273</v>
      </c>
      <c r="B1912" s="3" t="str">
        <f t="shared" si="29"/>
        <v>SPA21XXX</v>
      </c>
      <c r="C1912" s="3" t="s">
        <v>350</v>
      </c>
      <c r="D1912" s="3" t="s">
        <v>358</v>
      </c>
    </row>
    <row r="1913" spans="1:8" x14ac:dyDescent="0.35">
      <c r="A1913" s="3" t="s">
        <v>274</v>
      </c>
      <c r="B1913" s="3" t="str">
        <f t="shared" si="29"/>
        <v>SPA21XXX</v>
      </c>
      <c r="C1913" s="3" t="s">
        <v>350</v>
      </c>
      <c r="D1913" s="3" t="s">
        <v>352</v>
      </c>
    </row>
    <row r="1914" spans="1:8" x14ac:dyDescent="0.35">
      <c r="A1914" s="3" t="s">
        <v>274</v>
      </c>
      <c r="B1914" s="3" t="str">
        <f t="shared" si="29"/>
        <v>SPA21XXX</v>
      </c>
      <c r="C1914" s="3" t="s">
        <v>350</v>
      </c>
      <c r="D1914" s="3" t="s">
        <v>353</v>
      </c>
    </row>
    <row r="1915" spans="1:8" x14ac:dyDescent="0.35">
      <c r="A1915" s="3" t="s">
        <v>274</v>
      </c>
      <c r="B1915" s="3" t="str">
        <f t="shared" si="29"/>
        <v>SPA21XXX</v>
      </c>
      <c r="C1915" s="3" t="s">
        <v>350</v>
      </c>
      <c r="D1915" s="3" t="s">
        <v>354</v>
      </c>
    </row>
    <row r="1916" spans="1:8" x14ac:dyDescent="0.35">
      <c r="A1916" s="3" t="s">
        <v>274</v>
      </c>
      <c r="B1916" s="3" t="str">
        <f t="shared" si="29"/>
        <v>SPA21XXX</v>
      </c>
      <c r="C1916" s="3" t="s">
        <v>350</v>
      </c>
      <c r="D1916" s="3" t="s">
        <v>355</v>
      </c>
    </row>
    <row r="1917" spans="1:8" x14ac:dyDescent="0.35">
      <c r="A1917" s="3" t="s">
        <v>274</v>
      </c>
      <c r="B1917" s="3" t="str">
        <f t="shared" si="29"/>
        <v>SPA21XXX</v>
      </c>
      <c r="C1917" s="3" t="s">
        <v>350</v>
      </c>
      <c r="D1917" s="3" t="s">
        <v>356</v>
      </c>
    </row>
    <row r="1918" spans="1:8" x14ac:dyDescent="0.35">
      <c r="A1918" s="3" t="s">
        <v>274</v>
      </c>
      <c r="B1918" s="3" t="str">
        <f t="shared" si="29"/>
        <v>SPA21XXX</v>
      </c>
      <c r="C1918" s="3" t="s">
        <v>350</v>
      </c>
      <c r="D1918" s="3" t="s">
        <v>357</v>
      </c>
    </row>
    <row r="1919" spans="1:8" x14ac:dyDescent="0.35">
      <c r="A1919" s="3" t="s">
        <v>274</v>
      </c>
      <c r="B1919" s="3" t="str">
        <f t="shared" si="29"/>
        <v>SPA21XXX</v>
      </c>
      <c r="C1919" s="3" t="s">
        <v>350</v>
      </c>
      <c r="D1919" s="3" t="s">
        <v>358</v>
      </c>
    </row>
    <row r="1920" spans="1:8" x14ac:dyDescent="0.35">
      <c r="A1920" s="3" t="s">
        <v>275</v>
      </c>
      <c r="B1920" s="3" t="str">
        <f t="shared" si="29"/>
        <v>SPA21XXX</v>
      </c>
      <c r="C1920" s="3" t="s">
        <v>350</v>
      </c>
      <c r="D1920" s="3" t="s">
        <v>352</v>
      </c>
      <c r="E1920" s="3" t="s">
        <v>426</v>
      </c>
      <c r="F1920" s="3" t="s">
        <v>567</v>
      </c>
      <c r="G1920" s="3" t="s">
        <v>996</v>
      </c>
      <c r="H1920" s="3" t="s">
        <v>352</v>
      </c>
    </row>
    <row r="1921" spans="1:8" x14ac:dyDescent="0.35">
      <c r="A1921" s="3" t="s">
        <v>275</v>
      </c>
      <c r="B1921" s="3" t="str">
        <f t="shared" si="29"/>
        <v>SPA21XXX</v>
      </c>
      <c r="C1921" s="3" t="s">
        <v>350</v>
      </c>
      <c r="D1921" s="3" t="s">
        <v>353</v>
      </c>
      <c r="E1921" s="3" t="s">
        <v>536</v>
      </c>
      <c r="F1921" s="3" t="s">
        <v>567</v>
      </c>
      <c r="G1921" s="3" t="s">
        <v>997</v>
      </c>
      <c r="H1921" s="3" t="s">
        <v>352</v>
      </c>
    </row>
    <row r="1922" spans="1:8" x14ac:dyDescent="0.35">
      <c r="A1922" s="3" t="s">
        <v>275</v>
      </c>
      <c r="B1922" s="3" t="str">
        <f t="shared" si="29"/>
        <v>SPA21XXX</v>
      </c>
      <c r="C1922" s="3" t="s">
        <v>350</v>
      </c>
      <c r="D1922" s="3" t="s">
        <v>354</v>
      </c>
      <c r="E1922" s="3" t="s">
        <v>440</v>
      </c>
      <c r="F1922" s="3" t="s">
        <v>564</v>
      </c>
      <c r="G1922" s="3" t="s">
        <v>996</v>
      </c>
      <c r="H1922" s="3" t="s">
        <v>354</v>
      </c>
    </row>
    <row r="1923" spans="1:8" x14ac:dyDescent="0.35">
      <c r="A1923" s="3" t="s">
        <v>275</v>
      </c>
      <c r="B1923" s="3" t="str">
        <f t="shared" ref="B1923:B1986" si="30">REPLACE(A1923,6,3,"XXX")</f>
        <v>SPA21XXX</v>
      </c>
      <c r="C1923" s="3" t="s">
        <v>350</v>
      </c>
      <c r="D1923" s="3" t="s">
        <v>355</v>
      </c>
      <c r="E1923" s="3" t="s">
        <v>377</v>
      </c>
      <c r="F1923" s="3" t="s">
        <v>377</v>
      </c>
      <c r="G1923" s="3" t="s">
        <v>377</v>
      </c>
      <c r="H1923" s="3" t="s">
        <v>377</v>
      </c>
    </row>
    <row r="1924" spans="1:8" x14ac:dyDescent="0.35">
      <c r="A1924" s="3" t="s">
        <v>275</v>
      </c>
      <c r="B1924" s="3" t="str">
        <f t="shared" si="30"/>
        <v>SPA21XXX</v>
      </c>
      <c r="C1924" s="3" t="s">
        <v>350</v>
      </c>
      <c r="D1924" s="3" t="s">
        <v>356</v>
      </c>
      <c r="E1924" s="3" t="s">
        <v>377</v>
      </c>
      <c r="F1924" s="3" t="s">
        <v>377</v>
      </c>
      <c r="G1924" s="3" t="s">
        <v>377</v>
      </c>
      <c r="H1924" s="3" t="s">
        <v>377</v>
      </c>
    </row>
    <row r="1925" spans="1:8" x14ac:dyDescent="0.35">
      <c r="A1925" s="3" t="s">
        <v>275</v>
      </c>
      <c r="B1925" s="3" t="str">
        <f t="shared" si="30"/>
        <v>SPA21XXX</v>
      </c>
      <c r="C1925" s="3" t="s">
        <v>350</v>
      </c>
      <c r="D1925" s="3" t="s">
        <v>357</v>
      </c>
      <c r="E1925" s="3" t="s">
        <v>377</v>
      </c>
      <c r="F1925" s="3" t="s">
        <v>377</v>
      </c>
      <c r="G1925" s="3" t="s">
        <v>377</v>
      </c>
      <c r="H1925" s="3" t="s">
        <v>377</v>
      </c>
    </row>
    <row r="1926" spans="1:8" x14ac:dyDescent="0.35">
      <c r="A1926" s="3" t="s">
        <v>275</v>
      </c>
      <c r="B1926" s="3" t="str">
        <f t="shared" si="30"/>
        <v>SPA21XXX</v>
      </c>
      <c r="C1926" s="3" t="s">
        <v>350</v>
      </c>
      <c r="D1926" s="3" t="s">
        <v>358</v>
      </c>
      <c r="E1926" s="3" t="s">
        <v>377</v>
      </c>
      <c r="F1926" s="3" t="s">
        <v>377</v>
      </c>
      <c r="G1926" s="3" t="s">
        <v>377</v>
      </c>
      <c r="H1926" s="3" t="s">
        <v>377</v>
      </c>
    </row>
    <row r="1927" spans="1:8" x14ac:dyDescent="0.35">
      <c r="A1927" s="3" t="s">
        <v>276</v>
      </c>
      <c r="B1927" s="3" t="str">
        <f t="shared" si="30"/>
        <v>SPA21XXX</v>
      </c>
      <c r="C1927" s="3" t="s">
        <v>350</v>
      </c>
      <c r="D1927" s="3" t="s">
        <v>352</v>
      </c>
    </row>
    <row r="1928" spans="1:8" x14ac:dyDescent="0.35">
      <c r="A1928" s="3" t="s">
        <v>276</v>
      </c>
      <c r="B1928" s="3" t="str">
        <f t="shared" si="30"/>
        <v>SPA21XXX</v>
      </c>
      <c r="C1928" s="3" t="s">
        <v>350</v>
      </c>
      <c r="D1928" s="3" t="s">
        <v>353</v>
      </c>
    </row>
    <row r="1929" spans="1:8" x14ac:dyDescent="0.35">
      <c r="A1929" s="3" t="s">
        <v>276</v>
      </c>
      <c r="B1929" s="3" t="str">
        <f t="shared" si="30"/>
        <v>SPA21XXX</v>
      </c>
      <c r="C1929" s="3" t="s">
        <v>350</v>
      </c>
      <c r="D1929" s="3" t="s">
        <v>354</v>
      </c>
    </row>
    <row r="1930" spans="1:8" x14ac:dyDescent="0.35">
      <c r="A1930" s="3" t="s">
        <v>276</v>
      </c>
      <c r="B1930" s="3" t="str">
        <f t="shared" si="30"/>
        <v>SPA21XXX</v>
      </c>
      <c r="C1930" s="3" t="s">
        <v>350</v>
      </c>
      <c r="D1930" s="3" t="s">
        <v>355</v>
      </c>
    </row>
    <row r="1931" spans="1:8" x14ac:dyDescent="0.35">
      <c r="A1931" s="3" t="s">
        <v>276</v>
      </c>
      <c r="B1931" s="3" t="str">
        <f t="shared" si="30"/>
        <v>SPA21XXX</v>
      </c>
      <c r="C1931" s="3" t="s">
        <v>350</v>
      </c>
      <c r="D1931" s="3" t="s">
        <v>356</v>
      </c>
    </row>
    <row r="1932" spans="1:8" x14ac:dyDescent="0.35">
      <c r="A1932" s="3" t="s">
        <v>276</v>
      </c>
      <c r="B1932" s="3" t="str">
        <f t="shared" si="30"/>
        <v>SPA21XXX</v>
      </c>
      <c r="C1932" s="3" t="s">
        <v>350</v>
      </c>
      <c r="D1932" s="3" t="s">
        <v>357</v>
      </c>
    </row>
    <row r="1933" spans="1:8" x14ac:dyDescent="0.35">
      <c r="A1933" s="3" t="s">
        <v>276</v>
      </c>
      <c r="B1933" s="3" t="str">
        <f t="shared" si="30"/>
        <v>SPA21XXX</v>
      </c>
      <c r="C1933" s="3" t="s">
        <v>350</v>
      </c>
      <c r="D1933" s="3" t="s">
        <v>358</v>
      </c>
    </row>
    <row r="1934" spans="1:8" x14ac:dyDescent="0.35">
      <c r="A1934" s="3" t="s">
        <v>277</v>
      </c>
      <c r="B1934" s="3" t="str">
        <f t="shared" si="30"/>
        <v>SPA21XXX</v>
      </c>
      <c r="C1934" s="3" t="s">
        <v>350</v>
      </c>
      <c r="D1934" s="3" t="s">
        <v>352</v>
      </c>
    </row>
    <row r="1935" spans="1:8" x14ac:dyDescent="0.35">
      <c r="A1935" s="3" t="s">
        <v>277</v>
      </c>
      <c r="B1935" s="3" t="str">
        <f t="shared" si="30"/>
        <v>SPA21XXX</v>
      </c>
      <c r="C1935" s="3" t="s">
        <v>350</v>
      </c>
      <c r="D1935" s="3" t="s">
        <v>353</v>
      </c>
    </row>
    <row r="1936" spans="1:8" x14ac:dyDescent="0.35">
      <c r="A1936" s="3" t="s">
        <v>277</v>
      </c>
      <c r="B1936" s="3" t="str">
        <f t="shared" si="30"/>
        <v>SPA21XXX</v>
      </c>
      <c r="C1936" s="3" t="s">
        <v>350</v>
      </c>
      <c r="D1936" s="3" t="s">
        <v>354</v>
      </c>
    </row>
    <row r="1937" spans="1:4" x14ac:dyDescent="0.35">
      <c r="A1937" s="3" t="s">
        <v>277</v>
      </c>
      <c r="B1937" s="3" t="str">
        <f t="shared" si="30"/>
        <v>SPA21XXX</v>
      </c>
      <c r="C1937" s="3" t="s">
        <v>350</v>
      </c>
      <c r="D1937" s="3" t="s">
        <v>355</v>
      </c>
    </row>
    <row r="1938" spans="1:4" x14ac:dyDescent="0.35">
      <c r="A1938" s="3" t="s">
        <v>277</v>
      </c>
      <c r="B1938" s="3" t="str">
        <f t="shared" si="30"/>
        <v>SPA21XXX</v>
      </c>
      <c r="C1938" s="3" t="s">
        <v>350</v>
      </c>
      <c r="D1938" s="3" t="s">
        <v>356</v>
      </c>
    </row>
    <row r="1939" spans="1:4" x14ac:dyDescent="0.35">
      <c r="A1939" s="3" t="s">
        <v>277</v>
      </c>
      <c r="B1939" s="3" t="str">
        <f t="shared" si="30"/>
        <v>SPA21XXX</v>
      </c>
      <c r="C1939" s="3" t="s">
        <v>350</v>
      </c>
      <c r="D1939" s="3" t="s">
        <v>357</v>
      </c>
    </row>
    <row r="1940" spans="1:4" x14ac:dyDescent="0.35">
      <c r="A1940" s="3" t="s">
        <v>277</v>
      </c>
      <c r="B1940" s="3" t="str">
        <f t="shared" si="30"/>
        <v>SPA21XXX</v>
      </c>
      <c r="C1940" s="3" t="s">
        <v>350</v>
      </c>
      <c r="D1940" s="3" t="s">
        <v>358</v>
      </c>
    </row>
    <row r="1941" spans="1:4" x14ac:dyDescent="0.35">
      <c r="A1941" s="3" t="s">
        <v>278</v>
      </c>
      <c r="B1941" s="3" t="str">
        <f t="shared" si="30"/>
        <v>SPA21XXX</v>
      </c>
      <c r="C1941" s="3" t="s">
        <v>350</v>
      </c>
      <c r="D1941" s="3" t="s">
        <v>352</v>
      </c>
    </row>
    <row r="1942" spans="1:4" x14ac:dyDescent="0.35">
      <c r="A1942" s="3" t="s">
        <v>278</v>
      </c>
      <c r="B1942" s="3" t="str">
        <f t="shared" si="30"/>
        <v>SPA21XXX</v>
      </c>
      <c r="C1942" s="3" t="s">
        <v>350</v>
      </c>
      <c r="D1942" s="3" t="s">
        <v>353</v>
      </c>
    </row>
    <row r="1943" spans="1:4" x14ac:dyDescent="0.35">
      <c r="A1943" s="3" t="s">
        <v>278</v>
      </c>
      <c r="B1943" s="3" t="str">
        <f t="shared" si="30"/>
        <v>SPA21XXX</v>
      </c>
      <c r="C1943" s="3" t="s">
        <v>350</v>
      </c>
      <c r="D1943" s="3" t="s">
        <v>354</v>
      </c>
    </row>
    <row r="1944" spans="1:4" x14ac:dyDescent="0.35">
      <c r="A1944" s="3" t="s">
        <v>278</v>
      </c>
      <c r="B1944" s="3" t="str">
        <f t="shared" si="30"/>
        <v>SPA21XXX</v>
      </c>
      <c r="C1944" s="3" t="s">
        <v>350</v>
      </c>
      <c r="D1944" s="3" t="s">
        <v>355</v>
      </c>
    </row>
    <row r="1945" spans="1:4" x14ac:dyDescent="0.35">
      <c r="A1945" s="3" t="s">
        <v>278</v>
      </c>
      <c r="B1945" s="3" t="str">
        <f t="shared" si="30"/>
        <v>SPA21XXX</v>
      </c>
      <c r="C1945" s="3" t="s">
        <v>350</v>
      </c>
      <c r="D1945" s="3" t="s">
        <v>356</v>
      </c>
    </row>
    <row r="1946" spans="1:4" x14ac:dyDescent="0.35">
      <c r="A1946" s="3" t="s">
        <v>278</v>
      </c>
      <c r="B1946" s="3" t="str">
        <f t="shared" si="30"/>
        <v>SPA21XXX</v>
      </c>
      <c r="C1946" s="3" t="s">
        <v>350</v>
      </c>
      <c r="D1946" s="3" t="s">
        <v>357</v>
      </c>
    </row>
    <row r="1947" spans="1:4" x14ac:dyDescent="0.35">
      <c r="A1947" s="3" t="s">
        <v>278</v>
      </c>
      <c r="B1947" s="3" t="str">
        <f t="shared" si="30"/>
        <v>SPA21XXX</v>
      </c>
      <c r="C1947" s="3" t="s">
        <v>350</v>
      </c>
      <c r="D1947" s="3" t="s">
        <v>358</v>
      </c>
    </row>
    <row r="1948" spans="1:4" x14ac:dyDescent="0.35">
      <c r="A1948" s="3" t="s">
        <v>279</v>
      </c>
      <c r="B1948" s="3" t="str">
        <f t="shared" si="30"/>
        <v>SPA21XXX</v>
      </c>
      <c r="C1948" s="3" t="s">
        <v>349</v>
      </c>
      <c r="D1948" s="3" t="s">
        <v>352</v>
      </c>
    </row>
    <row r="1949" spans="1:4" x14ac:dyDescent="0.35">
      <c r="A1949" s="3" t="s">
        <v>279</v>
      </c>
      <c r="B1949" s="3" t="str">
        <f t="shared" si="30"/>
        <v>SPA21XXX</v>
      </c>
      <c r="C1949" s="3" t="s">
        <v>349</v>
      </c>
      <c r="D1949" s="3" t="s">
        <v>353</v>
      </c>
    </row>
    <row r="1950" spans="1:4" x14ac:dyDescent="0.35">
      <c r="A1950" s="3" t="s">
        <v>279</v>
      </c>
      <c r="B1950" s="3" t="str">
        <f t="shared" si="30"/>
        <v>SPA21XXX</v>
      </c>
      <c r="C1950" s="3" t="s">
        <v>349</v>
      </c>
      <c r="D1950" s="3" t="s">
        <v>354</v>
      </c>
    </row>
    <row r="1951" spans="1:4" x14ac:dyDescent="0.35">
      <c r="A1951" s="3" t="s">
        <v>279</v>
      </c>
      <c r="B1951" s="3" t="str">
        <f t="shared" si="30"/>
        <v>SPA21XXX</v>
      </c>
      <c r="C1951" s="3" t="s">
        <v>349</v>
      </c>
      <c r="D1951" s="3" t="s">
        <v>355</v>
      </c>
    </row>
    <row r="1952" spans="1:4" x14ac:dyDescent="0.35">
      <c r="A1952" s="3" t="s">
        <v>279</v>
      </c>
      <c r="B1952" s="3" t="str">
        <f t="shared" si="30"/>
        <v>SPA21XXX</v>
      </c>
      <c r="C1952" s="3" t="s">
        <v>349</v>
      </c>
      <c r="D1952" s="3" t="s">
        <v>356</v>
      </c>
    </row>
    <row r="1953" spans="1:7" x14ac:dyDescent="0.35">
      <c r="A1953" s="3" t="s">
        <v>279</v>
      </c>
      <c r="B1953" s="3" t="str">
        <f t="shared" si="30"/>
        <v>SPA21XXX</v>
      </c>
      <c r="C1953" s="3" t="s">
        <v>349</v>
      </c>
      <c r="D1953" s="3" t="s">
        <v>357</v>
      </c>
    </row>
    <row r="1954" spans="1:7" x14ac:dyDescent="0.35">
      <c r="A1954" s="3" t="s">
        <v>279</v>
      </c>
      <c r="B1954" s="3" t="str">
        <f t="shared" si="30"/>
        <v>SPA21XXX</v>
      </c>
      <c r="C1954" s="3" t="s">
        <v>349</v>
      </c>
      <c r="D1954" s="3" t="s">
        <v>358</v>
      </c>
    </row>
    <row r="1955" spans="1:7" x14ac:dyDescent="0.35">
      <c r="A1955" s="3" t="s">
        <v>280</v>
      </c>
      <c r="B1955" s="3" t="str">
        <f t="shared" si="30"/>
        <v>SPA21XXX</v>
      </c>
      <c r="C1955" s="3" t="s">
        <v>350</v>
      </c>
      <c r="D1955" s="3" t="s">
        <v>352</v>
      </c>
      <c r="E1955" s="3" t="s">
        <v>389</v>
      </c>
      <c r="G1955" s="3" t="s">
        <v>389</v>
      </c>
    </row>
    <row r="1956" spans="1:7" x14ac:dyDescent="0.35">
      <c r="A1956" s="3" t="s">
        <v>280</v>
      </c>
      <c r="B1956" s="3" t="str">
        <f t="shared" si="30"/>
        <v>SPA21XXX</v>
      </c>
      <c r="C1956" s="3" t="s">
        <v>350</v>
      </c>
      <c r="D1956" s="3" t="s">
        <v>353</v>
      </c>
      <c r="E1956" s="3" t="s">
        <v>389</v>
      </c>
      <c r="G1956" s="3" t="s">
        <v>389</v>
      </c>
    </row>
    <row r="1957" spans="1:7" x14ac:dyDescent="0.35">
      <c r="A1957" s="3" t="s">
        <v>280</v>
      </c>
      <c r="B1957" s="3" t="str">
        <f t="shared" si="30"/>
        <v>SPA21XXX</v>
      </c>
      <c r="C1957" s="3" t="s">
        <v>350</v>
      </c>
      <c r="D1957" s="3" t="s">
        <v>354</v>
      </c>
      <c r="E1957" s="3" t="s">
        <v>389</v>
      </c>
      <c r="G1957" s="3" t="s">
        <v>389</v>
      </c>
    </row>
    <row r="1958" spans="1:7" x14ac:dyDescent="0.35">
      <c r="A1958" s="3" t="s">
        <v>280</v>
      </c>
      <c r="B1958" s="3" t="str">
        <f t="shared" si="30"/>
        <v>SPA21XXX</v>
      </c>
      <c r="C1958" s="3" t="s">
        <v>350</v>
      </c>
      <c r="D1958" s="3" t="s">
        <v>355</v>
      </c>
      <c r="E1958" s="3" t="s">
        <v>389</v>
      </c>
      <c r="G1958" s="3" t="s">
        <v>389</v>
      </c>
    </row>
    <row r="1959" spans="1:7" x14ac:dyDescent="0.35">
      <c r="A1959" s="3" t="s">
        <v>280</v>
      </c>
      <c r="B1959" s="3" t="str">
        <f t="shared" si="30"/>
        <v>SPA21XXX</v>
      </c>
      <c r="C1959" s="3" t="s">
        <v>350</v>
      </c>
      <c r="D1959" s="3" t="s">
        <v>356</v>
      </c>
      <c r="E1959" s="3" t="s">
        <v>389</v>
      </c>
      <c r="G1959" s="3" t="s">
        <v>389</v>
      </c>
    </row>
    <row r="1960" spans="1:7" x14ac:dyDescent="0.35">
      <c r="A1960" s="3" t="s">
        <v>280</v>
      </c>
      <c r="B1960" s="3" t="str">
        <f t="shared" si="30"/>
        <v>SPA21XXX</v>
      </c>
      <c r="C1960" s="3" t="s">
        <v>350</v>
      </c>
      <c r="D1960" s="3" t="s">
        <v>357</v>
      </c>
      <c r="E1960" s="3" t="s">
        <v>389</v>
      </c>
      <c r="G1960" s="3" t="s">
        <v>389</v>
      </c>
    </row>
    <row r="1961" spans="1:7" x14ac:dyDescent="0.35">
      <c r="A1961" s="3" t="s">
        <v>280</v>
      </c>
      <c r="B1961" s="3" t="str">
        <f t="shared" si="30"/>
        <v>SPA21XXX</v>
      </c>
      <c r="C1961" s="3" t="s">
        <v>350</v>
      </c>
      <c r="D1961" s="3" t="s">
        <v>358</v>
      </c>
      <c r="E1961" s="3" t="s">
        <v>389</v>
      </c>
      <c r="G1961" s="3" t="s">
        <v>389</v>
      </c>
    </row>
    <row r="1962" spans="1:7" x14ac:dyDescent="0.35">
      <c r="A1962" s="3" t="s">
        <v>281</v>
      </c>
      <c r="B1962" s="3" t="str">
        <f t="shared" si="30"/>
        <v>SPA21XXX</v>
      </c>
      <c r="C1962" s="3" t="s">
        <v>350</v>
      </c>
      <c r="D1962" s="3" t="s">
        <v>352</v>
      </c>
    </row>
    <row r="1963" spans="1:7" x14ac:dyDescent="0.35">
      <c r="A1963" s="3" t="s">
        <v>281</v>
      </c>
      <c r="B1963" s="3" t="str">
        <f t="shared" si="30"/>
        <v>SPA21XXX</v>
      </c>
      <c r="C1963" s="3" t="s">
        <v>350</v>
      </c>
      <c r="D1963" s="3" t="s">
        <v>353</v>
      </c>
    </row>
    <row r="1964" spans="1:7" x14ac:dyDescent="0.35">
      <c r="A1964" s="3" t="s">
        <v>281</v>
      </c>
      <c r="B1964" s="3" t="str">
        <f t="shared" si="30"/>
        <v>SPA21XXX</v>
      </c>
      <c r="C1964" s="3" t="s">
        <v>350</v>
      </c>
      <c r="D1964" s="3" t="s">
        <v>354</v>
      </c>
    </row>
    <row r="1965" spans="1:7" x14ac:dyDescent="0.35">
      <c r="A1965" s="3" t="s">
        <v>281</v>
      </c>
      <c r="B1965" s="3" t="str">
        <f t="shared" si="30"/>
        <v>SPA21XXX</v>
      </c>
      <c r="C1965" s="3" t="s">
        <v>350</v>
      </c>
      <c r="D1965" s="3" t="s">
        <v>355</v>
      </c>
    </row>
    <row r="1966" spans="1:7" x14ac:dyDescent="0.35">
      <c r="A1966" s="3" t="s">
        <v>281</v>
      </c>
      <c r="B1966" s="3" t="str">
        <f t="shared" si="30"/>
        <v>SPA21XXX</v>
      </c>
      <c r="C1966" s="3" t="s">
        <v>350</v>
      </c>
      <c r="D1966" s="3" t="s">
        <v>356</v>
      </c>
    </row>
    <row r="1967" spans="1:7" x14ac:dyDescent="0.35">
      <c r="A1967" s="3" t="s">
        <v>281</v>
      </c>
      <c r="B1967" s="3" t="str">
        <f t="shared" si="30"/>
        <v>SPA21XXX</v>
      </c>
      <c r="C1967" s="3" t="s">
        <v>350</v>
      </c>
      <c r="D1967" s="3" t="s">
        <v>357</v>
      </c>
    </row>
    <row r="1968" spans="1:7" x14ac:dyDescent="0.35">
      <c r="A1968" s="3" t="s">
        <v>281</v>
      </c>
      <c r="B1968" s="3" t="str">
        <f t="shared" si="30"/>
        <v>SPA21XXX</v>
      </c>
      <c r="C1968" s="3" t="s">
        <v>350</v>
      </c>
      <c r="D1968" s="3" t="s">
        <v>358</v>
      </c>
    </row>
    <row r="1969" spans="1:8" x14ac:dyDescent="0.35">
      <c r="A1969" s="3" t="s">
        <v>282</v>
      </c>
      <c r="B1969" s="3" t="str">
        <f t="shared" si="30"/>
        <v>SPA21XXX</v>
      </c>
      <c r="C1969" s="3" t="s">
        <v>349</v>
      </c>
      <c r="D1969" s="3" t="s">
        <v>352</v>
      </c>
      <c r="E1969" s="3" t="s">
        <v>537</v>
      </c>
      <c r="F1969" s="3" t="s">
        <v>565</v>
      </c>
      <c r="G1969" s="3" t="s">
        <v>998</v>
      </c>
      <c r="H1969" s="3" t="s">
        <v>354</v>
      </c>
    </row>
    <row r="1970" spans="1:8" x14ac:dyDescent="0.35">
      <c r="A1970" s="3" t="s">
        <v>282</v>
      </c>
      <c r="B1970" s="3" t="str">
        <f t="shared" si="30"/>
        <v>SPA21XXX</v>
      </c>
      <c r="C1970" s="3" t="s">
        <v>349</v>
      </c>
      <c r="D1970" s="3" t="s">
        <v>353</v>
      </c>
      <c r="E1970" s="3" t="s">
        <v>388</v>
      </c>
      <c r="F1970" s="3" t="s">
        <v>565</v>
      </c>
      <c r="G1970" s="3" t="s">
        <v>999</v>
      </c>
      <c r="H1970" s="3" t="s">
        <v>354</v>
      </c>
    </row>
    <row r="1971" spans="1:8" x14ac:dyDescent="0.35">
      <c r="A1971" s="3" t="s">
        <v>282</v>
      </c>
      <c r="B1971" s="3" t="str">
        <f t="shared" si="30"/>
        <v>SPA21XXX</v>
      </c>
      <c r="C1971" s="3" t="s">
        <v>349</v>
      </c>
      <c r="D1971" s="3" t="s">
        <v>354</v>
      </c>
      <c r="E1971" s="3" t="s">
        <v>394</v>
      </c>
      <c r="F1971" s="3" t="s">
        <v>565</v>
      </c>
      <c r="G1971" s="3" t="s">
        <v>999</v>
      </c>
      <c r="H1971" s="3" t="s">
        <v>354</v>
      </c>
    </row>
    <row r="1972" spans="1:8" x14ac:dyDescent="0.35">
      <c r="A1972" s="3" t="s">
        <v>282</v>
      </c>
      <c r="B1972" s="3" t="str">
        <f t="shared" si="30"/>
        <v>SPA21XXX</v>
      </c>
      <c r="C1972" s="3" t="s">
        <v>349</v>
      </c>
      <c r="D1972" s="3" t="s">
        <v>355</v>
      </c>
      <c r="E1972" s="3" t="s">
        <v>389</v>
      </c>
      <c r="F1972" s="3" t="s">
        <v>377</v>
      </c>
      <c r="G1972" s="3" t="s">
        <v>389</v>
      </c>
      <c r="H1972" s="3" t="s">
        <v>377</v>
      </c>
    </row>
    <row r="1973" spans="1:8" x14ac:dyDescent="0.35">
      <c r="A1973" s="3" t="s">
        <v>282</v>
      </c>
      <c r="B1973" s="3" t="str">
        <f t="shared" si="30"/>
        <v>SPA21XXX</v>
      </c>
      <c r="C1973" s="3" t="s">
        <v>349</v>
      </c>
      <c r="D1973" s="3" t="s">
        <v>356</v>
      </c>
      <c r="E1973" s="3" t="s">
        <v>389</v>
      </c>
      <c r="F1973" s="3" t="s">
        <v>377</v>
      </c>
      <c r="G1973" s="3" t="s">
        <v>389</v>
      </c>
      <c r="H1973" s="3" t="s">
        <v>377</v>
      </c>
    </row>
    <row r="1974" spans="1:8" x14ac:dyDescent="0.35">
      <c r="A1974" s="3" t="s">
        <v>282</v>
      </c>
      <c r="B1974" s="3" t="str">
        <f t="shared" si="30"/>
        <v>SPA21XXX</v>
      </c>
      <c r="C1974" s="3" t="s">
        <v>349</v>
      </c>
      <c r="D1974" s="3" t="s">
        <v>357</v>
      </c>
      <c r="E1974" s="3" t="s">
        <v>389</v>
      </c>
      <c r="F1974" s="3" t="s">
        <v>377</v>
      </c>
      <c r="G1974" s="3" t="s">
        <v>389</v>
      </c>
      <c r="H1974" s="3" t="s">
        <v>377</v>
      </c>
    </row>
    <row r="1975" spans="1:8" x14ac:dyDescent="0.35">
      <c r="A1975" s="3" t="s">
        <v>282</v>
      </c>
      <c r="B1975" s="3" t="str">
        <f t="shared" si="30"/>
        <v>SPA21XXX</v>
      </c>
      <c r="C1975" s="3" t="s">
        <v>349</v>
      </c>
      <c r="D1975" s="3" t="s">
        <v>358</v>
      </c>
      <c r="E1975" s="3" t="s">
        <v>389</v>
      </c>
      <c r="F1975" s="3" t="s">
        <v>377</v>
      </c>
      <c r="G1975" s="3" t="s">
        <v>389</v>
      </c>
      <c r="H1975" s="3" t="s">
        <v>377</v>
      </c>
    </row>
    <row r="1976" spans="1:8" x14ac:dyDescent="0.35">
      <c r="A1976" s="3" t="s">
        <v>283</v>
      </c>
      <c r="B1976" s="3" t="str">
        <f t="shared" si="30"/>
        <v>SPA21XXX</v>
      </c>
      <c r="C1976" s="3" t="s">
        <v>349</v>
      </c>
      <c r="D1976" s="3" t="s">
        <v>352</v>
      </c>
      <c r="E1976" s="3" t="s">
        <v>449</v>
      </c>
      <c r="F1976" s="3" t="s">
        <v>564</v>
      </c>
      <c r="H1976" s="3" t="s">
        <v>354</v>
      </c>
    </row>
    <row r="1977" spans="1:8" x14ac:dyDescent="0.35">
      <c r="A1977" s="3" t="s">
        <v>283</v>
      </c>
      <c r="B1977" s="3" t="str">
        <f t="shared" si="30"/>
        <v>SPA21XXX</v>
      </c>
      <c r="C1977" s="3" t="s">
        <v>349</v>
      </c>
      <c r="D1977" s="3" t="s">
        <v>353</v>
      </c>
      <c r="E1977" s="3" t="s">
        <v>538</v>
      </c>
      <c r="F1977" s="3" t="s">
        <v>567</v>
      </c>
      <c r="H1977" s="3" t="s">
        <v>353</v>
      </c>
    </row>
    <row r="1978" spans="1:8" x14ac:dyDescent="0.35">
      <c r="A1978" s="3" t="s">
        <v>283</v>
      </c>
      <c r="B1978" s="3" t="str">
        <f t="shared" si="30"/>
        <v>SPA21XXX</v>
      </c>
      <c r="C1978" s="3" t="s">
        <v>349</v>
      </c>
      <c r="D1978" s="3" t="s">
        <v>354</v>
      </c>
      <c r="E1978" s="3" t="s">
        <v>490</v>
      </c>
      <c r="F1978" s="3" t="s">
        <v>567</v>
      </c>
      <c r="H1978" s="3" t="s">
        <v>352</v>
      </c>
    </row>
    <row r="1979" spans="1:8" x14ac:dyDescent="0.35">
      <c r="A1979" s="3" t="s">
        <v>283</v>
      </c>
      <c r="B1979" s="3" t="str">
        <f t="shared" si="30"/>
        <v>SPA21XXX</v>
      </c>
      <c r="C1979" s="3" t="s">
        <v>349</v>
      </c>
      <c r="D1979" s="3" t="s">
        <v>355</v>
      </c>
    </row>
    <row r="1980" spans="1:8" x14ac:dyDescent="0.35">
      <c r="A1980" s="3" t="s">
        <v>283</v>
      </c>
      <c r="B1980" s="3" t="str">
        <f t="shared" si="30"/>
        <v>SPA21XXX</v>
      </c>
      <c r="C1980" s="3" t="s">
        <v>349</v>
      </c>
      <c r="D1980" s="3" t="s">
        <v>356</v>
      </c>
    </row>
    <row r="1981" spans="1:8" x14ac:dyDescent="0.35">
      <c r="A1981" s="3" t="s">
        <v>283</v>
      </c>
      <c r="B1981" s="3" t="str">
        <f t="shared" si="30"/>
        <v>SPA21XXX</v>
      </c>
      <c r="C1981" s="3" t="s">
        <v>349</v>
      </c>
      <c r="D1981" s="3" t="s">
        <v>357</v>
      </c>
    </row>
    <row r="1982" spans="1:8" x14ac:dyDescent="0.35">
      <c r="A1982" s="3" t="s">
        <v>283</v>
      </c>
      <c r="B1982" s="3" t="str">
        <f t="shared" si="30"/>
        <v>SPA21XXX</v>
      </c>
      <c r="C1982" s="3" t="s">
        <v>349</v>
      </c>
      <c r="D1982" s="3" t="s">
        <v>358</v>
      </c>
    </row>
    <row r="1983" spans="1:8" x14ac:dyDescent="0.35">
      <c r="A1983" s="3" t="s">
        <v>284</v>
      </c>
      <c r="B1983" s="3" t="str">
        <f t="shared" si="30"/>
        <v>SPA21XXX</v>
      </c>
      <c r="C1983" s="3" t="s">
        <v>350</v>
      </c>
      <c r="D1983" s="3" t="s">
        <v>352</v>
      </c>
    </row>
    <row r="1984" spans="1:8" x14ac:dyDescent="0.35">
      <c r="A1984" s="3" t="s">
        <v>284</v>
      </c>
      <c r="B1984" s="3" t="str">
        <f t="shared" si="30"/>
        <v>SPA21XXX</v>
      </c>
      <c r="C1984" s="3" t="s">
        <v>350</v>
      </c>
      <c r="D1984" s="3" t="s">
        <v>353</v>
      </c>
    </row>
    <row r="1985" spans="1:4" x14ac:dyDescent="0.35">
      <c r="A1985" s="3" t="s">
        <v>284</v>
      </c>
      <c r="B1985" s="3" t="str">
        <f t="shared" si="30"/>
        <v>SPA21XXX</v>
      </c>
      <c r="C1985" s="3" t="s">
        <v>350</v>
      </c>
      <c r="D1985" s="3" t="s">
        <v>354</v>
      </c>
    </row>
    <row r="1986" spans="1:4" x14ac:dyDescent="0.35">
      <c r="A1986" s="3" t="s">
        <v>284</v>
      </c>
      <c r="B1986" s="3" t="str">
        <f t="shared" si="30"/>
        <v>SPA21XXX</v>
      </c>
      <c r="C1986" s="3" t="s">
        <v>350</v>
      </c>
      <c r="D1986" s="3" t="s">
        <v>355</v>
      </c>
    </row>
    <row r="1987" spans="1:4" x14ac:dyDescent="0.35">
      <c r="A1987" s="3" t="s">
        <v>284</v>
      </c>
      <c r="B1987" s="3" t="str">
        <f t="shared" ref="B1987:B2050" si="31">REPLACE(A1987,6,3,"XXX")</f>
        <v>SPA21XXX</v>
      </c>
      <c r="C1987" s="3" t="s">
        <v>350</v>
      </c>
      <c r="D1987" s="3" t="s">
        <v>356</v>
      </c>
    </row>
    <row r="1988" spans="1:4" x14ac:dyDescent="0.35">
      <c r="A1988" s="3" t="s">
        <v>284</v>
      </c>
      <c r="B1988" s="3" t="str">
        <f t="shared" si="31"/>
        <v>SPA21XXX</v>
      </c>
      <c r="C1988" s="3" t="s">
        <v>350</v>
      </c>
      <c r="D1988" s="3" t="s">
        <v>357</v>
      </c>
    </row>
    <row r="1989" spans="1:4" x14ac:dyDescent="0.35">
      <c r="A1989" s="3" t="s">
        <v>284</v>
      </c>
      <c r="B1989" s="3" t="str">
        <f t="shared" si="31"/>
        <v>SPA21XXX</v>
      </c>
      <c r="C1989" s="3" t="s">
        <v>350</v>
      </c>
      <c r="D1989" s="3" t="s">
        <v>358</v>
      </c>
    </row>
    <row r="1990" spans="1:4" x14ac:dyDescent="0.35">
      <c r="A1990" s="3" t="s">
        <v>285</v>
      </c>
      <c r="B1990" s="3" t="str">
        <f t="shared" si="31"/>
        <v>SPA21XXX</v>
      </c>
      <c r="C1990" s="3" t="s">
        <v>349</v>
      </c>
      <c r="D1990" s="3" t="s">
        <v>352</v>
      </c>
    </row>
    <row r="1991" spans="1:4" x14ac:dyDescent="0.35">
      <c r="A1991" s="3" t="s">
        <v>285</v>
      </c>
      <c r="B1991" s="3" t="str">
        <f t="shared" si="31"/>
        <v>SPA21XXX</v>
      </c>
      <c r="C1991" s="3" t="s">
        <v>349</v>
      </c>
      <c r="D1991" s="3" t="s">
        <v>353</v>
      </c>
    </row>
    <row r="1992" spans="1:4" x14ac:dyDescent="0.35">
      <c r="A1992" s="3" t="s">
        <v>285</v>
      </c>
      <c r="B1992" s="3" t="str">
        <f t="shared" si="31"/>
        <v>SPA21XXX</v>
      </c>
      <c r="C1992" s="3" t="s">
        <v>349</v>
      </c>
      <c r="D1992" s="3" t="s">
        <v>354</v>
      </c>
    </row>
    <row r="1993" spans="1:4" x14ac:dyDescent="0.35">
      <c r="A1993" s="3" t="s">
        <v>285</v>
      </c>
      <c r="B1993" s="3" t="str">
        <f t="shared" si="31"/>
        <v>SPA21XXX</v>
      </c>
      <c r="C1993" s="3" t="s">
        <v>349</v>
      </c>
      <c r="D1993" s="3" t="s">
        <v>355</v>
      </c>
    </row>
    <row r="1994" spans="1:4" x14ac:dyDescent="0.35">
      <c r="A1994" s="3" t="s">
        <v>285</v>
      </c>
      <c r="B1994" s="3" t="str">
        <f t="shared" si="31"/>
        <v>SPA21XXX</v>
      </c>
      <c r="C1994" s="3" t="s">
        <v>349</v>
      </c>
      <c r="D1994" s="3" t="s">
        <v>356</v>
      </c>
    </row>
    <row r="1995" spans="1:4" x14ac:dyDescent="0.35">
      <c r="A1995" s="3" t="s">
        <v>285</v>
      </c>
      <c r="B1995" s="3" t="str">
        <f t="shared" si="31"/>
        <v>SPA21XXX</v>
      </c>
      <c r="C1995" s="3" t="s">
        <v>349</v>
      </c>
      <c r="D1995" s="3" t="s">
        <v>357</v>
      </c>
    </row>
    <row r="1996" spans="1:4" x14ac:dyDescent="0.35">
      <c r="A1996" s="3" t="s">
        <v>285</v>
      </c>
      <c r="B1996" s="3" t="str">
        <f t="shared" si="31"/>
        <v>SPA21XXX</v>
      </c>
      <c r="C1996" s="3" t="s">
        <v>349</v>
      </c>
      <c r="D1996" s="3" t="s">
        <v>358</v>
      </c>
    </row>
    <row r="1997" spans="1:4" x14ac:dyDescent="0.35">
      <c r="A1997" s="3" t="s">
        <v>286</v>
      </c>
      <c r="B1997" s="3" t="str">
        <f t="shared" si="31"/>
        <v>SPA21XXX</v>
      </c>
      <c r="C1997" s="3" t="s">
        <v>350</v>
      </c>
      <c r="D1997" s="3" t="s">
        <v>352</v>
      </c>
    </row>
    <row r="1998" spans="1:4" x14ac:dyDescent="0.35">
      <c r="A1998" s="3" t="s">
        <v>286</v>
      </c>
      <c r="B1998" s="3" t="str">
        <f t="shared" si="31"/>
        <v>SPA21XXX</v>
      </c>
      <c r="C1998" s="3" t="s">
        <v>350</v>
      </c>
      <c r="D1998" s="3" t="s">
        <v>353</v>
      </c>
    </row>
    <row r="1999" spans="1:4" x14ac:dyDescent="0.35">
      <c r="A1999" s="3" t="s">
        <v>286</v>
      </c>
      <c r="B1999" s="3" t="str">
        <f t="shared" si="31"/>
        <v>SPA21XXX</v>
      </c>
      <c r="C1999" s="3" t="s">
        <v>350</v>
      </c>
      <c r="D1999" s="3" t="s">
        <v>354</v>
      </c>
    </row>
    <row r="2000" spans="1:4" x14ac:dyDescent="0.35">
      <c r="A2000" s="3" t="s">
        <v>286</v>
      </c>
      <c r="B2000" s="3" t="str">
        <f t="shared" si="31"/>
        <v>SPA21XXX</v>
      </c>
      <c r="C2000" s="3" t="s">
        <v>350</v>
      </c>
      <c r="D2000" s="3" t="s">
        <v>355</v>
      </c>
    </row>
    <row r="2001" spans="1:8" x14ac:dyDescent="0.35">
      <c r="A2001" s="3" t="s">
        <v>286</v>
      </c>
      <c r="B2001" s="3" t="str">
        <f t="shared" si="31"/>
        <v>SPA21XXX</v>
      </c>
      <c r="C2001" s="3" t="s">
        <v>350</v>
      </c>
      <c r="D2001" s="3" t="s">
        <v>356</v>
      </c>
    </row>
    <row r="2002" spans="1:8" x14ac:dyDescent="0.35">
      <c r="A2002" s="3" t="s">
        <v>286</v>
      </c>
      <c r="B2002" s="3" t="str">
        <f t="shared" si="31"/>
        <v>SPA21XXX</v>
      </c>
      <c r="C2002" s="3" t="s">
        <v>350</v>
      </c>
      <c r="D2002" s="3" t="s">
        <v>357</v>
      </c>
    </row>
    <row r="2003" spans="1:8" x14ac:dyDescent="0.35">
      <c r="A2003" s="3" t="s">
        <v>286</v>
      </c>
      <c r="B2003" s="3" t="str">
        <f t="shared" si="31"/>
        <v>SPA21XXX</v>
      </c>
      <c r="C2003" s="3" t="s">
        <v>350</v>
      </c>
      <c r="D2003" s="3" t="s">
        <v>358</v>
      </c>
    </row>
    <row r="2004" spans="1:8" x14ac:dyDescent="0.35">
      <c r="A2004" s="3" t="s">
        <v>287</v>
      </c>
      <c r="B2004" s="3" t="str">
        <f t="shared" si="31"/>
        <v>SPA21XXX</v>
      </c>
      <c r="C2004" s="3" t="s">
        <v>348</v>
      </c>
      <c r="D2004" s="3" t="s">
        <v>352</v>
      </c>
      <c r="E2004" s="3" t="s">
        <v>539</v>
      </c>
      <c r="F2004" s="3" t="s">
        <v>558</v>
      </c>
      <c r="G2004" s="3" t="s">
        <v>1000</v>
      </c>
      <c r="H2004" s="3" t="s">
        <v>558</v>
      </c>
    </row>
    <row r="2005" spans="1:8" x14ac:dyDescent="0.35">
      <c r="A2005" s="3" t="s">
        <v>287</v>
      </c>
      <c r="B2005" s="3" t="str">
        <f t="shared" si="31"/>
        <v>SPA21XXX</v>
      </c>
      <c r="C2005" s="3" t="s">
        <v>348</v>
      </c>
      <c r="D2005" s="3" t="s">
        <v>353</v>
      </c>
      <c r="E2005" s="3" t="s">
        <v>390</v>
      </c>
      <c r="F2005" s="3" t="s">
        <v>558</v>
      </c>
      <c r="G2005" s="3" t="s">
        <v>1001</v>
      </c>
      <c r="H2005" s="3" t="s">
        <v>558</v>
      </c>
    </row>
    <row r="2006" spans="1:8" x14ac:dyDescent="0.35">
      <c r="A2006" s="3" t="s">
        <v>287</v>
      </c>
      <c r="B2006" s="3" t="str">
        <f t="shared" si="31"/>
        <v>SPA21XXX</v>
      </c>
      <c r="C2006" s="3" t="s">
        <v>348</v>
      </c>
      <c r="D2006" s="3" t="s">
        <v>354</v>
      </c>
      <c r="E2006" s="3" t="s">
        <v>540</v>
      </c>
      <c r="F2006" s="3" t="s">
        <v>560</v>
      </c>
      <c r="G2006" s="3" t="s">
        <v>858</v>
      </c>
      <c r="H2006" s="3" t="s">
        <v>560</v>
      </c>
    </row>
    <row r="2007" spans="1:8" x14ac:dyDescent="0.35">
      <c r="A2007" s="3" t="s">
        <v>287</v>
      </c>
      <c r="B2007" s="3" t="str">
        <f t="shared" si="31"/>
        <v>SPA21XXX</v>
      </c>
      <c r="C2007" s="3" t="s">
        <v>348</v>
      </c>
      <c r="D2007" s="3" t="s">
        <v>355</v>
      </c>
    </row>
    <row r="2008" spans="1:8" x14ac:dyDescent="0.35">
      <c r="A2008" s="3" t="s">
        <v>287</v>
      </c>
      <c r="B2008" s="3" t="str">
        <f t="shared" si="31"/>
        <v>SPA21XXX</v>
      </c>
      <c r="C2008" s="3" t="s">
        <v>348</v>
      </c>
      <c r="D2008" s="3" t="s">
        <v>356</v>
      </c>
    </row>
    <row r="2009" spans="1:8" x14ac:dyDescent="0.35">
      <c r="A2009" s="3" t="s">
        <v>287</v>
      </c>
      <c r="B2009" s="3" t="str">
        <f t="shared" si="31"/>
        <v>SPA21XXX</v>
      </c>
      <c r="C2009" s="3" t="s">
        <v>348</v>
      </c>
      <c r="D2009" s="3" t="s">
        <v>357</v>
      </c>
    </row>
    <row r="2010" spans="1:8" x14ac:dyDescent="0.35">
      <c r="A2010" s="3" t="s">
        <v>287</v>
      </c>
      <c r="B2010" s="3" t="str">
        <f t="shared" si="31"/>
        <v>SPA21XXX</v>
      </c>
      <c r="C2010" s="3" t="s">
        <v>348</v>
      </c>
      <c r="D2010" s="3" t="s">
        <v>358</v>
      </c>
    </row>
    <row r="2011" spans="1:8" x14ac:dyDescent="0.35">
      <c r="A2011" s="3" t="s">
        <v>288</v>
      </c>
      <c r="B2011" s="3" t="str">
        <f t="shared" si="31"/>
        <v>SPA21XXX</v>
      </c>
      <c r="C2011" s="3" t="s">
        <v>350</v>
      </c>
      <c r="D2011" s="3" t="s">
        <v>352</v>
      </c>
      <c r="E2011" s="3" t="s">
        <v>485</v>
      </c>
      <c r="F2011" s="3" t="s">
        <v>558</v>
      </c>
      <c r="G2011" s="3" t="s">
        <v>1002</v>
      </c>
      <c r="H2011" s="3" t="s">
        <v>352</v>
      </c>
    </row>
    <row r="2012" spans="1:8" x14ac:dyDescent="0.35">
      <c r="A2012" s="3" t="s">
        <v>288</v>
      </c>
      <c r="B2012" s="3" t="str">
        <f t="shared" si="31"/>
        <v>SPA21XXX</v>
      </c>
      <c r="C2012" s="3" t="s">
        <v>350</v>
      </c>
      <c r="D2012" s="3" t="s">
        <v>353</v>
      </c>
      <c r="E2012" s="3" t="s">
        <v>541</v>
      </c>
      <c r="F2012" s="3" t="s">
        <v>563</v>
      </c>
      <c r="G2012" s="3" t="s">
        <v>1003</v>
      </c>
      <c r="H2012" s="3" t="s">
        <v>354</v>
      </c>
    </row>
    <row r="2013" spans="1:8" x14ac:dyDescent="0.35">
      <c r="A2013" s="3" t="s">
        <v>288</v>
      </c>
      <c r="B2013" s="3" t="str">
        <f t="shared" si="31"/>
        <v>SPA21XXX</v>
      </c>
      <c r="C2013" s="3" t="s">
        <v>350</v>
      </c>
      <c r="D2013" s="3" t="s">
        <v>354</v>
      </c>
    </row>
    <row r="2014" spans="1:8" x14ac:dyDescent="0.35">
      <c r="A2014" s="3" t="s">
        <v>288</v>
      </c>
      <c r="B2014" s="3" t="str">
        <f t="shared" si="31"/>
        <v>SPA21XXX</v>
      </c>
      <c r="C2014" s="3" t="s">
        <v>350</v>
      </c>
      <c r="D2014" s="3" t="s">
        <v>355</v>
      </c>
    </row>
    <row r="2015" spans="1:8" x14ac:dyDescent="0.35">
      <c r="A2015" s="3" t="s">
        <v>288</v>
      </c>
      <c r="B2015" s="3" t="str">
        <f t="shared" si="31"/>
        <v>SPA21XXX</v>
      </c>
      <c r="C2015" s="3" t="s">
        <v>350</v>
      </c>
      <c r="D2015" s="3" t="s">
        <v>356</v>
      </c>
    </row>
    <row r="2016" spans="1:8" x14ac:dyDescent="0.35">
      <c r="A2016" s="3" t="s">
        <v>288</v>
      </c>
      <c r="B2016" s="3" t="str">
        <f t="shared" si="31"/>
        <v>SPA21XXX</v>
      </c>
      <c r="C2016" s="3" t="s">
        <v>350</v>
      </c>
      <c r="D2016" s="3" t="s">
        <v>357</v>
      </c>
    </row>
    <row r="2017" spans="1:8" x14ac:dyDescent="0.35">
      <c r="A2017" s="3" t="s">
        <v>288</v>
      </c>
      <c r="B2017" s="3" t="str">
        <f t="shared" si="31"/>
        <v>SPA21XXX</v>
      </c>
      <c r="C2017" s="3" t="s">
        <v>350</v>
      </c>
      <c r="D2017" s="3" t="s">
        <v>358</v>
      </c>
    </row>
    <row r="2018" spans="1:8" x14ac:dyDescent="0.35">
      <c r="A2018" s="3" t="s">
        <v>289</v>
      </c>
      <c r="B2018" s="3" t="str">
        <f t="shared" si="31"/>
        <v>SPA21XXX</v>
      </c>
      <c r="C2018" s="3" t="s">
        <v>350</v>
      </c>
      <c r="D2018" s="3" t="s">
        <v>352</v>
      </c>
    </row>
    <row r="2019" spans="1:8" x14ac:dyDescent="0.35">
      <c r="A2019" s="3" t="s">
        <v>289</v>
      </c>
      <c r="B2019" s="3" t="str">
        <f t="shared" si="31"/>
        <v>SPA21XXX</v>
      </c>
      <c r="C2019" s="3" t="s">
        <v>350</v>
      </c>
      <c r="D2019" s="3" t="s">
        <v>353</v>
      </c>
    </row>
    <row r="2020" spans="1:8" x14ac:dyDescent="0.35">
      <c r="A2020" s="3" t="s">
        <v>289</v>
      </c>
      <c r="B2020" s="3" t="str">
        <f t="shared" si="31"/>
        <v>SPA21XXX</v>
      </c>
      <c r="C2020" s="3" t="s">
        <v>350</v>
      </c>
      <c r="D2020" s="3" t="s">
        <v>354</v>
      </c>
    </row>
    <row r="2021" spans="1:8" x14ac:dyDescent="0.35">
      <c r="A2021" s="3" t="s">
        <v>289</v>
      </c>
      <c r="B2021" s="3" t="str">
        <f t="shared" si="31"/>
        <v>SPA21XXX</v>
      </c>
      <c r="C2021" s="3" t="s">
        <v>350</v>
      </c>
      <c r="D2021" s="3" t="s">
        <v>355</v>
      </c>
    </row>
    <row r="2022" spans="1:8" x14ac:dyDescent="0.35">
      <c r="A2022" s="3" t="s">
        <v>289</v>
      </c>
      <c r="B2022" s="3" t="str">
        <f t="shared" si="31"/>
        <v>SPA21XXX</v>
      </c>
      <c r="C2022" s="3" t="s">
        <v>350</v>
      </c>
      <c r="D2022" s="3" t="s">
        <v>356</v>
      </c>
    </row>
    <row r="2023" spans="1:8" x14ac:dyDescent="0.35">
      <c r="A2023" s="3" t="s">
        <v>289</v>
      </c>
      <c r="B2023" s="3" t="str">
        <f t="shared" si="31"/>
        <v>SPA21XXX</v>
      </c>
      <c r="C2023" s="3" t="s">
        <v>350</v>
      </c>
      <c r="D2023" s="3" t="s">
        <v>357</v>
      </c>
    </row>
    <row r="2024" spans="1:8" x14ac:dyDescent="0.35">
      <c r="A2024" s="3" t="s">
        <v>289</v>
      </c>
      <c r="B2024" s="3" t="str">
        <f t="shared" si="31"/>
        <v>SPA21XXX</v>
      </c>
      <c r="C2024" s="3" t="s">
        <v>350</v>
      </c>
      <c r="D2024" s="3" t="s">
        <v>358</v>
      </c>
    </row>
    <row r="2025" spans="1:8" x14ac:dyDescent="0.35">
      <c r="A2025" s="3" t="s">
        <v>290</v>
      </c>
      <c r="B2025" s="3" t="str">
        <f t="shared" si="31"/>
        <v>SPA21XXX</v>
      </c>
      <c r="C2025" s="3" t="s">
        <v>350</v>
      </c>
      <c r="D2025" s="3" t="s">
        <v>352</v>
      </c>
    </row>
    <row r="2026" spans="1:8" x14ac:dyDescent="0.35">
      <c r="A2026" s="3" t="s">
        <v>290</v>
      </c>
      <c r="B2026" s="3" t="str">
        <f t="shared" si="31"/>
        <v>SPA21XXX</v>
      </c>
      <c r="C2026" s="3" t="s">
        <v>350</v>
      </c>
      <c r="D2026" s="3" t="s">
        <v>353</v>
      </c>
    </row>
    <row r="2027" spans="1:8" x14ac:dyDescent="0.35">
      <c r="A2027" s="3" t="s">
        <v>290</v>
      </c>
      <c r="B2027" s="3" t="str">
        <f t="shared" si="31"/>
        <v>SPA21XXX</v>
      </c>
      <c r="C2027" s="3" t="s">
        <v>350</v>
      </c>
      <c r="D2027" s="3" t="s">
        <v>354</v>
      </c>
    </row>
    <row r="2028" spans="1:8" x14ac:dyDescent="0.35">
      <c r="A2028" s="3" t="s">
        <v>290</v>
      </c>
      <c r="B2028" s="3" t="str">
        <f t="shared" si="31"/>
        <v>SPA21XXX</v>
      </c>
      <c r="C2028" s="3" t="s">
        <v>350</v>
      </c>
      <c r="D2028" s="3" t="s">
        <v>355</v>
      </c>
    </row>
    <row r="2029" spans="1:8" x14ac:dyDescent="0.35">
      <c r="A2029" s="3" t="s">
        <v>290</v>
      </c>
      <c r="B2029" s="3" t="str">
        <f t="shared" si="31"/>
        <v>SPA21XXX</v>
      </c>
      <c r="C2029" s="3" t="s">
        <v>350</v>
      </c>
      <c r="D2029" s="3" t="s">
        <v>356</v>
      </c>
    </row>
    <row r="2030" spans="1:8" x14ac:dyDescent="0.35">
      <c r="A2030" s="3" t="s">
        <v>290</v>
      </c>
      <c r="B2030" s="3" t="str">
        <f t="shared" si="31"/>
        <v>SPA21XXX</v>
      </c>
      <c r="C2030" s="3" t="s">
        <v>350</v>
      </c>
      <c r="D2030" s="3" t="s">
        <v>357</v>
      </c>
    </row>
    <row r="2031" spans="1:8" x14ac:dyDescent="0.35">
      <c r="A2031" s="3" t="s">
        <v>290</v>
      </c>
      <c r="B2031" s="3" t="str">
        <f t="shared" si="31"/>
        <v>SPA21XXX</v>
      </c>
      <c r="C2031" s="3" t="s">
        <v>350</v>
      </c>
      <c r="D2031" s="3" t="s">
        <v>358</v>
      </c>
    </row>
    <row r="2032" spans="1:8" x14ac:dyDescent="0.35">
      <c r="A2032" s="3" t="s">
        <v>291</v>
      </c>
      <c r="B2032" s="3" t="str">
        <f t="shared" si="31"/>
        <v>SPA21XXX</v>
      </c>
      <c r="C2032" s="3" t="s">
        <v>348</v>
      </c>
      <c r="D2032" s="3" t="s">
        <v>352</v>
      </c>
      <c r="E2032" s="3" t="s">
        <v>388</v>
      </c>
      <c r="F2032" s="3" t="s">
        <v>575</v>
      </c>
      <c r="G2032" s="3" t="s">
        <v>1004</v>
      </c>
      <c r="H2032" s="3" t="s">
        <v>352</v>
      </c>
    </row>
    <row r="2033" spans="1:8" x14ac:dyDescent="0.35">
      <c r="A2033" s="3" t="s">
        <v>291</v>
      </c>
      <c r="B2033" s="3" t="str">
        <f t="shared" si="31"/>
        <v>SPA21XXX</v>
      </c>
      <c r="C2033" s="3" t="s">
        <v>348</v>
      </c>
      <c r="D2033" s="3" t="s">
        <v>353</v>
      </c>
      <c r="E2033" s="3" t="s">
        <v>388</v>
      </c>
      <c r="F2033" s="3" t="s">
        <v>571</v>
      </c>
      <c r="G2033" s="3" t="s">
        <v>1005</v>
      </c>
      <c r="H2033" s="3" t="s">
        <v>353</v>
      </c>
    </row>
    <row r="2034" spans="1:8" x14ac:dyDescent="0.35">
      <c r="A2034" s="3" t="s">
        <v>291</v>
      </c>
      <c r="B2034" s="3" t="str">
        <f t="shared" si="31"/>
        <v>SPA21XXX</v>
      </c>
      <c r="C2034" s="3" t="s">
        <v>348</v>
      </c>
      <c r="D2034" s="3" t="s">
        <v>354</v>
      </c>
    </row>
    <row r="2035" spans="1:8" x14ac:dyDescent="0.35">
      <c r="A2035" s="3" t="s">
        <v>291</v>
      </c>
      <c r="B2035" s="3" t="str">
        <f t="shared" si="31"/>
        <v>SPA21XXX</v>
      </c>
      <c r="C2035" s="3" t="s">
        <v>348</v>
      </c>
      <c r="D2035" s="3" t="s">
        <v>355</v>
      </c>
    </row>
    <row r="2036" spans="1:8" x14ac:dyDescent="0.35">
      <c r="A2036" s="3" t="s">
        <v>291</v>
      </c>
      <c r="B2036" s="3" t="str">
        <f t="shared" si="31"/>
        <v>SPA21XXX</v>
      </c>
      <c r="C2036" s="3" t="s">
        <v>348</v>
      </c>
      <c r="D2036" s="3" t="s">
        <v>356</v>
      </c>
    </row>
    <row r="2037" spans="1:8" x14ac:dyDescent="0.35">
      <c r="A2037" s="3" t="s">
        <v>291</v>
      </c>
      <c r="B2037" s="3" t="str">
        <f t="shared" si="31"/>
        <v>SPA21XXX</v>
      </c>
      <c r="C2037" s="3" t="s">
        <v>348</v>
      </c>
      <c r="D2037" s="3" t="s">
        <v>357</v>
      </c>
    </row>
    <row r="2038" spans="1:8" x14ac:dyDescent="0.35">
      <c r="A2038" s="3" t="s">
        <v>291</v>
      </c>
      <c r="B2038" s="3" t="str">
        <f t="shared" si="31"/>
        <v>SPA21XXX</v>
      </c>
      <c r="C2038" s="3" t="s">
        <v>348</v>
      </c>
      <c r="D2038" s="3" t="s">
        <v>358</v>
      </c>
    </row>
    <row r="2039" spans="1:8" x14ac:dyDescent="0.35">
      <c r="A2039" s="3" t="s">
        <v>292</v>
      </c>
      <c r="B2039" s="3" t="str">
        <f t="shared" si="31"/>
        <v>SPA21XXX</v>
      </c>
      <c r="C2039" s="3" t="s">
        <v>350</v>
      </c>
      <c r="D2039" s="3" t="s">
        <v>352</v>
      </c>
      <c r="E2039" s="3" t="s">
        <v>376</v>
      </c>
      <c r="F2039" s="3" t="s">
        <v>565</v>
      </c>
      <c r="G2039" s="3" t="s">
        <v>1006</v>
      </c>
      <c r="H2039" s="3" t="s">
        <v>354</v>
      </c>
    </row>
    <row r="2040" spans="1:8" x14ac:dyDescent="0.35">
      <c r="A2040" s="3" t="s">
        <v>292</v>
      </c>
      <c r="B2040" s="3" t="str">
        <f t="shared" si="31"/>
        <v>SPA21XXX</v>
      </c>
      <c r="C2040" s="3" t="s">
        <v>350</v>
      </c>
      <c r="D2040" s="3" t="s">
        <v>353</v>
      </c>
    </row>
    <row r="2041" spans="1:8" x14ac:dyDescent="0.35">
      <c r="A2041" s="3" t="s">
        <v>292</v>
      </c>
      <c r="B2041" s="3" t="str">
        <f t="shared" si="31"/>
        <v>SPA21XXX</v>
      </c>
      <c r="C2041" s="3" t="s">
        <v>350</v>
      </c>
      <c r="D2041" s="3" t="s">
        <v>354</v>
      </c>
    </row>
    <row r="2042" spans="1:8" x14ac:dyDescent="0.35">
      <c r="A2042" s="3" t="s">
        <v>292</v>
      </c>
      <c r="B2042" s="3" t="str">
        <f t="shared" si="31"/>
        <v>SPA21XXX</v>
      </c>
      <c r="C2042" s="3" t="s">
        <v>350</v>
      </c>
      <c r="D2042" s="3" t="s">
        <v>355</v>
      </c>
    </row>
    <row r="2043" spans="1:8" x14ac:dyDescent="0.35">
      <c r="A2043" s="3" t="s">
        <v>292</v>
      </c>
      <c r="B2043" s="3" t="str">
        <f t="shared" si="31"/>
        <v>SPA21XXX</v>
      </c>
      <c r="C2043" s="3" t="s">
        <v>350</v>
      </c>
      <c r="D2043" s="3" t="s">
        <v>356</v>
      </c>
    </row>
    <row r="2044" spans="1:8" x14ac:dyDescent="0.35">
      <c r="A2044" s="3" t="s">
        <v>292</v>
      </c>
      <c r="B2044" s="3" t="str">
        <f t="shared" si="31"/>
        <v>SPA21XXX</v>
      </c>
      <c r="C2044" s="3" t="s">
        <v>350</v>
      </c>
      <c r="D2044" s="3" t="s">
        <v>357</v>
      </c>
    </row>
    <row r="2045" spans="1:8" x14ac:dyDescent="0.35">
      <c r="A2045" s="3" t="s">
        <v>292</v>
      </c>
      <c r="B2045" s="3" t="str">
        <f t="shared" si="31"/>
        <v>SPA21XXX</v>
      </c>
      <c r="C2045" s="3" t="s">
        <v>350</v>
      </c>
      <c r="D2045" s="3" t="s">
        <v>358</v>
      </c>
    </row>
    <row r="2046" spans="1:8" x14ac:dyDescent="0.35">
      <c r="A2046" s="3" t="s">
        <v>293</v>
      </c>
      <c r="B2046" s="3" t="str">
        <f t="shared" si="31"/>
        <v>SPA21XXX</v>
      </c>
      <c r="C2046" s="3" t="s">
        <v>348</v>
      </c>
      <c r="D2046" s="3" t="s">
        <v>352</v>
      </c>
      <c r="E2046" s="3" t="s">
        <v>367</v>
      </c>
      <c r="F2046" s="3" t="s">
        <v>559</v>
      </c>
      <c r="G2046" s="3" t="s">
        <v>757</v>
      </c>
      <c r="H2046" s="3" t="s">
        <v>352</v>
      </c>
    </row>
    <row r="2047" spans="1:8" x14ac:dyDescent="0.35">
      <c r="A2047" s="3" t="s">
        <v>293</v>
      </c>
      <c r="B2047" s="3" t="str">
        <f t="shared" si="31"/>
        <v>SPA21XXX</v>
      </c>
      <c r="C2047" s="3" t="s">
        <v>348</v>
      </c>
      <c r="D2047" s="3" t="s">
        <v>353</v>
      </c>
      <c r="E2047" s="3" t="s">
        <v>388</v>
      </c>
      <c r="F2047" s="3" t="s">
        <v>569</v>
      </c>
      <c r="G2047" s="3" t="s">
        <v>756</v>
      </c>
      <c r="H2047" s="3" t="s">
        <v>353</v>
      </c>
    </row>
    <row r="2048" spans="1:8" x14ac:dyDescent="0.35">
      <c r="A2048" s="3" t="s">
        <v>293</v>
      </c>
      <c r="B2048" s="3" t="str">
        <f t="shared" si="31"/>
        <v>SPA21XXX</v>
      </c>
      <c r="C2048" s="3" t="s">
        <v>348</v>
      </c>
      <c r="D2048" s="3" t="s">
        <v>354</v>
      </c>
    </row>
    <row r="2049" spans="1:8" x14ac:dyDescent="0.35">
      <c r="A2049" s="3" t="s">
        <v>293</v>
      </c>
      <c r="B2049" s="3" t="str">
        <f t="shared" si="31"/>
        <v>SPA21XXX</v>
      </c>
      <c r="C2049" s="3" t="s">
        <v>348</v>
      </c>
      <c r="D2049" s="3" t="s">
        <v>355</v>
      </c>
    </row>
    <row r="2050" spans="1:8" x14ac:dyDescent="0.35">
      <c r="A2050" s="3" t="s">
        <v>293</v>
      </c>
      <c r="B2050" s="3" t="str">
        <f t="shared" si="31"/>
        <v>SPA21XXX</v>
      </c>
      <c r="C2050" s="3" t="s">
        <v>348</v>
      </c>
      <c r="D2050" s="3" t="s">
        <v>356</v>
      </c>
    </row>
    <row r="2051" spans="1:8" x14ac:dyDescent="0.35">
      <c r="A2051" s="3" t="s">
        <v>293</v>
      </c>
      <c r="B2051" s="3" t="str">
        <f t="shared" ref="B2051:B2114" si="32">REPLACE(A2051,6,3,"XXX")</f>
        <v>SPA21XXX</v>
      </c>
      <c r="C2051" s="3" t="s">
        <v>348</v>
      </c>
      <c r="D2051" s="3" t="s">
        <v>357</v>
      </c>
    </row>
    <row r="2052" spans="1:8" x14ac:dyDescent="0.35">
      <c r="A2052" s="3" t="s">
        <v>293</v>
      </c>
      <c r="B2052" s="3" t="str">
        <f t="shared" si="32"/>
        <v>SPA21XXX</v>
      </c>
      <c r="C2052" s="3" t="s">
        <v>348</v>
      </c>
      <c r="D2052" s="3" t="s">
        <v>358</v>
      </c>
    </row>
    <row r="2053" spans="1:8" x14ac:dyDescent="0.35">
      <c r="A2053" s="3" t="s">
        <v>294</v>
      </c>
      <c r="B2053" s="3" t="str">
        <f t="shared" si="32"/>
        <v>SPA21XXX</v>
      </c>
      <c r="C2053" s="3" t="s">
        <v>350</v>
      </c>
      <c r="D2053" s="3" t="s">
        <v>352</v>
      </c>
      <c r="E2053" s="3" t="s">
        <v>377</v>
      </c>
      <c r="F2053" s="3" t="s">
        <v>377</v>
      </c>
      <c r="G2053" s="3" t="s">
        <v>377</v>
      </c>
      <c r="H2053" s="3" t="s">
        <v>377</v>
      </c>
    </row>
    <row r="2054" spans="1:8" x14ac:dyDescent="0.35">
      <c r="A2054" s="3" t="s">
        <v>294</v>
      </c>
      <c r="B2054" s="3" t="str">
        <f t="shared" si="32"/>
        <v>SPA21XXX</v>
      </c>
      <c r="C2054" s="3" t="s">
        <v>350</v>
      </c>
      <c r="D2054" s="3" t="s">
        <v>353</v>
      </c>
      <c r="E2054" s="3" t="s">
        <v>377</v>
      </c>
      <c r="F2054" s="3" t="s">
        <v>377</v>
      </c>
      <c r="G2054" s="3" t="s">
        <v>377</v>
      </c>
      <c r="H2054" s="3" t="s">
        <v>377</v>
      </c>
    </row>
    <row r="2055" spans="1:8" x14ac:dyDescent="0.35">
      <c r="A2055" s="3" t="s">
        <v>294</v>
      </c>
      <c r="B2055" s="3" t="str">
        <f t="shared" si="32"/>
        <v>SPA21XXX</v>
      </c>
      <c r="C2055" s="3" t="s">
        <v>350</v>
      </c>
      <c r="D2055" s="3" t="s">
        <v>354</v>
      </c>
      <c r="E2055" s="3" t="s">
        <v>377</v>
      </c>
      <c r="F2055" s="3" t="s">
        <v>377</v>
      </c>
      <c r="G2055" s="3" t="s">
        <v>377</v>
      </c>
      <c r="H2055" s="3" t="s">
        <v>377</v>
      </c>
    </row>
    <row r="2056" spans="1:8" x14ac:dyDescent="0.35">
      <c r="A2056" s="3" t="s">
        <v>294</v>
      </c>
      <c r="B2056" s="3" t="str">
        <f t="shared" si="32"/>
        <v>SPA21XXX</v>
      </c>
      <c r="C2056" s="3" t="s">
        <v>350</v>
      </c>
      <c r="D2056" s="3" t="s">
        <v>355</v>
      </c>
      <c r="E2056" s="3" t="s">
        <v>377</v>
      </c>
      <c r="F2056" s="3" t="s">
        <v>377</v>
      </c>
      <c r="G2056" s="3" t="s">
        <v>377</v>
      </c>
      <c r="H2056" s="3" t="s">
        <v>377</v>
      </c>
    </row>
    <row r="2057" spans="1:8" x14ac:dyDescent="0.35">
      <c r="A2057" s="3" t="s">
        <v>294</v>
      </c>
      <c r="B2057" s="3" t="str">
        <f t="shared" si="32"/>
        <v>SPA21XXX</v>
      </c>
      <c r="C2057" s="3" t="s">
        <v>350</v>
      </c>
      <c r="D2057" s="3" t="s">
        <v>356</v>
      </c>
      <c r="E2057" s="3" t="s">
        <v>377</v>
      </c>
      <c r="F2057" s="3" t="s">
        <v>377</v>
      </c>
      <c r="G2057" s="3" t="s">
        <v>377</v>
      </c>
      <c r="H2057" s="3" t="s">
        <v>377</v>
      </c>
    </row>
    <row r="2058" spans="1:8" x14ac:dyDescent="0.35">
      <c r="A2058" s="3" t="s">
        <v>294</v>
      </c>
      <c r="B2058" s="3" t="str">
        <f t="shared" si="32"/>
        <v>SPA21XXX</v>
      </c>
      <c r="C2058" s="3" t="s">
        <v>350</v>
      </c>
      <c r="D2058" s="3" t="s">
        <v>357</v>
      </c>
      <c r="E2058" s="3" t="s">
        <v>377</v>
      </c>
      <c r="F2058" s="3" t="s">
        <v>377</v>
      </c>
      <c r="G2058" s="3" t="s">
        <v>377</v>
      </c>
      <c r="H2058" s="3" t="s">
        <v>377</v>
      </c>
    </row>
    <row r="2059" spans="1:8" x14ac:dyDescent="0.35">
      <c r="A2059" s="3" t="s">
        <v>294</v>
      </c>
      <c r="B2059" s="3" t="str">
        <f t="shared" si="32"/>
        <v>SPA21XXX</v>
      </c>
      <c r="C2059" s="3" t="s">
        <v>350</v>
      </c>
      <c r="D2059" s="3" t="s">
        <v>358</v>
      </c>
      <c r="E2059" s="3" t="s">
        <v>377</v>
      </c>
      <c r="F2059" s="3" t="s">
        <v>377</v>
      </c>
      <c r="G2059" s="3" t="s">
        <v>377</v>
      </c>
      <c r="H2059" s="3" t="s">
        <v>377</v>
      </c>
    </row>
    <row r="2060" spans="1:8" x14ac:dyDescent="0.35">
      <c r="A2060" s="3" t="s">
        <v>295</v>
      </c>
      <c r="B2060" s="3" t="str">
        <f t="shared" si="32"/>
        <v>SPA21XXX</v>
      </c>
      <c r="C2060" s="3" t="s">
        <v>349</v>
      </c>
      <c r="D2060" s="3" t="s">
        <v>352</v>
      </c>
      <c r="E2060" s="3" t="s">
        <v>400</v>
      </c>
      <c r="F2060" s="3" t="s">
        <v>565</v>
      </c>
      <c r="G2060" s="3" t="s">
        <v>1007</v>
      </c>
      <c r="H2060" s="3" t="s">
        <v>565</v>
      </c>
    </row>
    <row r="2061" spans="1:8" x14ac:dyDescent="0.35">
      <c r="A2061" s="3" t="s">
        <v>295</v>
      </c>
      <c r="B2061" s="3" t="str">
        <f t="shared" si="32"/>
        <v>SPA21XXX</v>
      </c>
      <c r="C2061" s="3" t="s">
        <v>349</v>
      </c>
      <c r="D2061" s="3" t="s">
        <v>353</v>
      </c>
      <c r="E2061" s="3" t="s">
        <v>400</v>
      </c>
      <c r="F2061" s="3" t="s">
        <v>565</v>
      </c>
      <c r="G2061" s="3" t="s">
        <v>1007</v>
      </c>
      <c r="H2061" s="3" t="s">
        <v>565</v>
      </c>
    </row>
    <row r="2062" spans="1:8" x14ac:dyDescent="0.35">
      <c r="A2062" s="3" t="s">
        <v>295</v>
      </c>
      <c r="B2062" s="3" t="str">
        <f t="shared" si="32"/>
        <v>SPA21XXX</v>
      </c>
      <c r="C2062" s="3" t="s">
        <v>349</v>
      </c>
      <c r="D2062" s="3" t="s">
        <v>354</v>
      </c>
      <c r="E2062" s="3" t="s">
        <v>400</v>
      </c>
      <c r="F2062" s="3" t="s">
        <v>565</v>
      </c>
      <c r="G2062" s="3" t="s">
        <v>1007</v>
      </c>
      <c r="H2062" s="3" t="s">
        <v>565</v>
      </c>
    </row>
    <row r="2063" spans="1:8" x14ac:dyDescent="0.35">
      <c r="A2063" s="3" t="s">
        <v>295</v>
      </c>
      <c r="B2063" s="3" t="str">
        <f t="shared" si="32"/>
        <v>SPA21XXX</v>
      </c>
      <c r="C2063" s="3" t="s">
        <v>349</v>
      </c>
      <c r="D2063" s="3" t="s">
        <v>355</v>
      </c>
    </row>
    <row r="2064" spans="1:8" x14ac:dyDescent="0.35">
      <c r="A2064" s="3" t="s">
        <v>295</v>
      </c>
      <c r="B2064" s="3" t="str">
        <f t="shared" si="32"/>
        <v>SPA21XXX</v>
      </c>
      <c r="C2064" s="3" t="s">
        <v>349</v>
      </c>
      <c r="D2064" s="3" t="s">
        <v>356</v>
      </c>
    </row>
    <row r="2065" spans="1:4" x14ac:dyDescent="0.35">
      <c r="A2065" s="3" t="s">
        <v>295</v>
      </c>
      <c r="B2065" s="3" t="str">
        <f t="shared" si="32"/>
        <v>SPA21XXX</v>
      </c>
      <c r="C2065" s="3" t="s">
        <v>349</v>
      </c>
      <c r="D2065" s="3" t="s">
        <v>357</v>
      </c>
    </row>
    <row r="2066" spans="1:4" x14ac:dyDescent="0.35">
      <c r="A2066" s="3" t="s">
        <v>295</v>
      </c>
      <c r="B2066" s="3" t="str">
        <f t="shared" si="32"/>
        <v>SPA21XXX</v>
      </c>
      <c r="C2066" s="3" t="s">
        <v>349</v>
      </c>
      <c r="D2066" s="3" t="s">
        <v>358</v>
      </c>
    </row>
    <row r="2067" spans="1:4" x14ac:dyDescent="0.35">
      <c r="A2067" s="3" t="s">
        <v>296</v>
      </c>
      <c r="B2067" s="3" t="str">
        <f t="shared" si="32"/>
        <v>SPA21XXX</v>
      </c>
      <c r="C2067" s="3" t="s">
        <v>348</v>
      </c>
      <c r="D2067" s="3" t="s">
        <v>352</v>
      </c>
    </row>
    <row r="2068" spans="1:4" x14ac:dyDescent="0.35">
      <c r="A2068" s="3" t="s">
        <v>296</v>
      </c>
      <c r="B2068" s="3" t="str">
        <f t="shared" si="32"/>
        <v>SPA21XXX</v>
      </c>
      <c r="C2068" s="3" t="s">
        <v>348</v>
      </c>
      <c r="D2068" s="3" t="s">
        <v>353</v>
      </c>
    </row>
    <row r="2069" spans="1:4" x14ac:dyDescent="0.35">
      <c r="A2069" s="3" t="s">
        <v>296</v>
      </c>
      <c r="B2069" s="3" t="str">
        <f t="shared" si="32"/>
        <v>SPA21XXX</v>
      </c>
      <c r="C2069" s="3" t="s">
        <v>348</v>
      </c>
      <c r="D2069" s="3" t="s">
        <v>354</v>
      </c>
    </row>
    <row r="2070" spans="1:4" x14ac:dyDescent="0.35">
      <c r="A2070" s="3" t="s">
        <v>296</v>
      </c>
      <c r="B2070" s="3" t="str">
        <f t="shared" si="32"/>
        <v>SPA21XXX</v>
      </c>
      <c r="C2070" s="3" t="s">
        <v>348</v>
      </c>
      <c r="D2070" s="3" t="s">
        <v>355</v>
      </c>
    </row>
    <row r="2071" spans="1:4" x14ac:dyDescent="0.35">
      <c r="A2071" s="3" t="s">
        <v>296</v>
      </c>
      <c r="B2071" s="3" t="str">
        <f t="shared" si="32"/>
        <v>SPA21XXX</v>
      </c>
      <c r="C2071" s="3" t="s">
        <v>348</v>
      </c>
      <c r="D2071" s="3" t="s">
        <v>356</v>
      </c>
    </row>
    <row r="2072" spans="1:4" x14ac:dyDescent="0.35">
      <c r="A2072" s="3" t="s">
        <v>296</v>
      </c>
      <c r="B2072" s="3" t="str">
        <f t="shared" si="32"/>
        <v>SPA21XXX</v>
      </c>
      <c r="C2072" s="3" t="s">
        <v>348</v>
      </c>
      <c r="D2072" s="3" t="s">
        <v>357</v>
      </c>
    </row>
    <row r="2073" spans="1:4" x14ac:dyDescent="0.35">
      <c r="A2073" s="3" t="s">
        <v>296</v>
      </c>
      <c r="B2073" s="3" t="str">
        <f t="shared" si="32"/>
        <v>SPA21XXX</v>
      </c>
      <c r="C2073" s="3" t="s">
        <v>348</v>
      </c>
      <c r="D2073" s="3" t="s">
        <v>358</v>
      </c>
    </row>
    <row r="2074" spans="1:4" x14ac:dyDescent="0.35">
      <c r="A2074" s="3" t="s">
        <v>297</v>
      </c>
      <c r="B2074" s="3" t="str">
        <f t="shared" si="32"/>
        <v>SPA21XXX</v>
      </c>
      <c r="C2074" s="3" t="s">
        <v>350</v>
      </c>
      <c r="D2074" s="3" t="s">
        <v>352</v>
      </c>
    </row>
    <row r="2075" spans="1:4" x14ac:dyDescent="0.35">
      <c r="A2075" s="3" t="s">
        <v>297</v>
      </c>
      <c r="B2075" s="3" t="str">
        <f t="shared" si="32"/>
        <v>SPA21XXX</v>
      </c>
      <c r="C2075" s="3" t="s">
        <v>350</v>
      </c>
      <c r="D2075" s="3" t="s">
        <v>353</v>
      </c>
    </row>
    <row r="2076" spans="1:4" x14ac:dyDescent="0.35">
      <c r="A2076" s="3" t="s">
        <v>297</v>
      </c>
      <c r="B2076" s="3" t="str">
        <f t="shared" si="32"/>
        <v>SPA21XXX</v>
      </c>
      <c r="C2076" s="3" t="s">
        <v>350</v>
      </c>
      <c r="D2076" s="3" t="s">
        <v>354</v>
      </c>
    </row>
    <row r="2077" spans="1:4" x14ac:dyDescent="0.35">
      <c r="A2077" s="3" t="s">
        <v>297</v>
      </c>
      <c r="B2077" s="3" t="str">
        <f t="shared" si="32"/>
        <v>SPA21XXX</v>
      </c>
      <c r="C2077" s="3" t="s">
        <v>350</v>
      </c>
      <c r="D2077" s="3" t="s">
        <v>355</v>
      </c>
    </row>
    <row r="2078" spans="1:4" x14ac:dyDescent="0.35">
      <c r="A2078" s="3" t="s">
        <v>297</v>
      </c>
      <c r="B2078" s="3" t="str">
        <f t="shared" si="32"/>
        <v>SPA21XXX</v>
      </c>
      <c r="C2078" s="3" t="s">
        <v>350</v>
      </c>
      <c r="D2078" s="3" t="s">
        <v>356</v>
      </c>
    </row>
    <row r="2079" spans="1:4" x14ac:dyDescent="0.35">
      <c r="A2079" s="3" t="s">
        <v>297</v>
      </c>
      <c r="B2079" s="3" t="str">
        <f t="shared" si="32"/>
        <v>SPA21XXX</v>
      </c>
      <c r="C2079" s="3" t="s">
        <v>350</v>
      </c>
      <c r="D2079" s="3" t="s">
        <v>357</v>
      </c>
    </row>
    <row r="2080" spans="1:4" x14ac:dyDescent="0.35">
      <c r="A2080" s="3" t="s">
        <v>297</v>
      </c>
      <c r="B2080" s="3" t="str">
        <f t="shared" si="32"/>
        <v>SPA21XXX</v>
      </c>
      <c r="C2080" s="3" t="s">
        <v>350</v>
      </c>
      <c r="D2080" s="3" t="s">
        <v>358</v>
      </c>
    </row>
    <row r="2081" spans="1:8" x14ac:dyDescent="0.35">
      <c r="A2081" s="3" t="s">
        <v>298</v>
      </c>
      <c r="B2081" s="3" t="str">
        <f t="shared" si="32"/>
        <v>SPA21XXX</v>
      </c>
      <c r="C2081" s="3" t="s">
        <v>350</v>
      </c>
      <c r="D2081" s="3" t="s">
        <v>352</v>
      </c>
      <c r="E2081" s="3" t="s">
        <v>542</v>
      </c>
      <c r="F2081" s="3" t="s">
        <v>560</v>
      </c>
      <c r="G2081" s="3" t="s">
        <v>1008</v>
      </c>
      <c r="H2081" s="3" t="s">
        <v>354</v>
      </c>
    </row>
    <row r="2082" spans="1:8" x14ac:dyDescent="0.35">
      <c r="A2082" s="3" t="s">
        <v>298</v>
      </c>
      <c r="B2082" s="3" t="str">
        <f t="shared" si="32"/>
        <v>SPA21XXX</v>
      </c>
      <c r="C2082" s="3" t="s">
        <v>350</v>
      </c>
      <c r="D2082" s="3" t="s">
        <v>353</v>
      </c>
      <c r="E2082" s="3" t="s">
        <v>467</v>
      </c>
      <c r="F2082" s="3" t="s">
        <v>568</v>
      </c>
      <c r="G2082" s="3" t="s">
        <v>1009</v>
      </c>
      <c r="H2082" s="3" t="s">
        <v>353</v>
      </c>
    </row>
    <row r="2083" spans="1:8" x14ac:dyDescent="0.35">
      <c r="A2083" s="3" t="s">
        <v>298</v>
      </c>
      <c r="B2083" s="3" t="str">
        <f t="shared" si="32"/>
        <v>SPA21XXX</v>
      </c>
      <c r="C2083" s="3" t="s">
        <v>350</v>
      </c>
      <c r="D2083" s="3" t="s">
        <v>354</v>
      </c>
    </row>
    <row r="2084" spans="1:8" x14ac:dyDescent="0.35">
      <c r="A2084" s="3" t="s">
        <v>298</v>
      </c>
      <c r="B2084" s="3" t="str">
        <f t="shared" si="32"/>
        <v>SPA21XXX</v>
      </c>
      <c r="C2084" s="3" t="s">
        <v>350</v>
      </c>
      <c r="D2084" s="3" t="s">
        <v>355</v>
      </c>
    </row>
    <row r="2085" spans="1:8" x14ac:dyDescent="0.35">
      <c r="A2085" s="3" t="s">
        <v>298</v>
      </c>
      <c r="B2085" s="3" t="str">
        <f t="shared" si="32"/>
        <v>SPA21XXX</v>
      </c>
      <c r="C2085" s="3" t="s">
        <v>350</v>
      </c>
      <c r="D2085" s="3" t="s">
        <v>356</v>
      </c>
    </row>
    <row r="2086" spans="1:8" x14ac:dyDescent="0.35">
      <c r="A2086" s="3" t="s">
        <v>298</v>
      </c>
      <c r="B2086" s="3" t="str">
        <f t="shared" si="32"/>
        <v>SPA21XXX</v>
      </c>
      <c r="C2086" s="3" t="s">
        <v>350</v>
      </c>
      <c r="D2086" s="3" t="s">
        <v>357</v>
      </c>
    </row>
    <row r="2087" spans="1:8" x14ac:dyDescent="0.35">
      <c r="A2087" s="3" t="s">
        <v>298</v>
      </c>
      <c r="B2087" s="3" t="str">
        <f t="shared" si="32"/>
        <v>SPA21XXX</v>
      </c>
      <c r="C2087" s="3" t="s">
        <v>350</v>
      </c>
      <c r="D2087" s="3" t="s">
        <v>358</v>
      </c>
    </row>
    <row r="2088" spans="1:8" x14ac:dyDescent="0.35">
      <c r="A2088" s="3" t="s">
        <v>299</v>
      </c>
      <c r="B2088" s="3" t="str">
        <f t="shared" si="32"/>
        <v>SPA21XXX</v>
      </c>
      <c r="C2088" s="3" t="s">
        <v>350</v>
      </c>
      <c r="D2088" s="3" t="s">
        <v>352</v>
      </c>
      <c r="E2088" s="3" t="s">
        <v>449</v>
      </c>
      <c r="F2088" s="3" t="s">
        <v>563</v>
      </c>
      <c r="G2088" s="3" t="s">
        <v>994</v>
      </c>
      <c r="H2088" s="3" t="s">
        <v>354</v>
      </c>
    </row>
    <row r="2089" spans="1:8" x14ac:dyDescent="0.35">
      <c r="A2089" s="3" t="s">
        <v>299</v>
      </c>
      <c r="B2089" s="3" t="str">
        <f t="shared" si="32"/>
        <v>SPA21XXX</v>
      </c>
      <c r="C2089" s="3" t="s">
        <v>350</v>
      </c>
      <c r="D2089" s="3" t="s">
        <v>353</v>
      </c>
      <c r="E2089" s="3" t="s">
        <v>510</v>
      </c>
      <c r="F2089" s="3" t="s">
        <v>558</v>
      </c>
      <c r="H2089" s="3" t="s">
        <v>353</v>
      </c>
    </row>
    <row r="2090" spans="1:8" x14ac:dyDescent="0.35">
      <c r="A2090" s="3" t="s">
        <v>299</v>
      </c>
      <c r="B2090" s="3" t="str">
        <f t="shared" si="32"/>
        <v>SPA21XXX</v>
      </c>
      <c r="C2090" s="3" t="s">
        <v>350</v>
      </c>
      <c r="D2090" s="3" t="s">
        <v>354</v>
      </c>
      <c r="E2090" s="3" t="s">
        <v>543</v>
      </c>
      <c r="F2090" s="3" t="s">
        <v>559</v>
      </c>
      <c r="H2090" s="3" t="s">
        <v>352</v>
      </c>
    </row>
    <row r="2091" spans="1:8" x14ac:dyDescent="0.35">
      <c r="A2091" s="3" t="s">
        <v>299</v>
      </c>
      <c r="B2091" s="3" t="str">
        <f t="shared" si="32"/>
        <v>SPA21XXX</v>
      </c>
      <c r="C2091" s="3" t="s">
        <v>350</v>
      </c>
      <c r="D2091" s="3" t="s">
        <v>355</v>
      </c>
    </row>
    <row r="2092" spans="1:8" x14ac:dyDescent="0.35">
      <c r="A2092" s="3" t="s">
        <v>299</v>
      </c>
      <c r="B2092" s="3" t="str">
        <f t="shared" si="32"/>
        <v>SPA21XXX</v>
      </c>
      <c r="C2092" s="3" t="s">
        <v>350</v>
      </c>
      <c r="D2092" s="3" t="s">
        <v>356</v>
      </c>
    </row>
    <row r="2093" spans="1:8" x14ac:dyDescent="0.35">
      <c r="A2093" s="3" t="s">
        <v>299</v>
      </c>
      <c r="B2093" s="3" t="str">
        <f t="shared" si="32"/>
        <v>SPA21XXX</v>
      </c>
      <c r="C2093" s="3" t="s">
        <v>350</v>
      </c>
      <c r="D2093" s="3" t="s">
        <v>357</v>
      </c>
    </row>
    <row r="2094" spans="1:8" x14ac:dyDescent="0.35">
      <c r="A2094" s="3" t="s">
        <v>299</v>
      </c>
      <c r="B2094" s="3" t="str">
        <f t="shared" si="32"/>
        <v>SPA21XXX</v>
      </c>
      <c r="C2094" s="3" t="s">
        <v>350</v>
      </c>
      <c r="D2094" s="3" t="s">
        <v>358</v>
      </c>
    </row>
    <row r="2095" spans="1:8" x14ac:dyDescent="0.35">
      <c r="A2095" s="3" t="s">
        <v>300</v>
      </c>
      <c r="B2095" s="3" t="str">
        <f t="shared" si="32"/>
        <v>SPA21XXX</v>
      </c>
      <c r="C2095" s="3" t="s">
        <v>349</v>
      </c>
      <c r="D2095" s="3" t="s">
        <v>352</v>
      </c>
      <c r="E2095" s="3" t="s">
        <v>397</v>
      </c>
      <c r="F2095" s="3" t="s">
        <v>559</v>
      </c>
      <c r="G2095" s="3" t="s">
        <v>872</v>
      </c>
      <c r="H2095" s="3" t="s">
        <v>559</v>
      </c>
    </row>
    <row r="2096" spans="1:8" x14ac:dyDescent="0.35">
      <c r="A2096" s="3" t="s">
        <v>300</v>
      </c>
      <c r="B2096" s="3" t="str">
        <f t="shared" si="32"/>
        <v>SPA21XXX</v>
      </c>
      <c r="C2096" s="3" t="s">
        <v>349</v>
      </c>
      <c r="D2096" s="3" t="s">
        <v>353</v>
      </c>
      <c r="E2096" s="3" t="s">
        <v>388</v>
      </c>
      <c r="F2096" s="3" t="s">
        <v>569</v>
      </c>
      <c r="G2096" s="3" t="s">
        <v>1010</v>
      </c>
      <c r="H2096" s="3" t="s">
        <v>569</v>
      </c>
    </row>
    <row r="2097" spans="1:8" x14ac:dyDescent="0.35">
      <c r="A2097" s="3" t="s">
        <v>300</v>
      </c>
      <c r="B2097" s="3" t="str">
        <f t="shared" si="32"/>
        <v>SPA21XXX</v>
      </c>
      <c r="C2097" s="3" t="s">
        <v>349</v>
      </c>
      <c r="D2097" s="3" t="s">
        <v>354</v>
      </c>
    </row>
    <row r="2098" spans="1:8" x14ac:dyDescent="0.35">
      <c r="A2098" s="3" t="s">
        <v>300</v>
      </c>
      <c r="B2098" s="3" t="str">
        <f t="shared" si="32"/>
        <v>SPA21XXX</v>
      </c>
      <c r="C2098" s="3" t="s">
        <v>349</v>
      </c>
      <c r="D2098" s="3" t="s">
        <v>355</v>
      </c>
    </row>
    <row r="2099" spans="1:8" x14ac:dyDescent="0.35">
      <c r="A2099" s="3" t="s">
        <v>300</v>
      </c>
      <c r="B2099" s="3" t="str">
        <f t="shared" si="32"/>
        <v>SPA21XXX</v>
      </c>
      <c r="C2099" s="3" t="s">
        <v>349</v>
      </c>
      <c r="D2099" s="3" t="s">
        <v>356</v>
      </c>
    </row>
    <row r="2100" spans="1:8" x14ac:dyDescent="0.35">
      <c r="A2100" s="3" t="s">
        <v>300</v>
      </c>
      <c r="B2100" s="3" t="str">
        <f t="shared" si="32"/>
        <v>SPA21XXX</v>
      </c>
      <c r="C2100" s="3" t="s">
        <v>349</v>
      </c>
      <c r="D2100" s="3" t="s">
        <v>357</v>
      </c>
    </row>
    <row r="2101" spans="1:8" x14ac:dyDescent="0.35">
      <c r="A2101" s="3" t="s">
        <v>300</v>
      </c>
      <c r="B2101" s="3" t="str">
        <f t="shared" si="32"/>
        <v>SPA21XXX</v>
      </c>
      <c r="C2101" s="3" t="s">
        <v>349</v>
      </c>
      <c r="D2101" s="3" t="s">
        <v>358</v>
      </c>
    </row>
    <row r="2102" spans="1:8" x14ac:dyDescent="0.35">
      <c r="A2102" s="3" t="s">
        <v>301</v>
      </c>
      <c r="B2102" s="3" t="str">
        <f t="shared" si="32"/>
        <v>SPA21XXX</v>
      </c>
      <c r="C2102" s="3" t="s">
        <v>350</v>
      </c>
      <c r="D2102" s="3" t="s">
        <v>352</v>
      </c>
      <c r="E2102" s="3" t="s">
        <v>389</v>
      </c>
      <c r="F2102" s="3" t="s">
        <v>377</v>
      </c>
      <c r="G2102" s="3" t="s">
        <v>389</v>
      </c>
      <c r="H2102" s="3" t="s">
        <v>377</v>
      </c>
    </row>
    <row r="2103" spans="1:8" x14ac:dyDescent="0.35">
      <c r="A2103" s="3" t="s">
        <v>301</v>
      </c>
      <c r="B2103" s="3" t="str">
        <f t="shared" si="32"/>
        <v>SPA21XXX</v>
      </c>
      <c r="C2103" s="3" t="s">
        <v>350</v>
      </c>
      <c r="D2103" s="3" t="s">
        <v>353</v>
      </c>
    </row>
    <row r="2104" spans="1:8" x14ac:dyDescent="0.35">
      <c r="A2104" s="3" t="s">
        <v>301</v>
      </c>
      <c r="B2104" s="3" t="str">
        <f t="shared" si="32"/>
        <v>SPA21XXX</v>
      </c>
      <c r="C2104" s="3" t="s">
        <v>350</v>
      </c>
      <c r="D2104" s="3" t="s">
        <v>354</v>
      </c>
    </row>
    <row r="2105" spans="1:8" x14ac:dyDescent="0.35">
      <c r="A2105" s="3" t="s">
        <v>301</v>
      </c>
      <c r="B2105" s="3" t="str">
        <f t="shared" si="32"/>
        <v>SPA21XXX</v>
      </c>
      <c r="C2105" s="3" t="s">
        <v>350</v>
      </c>
      <c r="D2105" s="3" t="s">
        <v>355</v>
      </c>
    </row>
    <row r="2106" spans="1:8" x14ac:dyDescent="0.35">
      <c r="A2106" s="3" t="s">
        <v>301</v>
      </c>
      <c r="B2106" s="3" t="str">
        <f t="shared" si="32"/>
        <v>SPA21XXX</v>
      </c>
      <c r="C2106" s="3" t="s">
        <v>350</v>
      </c>
      <c r="D2106" s="3" t="s">
        <v>356</v>
      </c>
    </row>
    <row r="2107" spans="1:8" x14ac:dyDescent="0.35">
      <c r="A2107" s="3" t="s">
        <v>301</v>
      </c>
      <c r="B2107" s="3" t="str">
        <f t="shared" si="32"/>
        <v>SPA21XXX</v>
      </c>
      <c r="C2107" s="3" t="s">
        <v>350</v>
      </c>
      <c r="D2107" s="3" t="s">
        <v>357</v>
      </c>
    </row>
    <row r="2108" spans="1:8" x14ac:dyDescent="0.35">
      <c r="A2108" s="3" t="s">
        <v>301</v>
      </c>
      <c r="B2108" s="3" t="str">
        <f t="shared" si="32"/>
        <v>SPA21XXX</v>
      </c>
      <c r="C2108" s="3" t="s">
        <v>350</v>
      </c>
      <c r="D2108" s="3" t="s">
        <v>358</v>
      </c>
    </row>
    <row r="2109" spans="1:8" x14ac:dyDescent="0.35">
      <c r="A2109" s="3" t="s">
        <v>302</v>
      </c>
      <c r="B2109" s="3" t="str">
        <f t="shared" si="32"/>
        <v>SPA21XXX</v>
      </c>
      <c r="C2109" s="3" t="s">
        <v>348</v>
      </c>
      <c r="D2109" s="3" t="s">
        <v>352</v>
      </c>
      <c r="E2109" s="3" t="s">
        <v>544</v>
      </c>
      <c r="F2109" s="3" t="s">
        <v>569</v>
      </c>
      <c r="G2109" s="3" t="s">
        <v>756</v>
      </c>
      <c r="H2109" s="3" t="s">
        <v>353</v>
      </c>
    </row>
    <row r="2110" spans="1:8" x14ac:dyDescent="0.35">
      <c r="A2110" s="3" t="s">
        <v>302</v>
      </c>
      <c r="B2110" s="3" t="str">
        <f t="shared" si="32"/>
        <v>SPA21XXX</v>
      </c>
      <c r="C2110" s="3" t="s">
        <v>348</v>
      </c>
      <c r="D2110" s="3" t="s">
        <v>353</v>
      </c>
      <c r="E2110" s="3" t="s">
        <v>545</v>
      </c>
      <c r="F2110" s="3" t="s">
        <v>559</v>
      </c>
      <c r="G2110" s="3" t="s">
        <v>757</v>
      </c>
      <c r="H2110" s="3" t="s">
        <v>352</v>
      </c>
    </row>
    <row r="2111" spans="1:8" x14ac:dyDescent="0.35">
      <c r="A2111" s="3" t="s">
        <v>302</v>
      </c>
      <c r="B2111" s="3" t="str">
        <f t="shared" si="32"/>
        <v>SPA21XXX</v>
      </c>
      <c r="C2111" s="3" t="s">
        <v>348</v>
      </c>
      <c r="D2111" s="3" t="s">
        <v>354</v>
      </c>
    </row>
    <row r="2112" spans="1:8" x14ac:dyDescent="0.35">
      <c r="A2112" s="3" t="s">
        <v>302</v>
      </c>
      <c r="B2112" s="3" t="str">
        <f t="shared" si="32"/>
        <v>SPA21XXX</v>
      </c>
      <c r="C2112" s="3" t="s">
        <v>348</v>
      </c>
      <c r="D2112" s="3" t="s">
        <v>355</v>
      </c>
    </row>
    <row r="2113" spans="1:8" x14ac:dyDescent="0.35">
      <c r="A2113" s="3" t="s">
        <v>302</v>
      </c>
      <c r="B2113" s="3" t="str">
        <f t="shared" si="32"/>
        <v>SPA21XXX</v>
      </c>
      <c r="C2113" s="3" t="s">
        <v>348</v>
      </c>
      <c r="D2113" s="3" t="s">
        <v>356</v>
      </c>
    </row>
    <row r="2114" spans="1:8" x14ac:dyDescent="0.35">
      <c r="A2114" s="3" t="s">
        <v>302</v>
      </c>
      <c r="B2114" s="3" t="str">
        <f t="shared" si="32"/>
        <v>SPA21XXX</v>
      </c>
      <c r="C2114" s="3" t="s">
        <v>348</v>
      </c>
      <c r="D2114" s="3" t="s">
        <v>357</v>
      </c>
    </row>
    <row r="2115" spans="1:8" x14ac:dyDescent="0.35">
      <c r="A2115" s="3" t="s">
        <v>302</v>
      </c>
      <c r="B2115" s="3" t="str">
        <f t="shared" ref="B2115:B2178" si="33">REPLACE(A2115,6,3,"XXX")</f>
        <v>SPA21XXX</v>
      </c>
      <c r="C2115" s="3" t="s">
        <v>348</v>
      </c>
      <c r="D2115" s="3" t="s">
        <v>358</v>
      </c>
    </row>
    <row r="2116" spans="1:8" x14ac:dyDescent="0.35">
      <c r="A2116" s="3" t="s">
        <v>303</v>
      </c>
      <c r="B2116" s="3" t="str">
        <f t="shared" si="33"/>
        <v>SPA21XXX</v>
      </c>
      <c r="C2116" s="3" t="s">
        <v>348</v>
      </c>
      <c r="D2116" s="3" t="s">
        <v>352</v>
      </c>
      <c r="E2116" s="3" t="s">
        <v>411</v>
      </c>
      <c r="F2116" s="3" t="s">
        <v>564</v>
      </c>
      <c r="G2116" s="3" t="s">
        <v>1011</v>
      </c>
      <c r="H2116" s="3" t="s">
        <v>354</v>
      </c>
    </row>
    <row r="2117" spans="1:8" x14ac:dyDescent="0.35">
      <c r="A2117" s="3" t="s">
        <v>303</v>
      </c>
      <c r="B2117" s="3" t="str">
        <f t="shared" si="33"/>
        <v>SPA21XXX</v>
      </c>
      <c r="C2117" s="3" t="s">
        <v>348</v>
      </c>
      <c r="D2117" s="3" t="s">
        <v>353</v>
      </c>
      <c r="E2117" s="3" t="s">
        <v>388</v>
      </c>
      <c r="F2117" s="3" t="s">
        <v>564</v>
      </c>
      <c r="G2117" s="3" t="s">
        <v>1012</v>
      </c>
      <c r="H2117" s="3" t="s">
        <v>353</v>
      </c>
    </row>
    <row r="2118" spans="1:8" x14ac:dyDescent="0.35">
      <c r="A2118" s="3" t="s">
        <v>303</v>
      </c>
      <c r="B2118" s="3" t="str">
        <f t="shared" si="33"/>
        <v>SPA21XXX</v>
      </c>
      <c r="C2118" s="3" t="s">
        <v>348</v>
      </c>
      <c r="D2118" s="3" t="s">
        <v>354</v>
      </c>
    </row>
    <row r="2119" spans="1:8" x14ac:dyDescent="0.35">
      <c r="A2119" s="3" t="s">
        <v>303</v>
      </c>
      <c r="B2119" s="3" t="str">
        <f t="shared" si="33"/>
        <v>SPA21XXX</v>
      </c>
      <c r="C2119" s="3" t="s">
        <v>348</v>
      </c>
      <c r="D2119" s="3" t="s">
        <v>355</v>
      </c>
    </row>
    <row r="2120" spans="1:8" x14ac:dyDescent="0.35">
      <c r="A2120" s="3" t="s">
        <v>303</v>
      </c>
      <c r="B2120" s="3" t="str">
        <f t="shared" si="33"/>
        <v>SPA21XXX</v>
      </c>
      <c r="C2120" s="3" t="s">
        <v>348</v>
      </c>
      <c r="D2120" s="3" t="s">
        <v>356</v>
      </c>
    </row>
    <row r="2121" spans="1:8" x14ac:dyDescent="0.35">
      <c r="A2121" s="3" t="s">
        <v>303</v>
      </c>
      <c r="B2121" s="3" t="str">
        <f t="shared" si="33"/>
        <v>SPA21XXX</v>
      </c>
      <c r="C2121" s="3" t="s">
        <v>348</v>
      </c>
      <c r="D2121" s="3" t="s">
        <v>357</v>
      </c>
    </row>
    <row r="2122" spans="1:8" x14ac:dyDescent="0.35">
      <c r="A2122" s="3" t="s">
        <v>303</v>
      </c>
      <c r="B2122" s="3" t="str">
        <f t="shared" si="33"/>
        <v>SPA21XXX</v>
      </c>
      <c r="C2122" s="3" t="s">
        <v>348</v>
      </c>
      <c r="D2122" s="3" t="s">
        <v>358</v>
      </c>
    </row>
    <row r="2123" spans="1:8" x14ac:dyDescent="0.35">
      <c r="A2123" s="3" t="s">
        <v>304</v>
      </c>
      <c r="B2123" s="3" t="str">
        <f t="shared" si="33"/>
        <v>SPA21XXX</v>
      </c>
      <c r="C2123" s="3" t="s">
        <v>348</v>
      </c>
      <c r="D2123" s="3" t="s">
        <v>352</v>
      </c>
      <c r="E2123" s="3" t="s">
        <v>538</v>
      </c>
      <c r="F2123" s="3" t="s">
        <v>569</v>
      </c>
      <c r="G2123" s="3" t="s">
        <v>756</v>
      </c>
      <c r="H2123" s="3" t="s">
        <v>353</v>
      </c>
    </row>
    <row r="2124" spans="1:8" x14ac:dyDescent="0.35">
      <c r="A2124" s="3" t="s">
        <v>304</v>
      </c>
      <c r="B2124" s="3" t="str">
        <f t="shared" si="33"/>
        <v>SPA21XXX</v>
      </c>
      <c r="C2124" s="3" t="s">
        <v>348</v>
      </c>
      <c r="D2124" s="3" t="s">
        <v>353</v>
      </c>
      <c r="E2124" s="3" t="s">
        <v>367</v>
      </c>
      <c r="F2124" s="3" t="s">
        <v>559</v>
      </c>
      <c r="G2124" s="3" t="s">
        <v>757</v>
      </c>
      <c r="H2124" s="3" t="s">
        <v>352</v>
      </c>
    </row>
    <row r="2125" spans="1:8" x14ac:dyDescent="0.35">
      <c r="A2125" s="3" t="s">
        <v>304</v>
      </c>
      <c r="B2125" s="3" t="str">
        <f t="shared" si="33"/>
        <v>SPA21XXX</v>
      </c>
      <c r="C2125" s="3" t="s">
        <v>348</v>
      </c>
      <c r="D2125" s="3" t="s">
        <v>354</v>
      </c>
    </row>
    <row r="2126" spans="1:8" x14ac:dyDescent="0.35">
      <c r="A2126" s="3" t="s">
        <v>304</v>
      </c>
      <c r="B2126" s="3" t="str">
        <f t="shared" si="33"/>
        <v>SPA21XXX</v>
      </c>
      <c r="C2126" s="3" t="s">
        <v>348</v>
      </c>
      <c r="D2126" s="3" t="s">
        <v>355</v>
      </c>
    </row>
    <row r="2127" spans="1:8" x14ac:dyDescent="0.35">
      <c r="A2127" s="3" t="s">
        <v>304</v>
      </c>
      <c r="B2127" s="3" t="str">
        <f t="shared" si="33"/>
        <v>SPA21XXX</v>
      </c>
      <c r="C2127" s="3" t="s">
        <v>348</v>
      </c>
      <c r="D2127" s="3" t="s">
        <v>356</v>
      </c>
    </row>
    <row r="2128" spans="1:8" x14ac:dyDescent="0.35">
      <c r="A2128" s="3" t="s">
        <v>304</v>
      </c>
      <c r="B2128" s="3" t="str">
        <f t="shared" si="33"/>
        <v>SPA21XXX</v>
      </c>
      <c r="C2128" s="3" t="s">
        <v>348</v>
      </c>
      <c r="D2128" s="3" t="s">
        <v>357</v>
      </c>
    </row>
    <row r="2129" spans="1:8" x14ac:dyDescent="0.35">
      <c r="A2129" s="3" t="s">
        <v>304</v>
      </c>
      <c r="B2129" s="3" t="str">
        <f t="shared" si="33"/>
        <v>SPA21XXX</v>
      </c>
      <c r="C2129" s="3" t="s">
        <v>348</v>
      </c>
      <c r="D2129" s="3" t="s">
        <v>358</v>
      </c>
    </row>
    <row r="2130" spans="1:8" x14ac:dyDescent="0.35">
      <c r="A2130" s="3" t="s">
        <v>305</v>
      </c>
      <c r="B2130" s="3" t="str">
        <f t="shared" si="33"/>
        <v>SPA21XXX</v>
      </c>
      <c r="C2130" s="3" t="s">
        <v>350</v>
      </c>
      <c r="D2130" s="3" t="s">
        <v>352</v>
      </c>
      <c r="E2130" s="3" t="s">
        <v>423</v>
      </c>
      <c r="F2130" s="3" t="s">
        <v>565</v>
      </c>
    </row>
    <row r="2131" spans="1:8" x14ac:dyDescent="0.35">
      <c r="A2131" s="3" t="s">
        <v>305</v>
      </c>
      <c r="B2131" s="3" t="str">
        <f t="shared" si="33"/>
        <v>SPA21XXX</v>
      </c>
      <c r="C2131" s="3" t="s">
        <v>350</v>
      </c>
      <c r="D2131" s="3" t="s">
        <v>353</v>
      </c>
    </row>
    <row r="2132" spans="1:8" x14ac:dyDescent="0.35">
      <c r="A2132" s="3" t="s">
        <v>305</v>
      </c>
      <c r="B2132" s="3" t="str">
        <f t="shared" si="33"/>
        <v>SPA21XXX</v>
      </c>
      <c r="C2132" s="3" t="s">
        <v>350</v>
      </c>
      <c r="D2132" s="3" t="s">
        <v>354</v>
      </c>
    </row>
    <row r="2133" spans="1:8" x14ac:dyDescent="0.35">
      <c r="A2133" s="3" t="s">
        <v>305</v>
      </c>
      <c r="B2133" s="3" t="str">
        <f t="shared" si="33"/>
        <v>SPA21XXX</v>
      </c>
      <c r="C2133" s="3" t="s">
        <v>350</v>
      </c>
      <c r="D2133" s="3" t="s">
        <v>355</v>
      </c>
    </row>
    <row r="2134" spans="1:8" x14ac:dyDescent="0.35">
      <c r="A2134" s="3" t="s">
        <v>305</v>
      </c>
      <c r="B2134" s="3" t="str">
        <f t="shared" si="33"/>
        <v>SPA21XXX</v>
      </c>
      <c r="C2134" s="3" t="s">
        <v>350</v>
      </c>
      <c r="D2134" s="3" t="s">
        <v>356</v>
      </c>
    </row>
    <row r="2135" spans="1:8" x14ac:dyDescent="0.35">
      <c r="A2135" s="3" t="s">
        <v>305</v>
      </c>
      <c r="B2135" s="3" t="str">
        <f t="shared" si="33"/>
        <v>SPA21XXX</v>
      </c>
      <c r="C2135" s="3" t="s">
        <v>350</v>
      </c>
      <c r="D2135" s="3" t="s">
        <v>357</v>
      </c>
    </row>
    <row r="2136" spans="1:8" x14ac:dyDescent="0.35">
      <c r="A2136" s="3" t="s">
        <v>305</v>
      </c>
      <c r="B2136" s="3" t="str">
        <f t="shared" si="33"/>
        <v>SPA21XXX</v>
      </c>
      <c r="C2136" s="3" t="s">
        <v>350</v>
      </c>
      <c r="D2136" s="3" t="s">
        <v>358</v>
      </c>
    </row>
    <row r="2137" spans="1:8" x14ac:dyDescent="0.35">
      <c r="A2137" s="3" t="s">
        <v>306</v>
      </c>
      <c r="B2137" s="3" t="str">
        <f t="shared" si="33"/>
        <v>SPA21XXX</v>
      </c>
      <c r="C2137" s="3" t="s">
        <v>348</v>
      </c>
      <c r="D2137" s="3" t="s">
        <v>352</v>
      </c>
    </row>
    <row r="2138" spans="1:8" x14ac:dyDescent="0.35">
      <c r="A2138" s="3" t="s">
        <v>306</v>
      </c>
      <c r="B2138" s="3" t="str">
        <f t="shared" si="33"/>
        <v>SPA21XXX</v>
      </c>
      <c r="C2138" s="3" t="s">
        <v>348</v>
      </c>
      <c r="D2138" s="3" t="s">
        <v>353</v>
      </c>
    </row>
    <row r="2139" spans="1:8" x14ac:dyDescent="0.35">
      <c r="A2139" s="3" t="s">
        <v>306</v>
      </c>
      <c r="B2139" s="3" t="str">
        <f t="shared" si="33"/>
        <v>SPA21XXX</v>
      </c>
      <c r="C2139" s="3" t="s">
        <v>348</v>
      </c>
      <c r="D2139" s="3" t="s">
        <v>354</v>
      </c>
    </row>
    <row r="2140" spans="1:8" x14ac:dyDescent="0.35">
      <c r="A2140" s="3" t="s">
        <v>306</v>
      </c>
      <c r="B2140" s="3" t="str">
        <f t="shared" si="33"/>
        <v>SPA21XXX</v>
      </c>
      <c r="C2140" s="3" t="s">
        <v>348</v>
      </c>
      <c r="D2140" s="3" t="s">
        <v>355</v>
      </c>
    </row>
    <row r="2141" spans="1:8" x14ac:dyDescent="0.35">
      <c r="A2141" s="3" t="s">
        <v>306</v>
      </c>
      <c r="B2141" s="3" t="str">
        <f t="shared" si="33"/>
        <v>SPA21XXX</v>
      </c>
      <c r="C2141" s="3" t="s">
        <v>348</v>
      </c>
      <c r="D2141" s="3" t="s">
        <v>356</v>
      </c>
    </row>
    <row r="2142" spans="1:8" x14ac:dyDescent="0.35">
      <c r="A2142" s="3" t="s">
        <v>306</v>
      </c>
      <c r="B2142" s="3" t="str">
        <f t="shared" si="33"/>
        <v>SPA21XXX</v>
      </c>
      <c r="C2142" s="3" t="s">
        <v>348</v>
      </c>
      <c r="D2142" s="3" t="s">
        <v>357</v>
      </c>
    </row>
    <row r="2143" spans="1:8" x14ac:dyDescent="0.35">
      <c r="A2143" s="3" t="s">
        <v>306</v>
      </c>
      <c r="B2143" s="3" t="str">
        <f t="shared" si="33"/>
        <v>SPA21XXX</v>
      </c>
      <c r="C2143" s="3" t="s">
        <v>348</v>
      </c>
      <c r="D2143" s="3" t="s">
        <v>358</v>
      </c>
    </row>
    <row r="2144" spans="1:8" x14ac:dyDescent="0.35">
      <c r="A2144" s="3" t="s">
        <v>307</v>
      </c>
      <c r="B2144" s="3" t="str">
        <f t="shared" si="33"/>
        <v>SPA21XXX</v>
      </c>
      <c r="C2144" s="3" t="s">
        <v>350</v>
      </c>
      <c r="D2144" s="3" t="s">
        <v>352</v>
      </c>
      <c r="E2144" s="3" t="s">
        <v>546</v>
      </c>
      <c r="F2144" s="3" t="s">
        <v>565</v>
      </c>
      <c r="G2144" s="3" t="s">
        <v>930</v>
      </c>
      <c r="H2144" s="3" t="s">
        <v>354</v>
      </c>
    </row>
    <row r="2145" spans="1:8" x14ac:dyDescent="0.35">
      <c r="A2145" s="3" t="s">
        <v>307</v>
      </c>
      <c r="B2145" s="3" t="str">
        <f t="shared" si="33"/>
        <v>SPA21XXX</v>
      </c>
      <c r="C2145" s="3" t="s">
        <v>350</v>
      </c>
      <c r="D2145" s="3" t="s">
        <v>353</v>
      </c>
      <c r="E2145" s="3" t="s">
        <v>506</v>
      </c>
      <c r="F2145" s="3" t="s">
        <v>565</v>
      </c>
      <c r="G2145" s="3" t="s">
        <v>932</v>
      </c>
      <c r="H2145" s="3" t="s">
        <v>354</v>
      </c>
    </row>
    <row r="2146" spans="1:8" x14ac:dyDescent="0.35">
      <c r="A2146" s="3" t="s">
        <v>307</v>
      </c>
      <c r="B2146" s="3" t="str">
        <f t="shared" si="33"/>
        <v>SPA21XXX</v>
      </c>
      <c r="C2146" s="3" t="s">
        <v>350</v>
      </c>
      <c r="D2146" s="3" t="s">
        <v>354</v>
      </c>
      <c r="E2146" s="3" t="s">
        <v>507</v>
      </c>
      <c r="F2146" s="3" t="s">
        <v>565</v>
      </c>
      <c r="G2146" s="3" t="s">
        <v>1013</v>
      </c>
      <c r="H2146" s="3" t="s">
        <v>354</v>
      </c>
    </row>
    <row r="2147" spans="1:8" x14ac:dyDescent="0.35">
      <c r="A2147" s="3" t="s">
        <v>307</v>
      </c>
      <c r="B2147" s="3" t="str">
        <f t="shared" si="33"/>
        <v>SPA21XXX</v>
      </c>
      <c r="C2147" s="3" t="s">
        <v>350</v>
      </c>
      <c r="D2147" s="3" t="s">
        <v>355</v>
      </c>
      <c r="E2147" s="3" t="s">
        <v>389</v>
      </c>
      <c r="F2147" s="3" t="s">
        <v>377</v>
      </c>
      <c r="G2147" s="3" t="s">
        <v>389</v>
      </c>
      <c r="H2147" s="3" t="s">
        <v>377</v>
      </c>
    </row>
    <row r="2148" spans="1:8" x14ac:dyDescent="0.35">
      <c r="A2148" s="3" t="s">
        <v>307</v>
      </c>
      <c r="B2148" s="3" t="str">
        <f t="shared" si="33"/>
        <v>SPA21XXX</v>
      </c>
      <c r="C2148" s="3" t="s">
        <v>350</v>
      </c>
      <c r="D2148" s="3" t="s">
        <v>356</v>
      </c>
      <c r="E2148" s="3" t="s">
        <v>389</v>
      </c>
      <c r="F2148" s="3" t="s">
        <v>377</v>
      </c>
      <c r="G2148" s="3" t="s">
        <v>389</v>
      </c>
      <c r="H2148" s="3" t="s">
        <v>377</v>
      </c>
    </row>
    <row r="2149" spans="1:8" x14ac:dyDescent="0.35">
      <c r="A2149" s="3" t="s">
        <v>307</v>
      </c>
      <c r="B2149" s="3" t="str">
        <f t="shared" si="33"/>
        <v>SPA21XXX</v>
      </c>
      <c r="C2149" s="3" t="s">
        <v>350</v>
      </c>
      <c r="D2149" s="3" t="s">
        <v>357</v>
      </c>
      <c r="E2149" s="3" t="s">
        <v>389</v>
      </c>
      <c r="F2149" s="3" t="s">
        <v>377</v>
      </c>
      <c r="G2149" s="3" t="s">
        <v>389</v>
      </c>
      <c r="H2149" s="3" t="s">
        <v>377</v>
      </c>
    </row>
    <row r="2150" spans="1:8" x14ac:dyDescent="0.35">
      <c r="A2150" s="3" t="s">
        <v>307</v>
      </c>
      <c r="B2150" s="3" t="str">
        <f t="shared" si="33"/>
        <v>SPA21XXX</v>
      </c>
      <c r="C2150" s="3" t="s">
        <v>350</v>
      </c>
      <c r="D2150" s="3" t="s">
        <v>358</v>
      </c>
      <c r="E2150" s="3" t="s">
        <v>389</v>
      </c>
      <c r="F2150" s="3" t="s">
        <v>377</v>
      </c>
      <c r="G2150" s="3" t="s">
        <v>389</v>
      </c>
      <c r="H2150" s="3" t="s">
        <v>377</v>
      </c>
    </row>
    <row r="2151" spans="1:8" x14ac:dyDescent="0.35">
      <c r="A2151" s="3" t="s">
        <v>308</v>
      </c>
      <c r="B2151" s="3" t="str">
        <f t="shared" si="33"/>
        <v>SPA21XXX</v>
      </c>
      <c r="C2151" s="3" t="s">
        <v>349</v>
      </c>
      <c r="D2151" s="3" t="s">
        <v>352</v>
      </c>
      <c r="E2151" s="3" t="s">
        <v>547</v>
      </c>
      <c r="F2151" s="3" t="s">
        <v>561</v>
      </c>
      <c r="G2151" s="3" t="s">
        <v>1014</v>
      </c>
      <c r="H2151" s="3" t="s">
        <v>354</v>
      </c>
    </row>
    <row r="2152" spans="1:8" x14ac:dyDescent="0.35">
      <c r="A2152" s="3" t="s">
        <v>308</v>
      </c>
      <c r="B2152" s="3" t="str">
        <f t="shared" si="33"/>
        <v>SPA21XXX</v>
      </c>
      <c r="C2152" s="3" t="s">
        <v>349</v>
      </c>
      <c r="D2152" s="3" t="s">
        <v>353</v>
      </c>
      <c r="E2152" s="3" t="s">
        <v>367</v>
      </c>
      <c r="F2152" s="3" t="s">
        <v>558</v>
      </c>
      <c r="G2152" s="3" t="s">
        <v>1015</v>
      </c>
      <c r="H2152" s="3" t="s">
        <v>353</v>
      </c>
    </row>
    <row r="2153" spans="1:8" x14ac:dyDescent="0.35">
      <c r="A2153" s="3" t="s">
        <v>308</v>
      </c>
      <c r="B2153" s="3" t="str">
        <f t="shared" si="33"/>
        <v>SPA21XXX</v>
      </c>
      <c r="C2153" s="3" t="s">
        <v>349</v>
      </c>
      <c r="D2153" s="3" t="s">
        <v>354</v>
      </c>
      <c r="E2153" s="3" t="s">
        <v>366</v>
      </c>
      <c r="F2153" s="3" t="s">
        <v>356</v>
      </c>
      <c r="G2153" s="3" t="s">
        <v>641</v>
      </c>
      <c r="H2153" s="3" t="s">
        <v>352</v>
      </c>
    </row>
    <row r="2154" spans="1:8" x14ac:dyDescent="0.35">
      <c r="A2154" s="3" t="s">
        <v>308</v>
      </c>
      <c r="B2154" s="3" t="str">
        <f t="shared" si="33"/>
        <v>SPA21XXX</v>
      </c>
      <c r="C2154" s="3" t="s">
        <v>349</v>
      </c>
      <c r="D2154" s="3" t="s">
        <v>355</v>
      </c>
      <c r="E2154" s="3" t="s">
        <v>394</v>
      </c>
      <c r="F2154" s="3" t="s">
        <v>356</v>
      </c>
      <c r="G2154" s="3" t="s">
        <v>1016</v>
      </c>
      <c r="H2154" s="3" t="s">
        <v>352</v>
      </c>
    </row>
    <row r="2155" spans="1:8" x14ac:dyDescent="0.35">
      <c r="A2155" s="3" t="s">
        <v>308</v>
      </c>
      <c r="B2155" s="3" t="str">
        <f t="shared" si="33"/>
        <v>SPA21XXX</v>
      </c>
      <c r="C2155" s="3" t="s">
        <v>349</v>
      </c>
      <c r="D2155" s="3" t="s">
        <v>356</v>
      </c>
    </row>
    <row r="2156" spans="1:8" x14ac:dyDescent="0.35">
      <c r="A2156" s="3" t="s">
        <v>308</v>
      </c>
      <c r="B2156" s="3" t="str">
        <f t="shared" si="33"/>
        <v>SPA21XXX</v>
      </c>
      <c r="C2156" s="3" t="s">
        <v>349</v>
      </c>
      <c r="D2156" s="3" t="s">
        <v>357</v>
      </c>
    </row>
    <row r="2157" spans="1:8" x14ac:dyDescent="0.35">
      <c r="A2157" s="3" t="s">
        <v>308</v>
      </c>
      <c r="B2157" s="3" t="str">
        <f t="shared" si="33"/>
        <v>SPA21XXX</v>
      </c>
      <c r="C2157" s="3" t="s">
        <v>349</v>
      </c>
      <c r="D2157" s="3" t="s">
        <v>358</v>
      </c>
    </row>
    <row r="2158" spans="1:8" x14ac:dyDescent="0.35">
      <c r="A2158" s="3" t="s">
        <v>309</v>
      </c>
      <c r="B2158" s="3" t="str">
        <f t="shared" si="33"/>
        <v>SPA21XXX</v>
      </c>
      <c r="C2158" s="3" t="s">
        <v>350</v>
      </c>
      <c r="D2158" s="3" t="s">
        <v>352</v>
      </c>
    </row>
    <row r="2159" spans="1:8" x14ac:dyDescent="0.35">
      <c r="A2159" s="3" t="s">
        <v>309</v>
      </c>
      <c r="B2159" s="3" t="str">
        <f t="shared" si="33"/>
        <v>SPA21XXX</v>
      </c>
      <c r="C2159" s="3" t="s">
        <v>350</v>
      </c>
      <c r="D2159" s="3" t="s">
        <v>353</v>
      </c>
    </row>
    <row r="2160" spans="1:8" x14ac:dyDescent="0.35">
      <c r="A2160" s="3" t="s">
        <v>309</v>
      </c>
      <c r="B2160" s="3" t="str">
        <f t="shared" si="33"/>
        <v>SPA21XXX</v>
      </c>
      <c r="C2160" s="3" t="s">
        <v>350</v>
      </c>
      <c r="D2160" s="3" t="s">
        <v>354</v>
      </c>
    </row>
    <row r="2161" spans="1:4" x14ac:dyDescent="0.35">
      <c r="A2161" s="3" t="s">
        <v>309</v>
      </c>
      <c r="B2161" s="3" t="str">
        <f t="shared" si="33"/>
        <v>SPA21XXX</v>
      </c>
      <c r="C2161" s="3" t="s">
        <v>350</v>
      </c>
      <c r="D2161" s="3" t="s">
        <v>355</v>
      </c>
    </row>
    <row r="2162" spans="1:4" x14ac:dyDescent="0.35">
      <c r="A2162" s="3" t="s">
        <v>309</v>
      </c>
      <c r="B2162" s="3" t="str">
        <f t="shared" si="33"/>
        <v>SPA21XXX</v>
      </c>
      <c r="C2162" s="3" t="s">
        <v>350</v>
      </c>
      <c r="D2162" s="3" t="s">
        <v>356</v>
      </c>
    </row>
    <row r="2163" spans="1:4" x14ac:dyDescent="0.35">
      <c r="A2163" s="3" t="s">
        <v>309</v>
      </c>
      <c r="B2163" s="3" t="str">
        <f t="shared" si="33"/>
        <v>SPA21XXX</v>
      </c>
      <c r="C2163" s="3" t="s">
        <v>350</v>
      </c>
      <c r="D2163" s="3" t="s">
        <v>357</v>
      </c>
    </row>
    <row r="2164" spans="1:4" x14ac:dyDescent="0.35">
      <c r="A2164" s="3" t="s">
        <v>309</v>
      </c>
      <c r="B2164" s="3" t="str">
        <f t="shared" si="33"/>
        <v>SPA21XXX</v>
      </c>
      <c r="C2164" s="3" t="s">
        <v>350</v>
      </c>
      <c r="D2164" s="3" t="s">
        <v>358</v>
      </c>
    </row>
    <row r="2165" spans="1:4" x14ac:dyDescent="0.35">
      <c r="A2165" s="3" t="s">
        <v>310</v>
      </c>
      <c r="B2165" s="3" t="str">
        <f t="shared" si="33"/>
        <v>SPA21XXX</v>
      </c>
      <c r="C2165" s="3" t="s">
        <v>350</v>
      </c>
      <c r="D2165" s="3" t="s">
        <v>352</v>
      </c>
    </row>
    <row r="2166" spans="1:4" x14ac:dyDescent="0.35">
      <c r="A2166" s="3" t="s">
        <v>310</v>
      </c>
      <c r="B2166" s="3" t="str">
        <f t="shared" si="33"/>
        <v>SPA21XXX</v>
      </c>
      <c r="C2166" s="3" t="s">
        <v>350</v>
      </c>
      <c r="D2166" s="3" t="s">
        <v>353</v>
      </c>
    </row>
    <row r="2167" spans="1:4" x14ac:dyDescent="0.35">
      <c r="A2167" s="3" t="s">
        <v>310</v>
      </c>
      <c r="B2167" s="3" t="str">
        <f t="shared" si="33"/>
        <v>SPA21XXX</v>
      </c>
      <c r="C2167" s="3" t="s">
        <v>350</v>
      </c>
      <c r="D2167" s="3" t="s">
        <v>354</v>
      </c>
    </row>
    <row r="2168" spans="1:4" x14ac:dyDescent="0.35">
      <c r="A2168" s="3" t="s">
        <v>310</v>
      </c>
      <c r="B2168" s="3" t="str">
        <f t="shared" si="33"/>
        <v>SPA21XXX</v>
      </c>
      <c r="C2168" s="3" t="s">
        <v>350</v>
      </c>
      <c r="D2168" s="3" t="s">
        <v>355</v>
      </c>
    </row>
    <row r="2169" spans="1:4" x14ac:dyDescent="0.35">
      <c r="A2169" s="3" t="s">
        <v>310</v>
      </c>
      <c r="B2169" s="3" t="str">
        <f t="shared" si="33"/>
        <v>SPA21XXX</v>
      </c>
      <c r="C2169" s="3" t="s">
        <v>350</v>
      </c>
      <c r="D2169" s="3" t="s">
        <v>356</v>
      </c>
    </row>
    <row r="2170" spans="1:4" x14ac:dyDescent="0.35">
      <c r="A2170" s="3" t="s">
        <v>310</v>
      </c>
      <c r="B2170" s="3" t="str">
        <f t="shared" si="33"/>
        <v>SPA21XXX</v>
      </c>
      <c r="C2170" s="3" t="s">
        <v>350</v>
      </c>
      <c r="D2170" s="3" t="s">
        <v>357</v>
      </c>
    </row>
    <row r="2171" spans="1:4" x14ac:dyDescent="0.35">
      <c r="A2171" s="3" t="s">
        <v>310</v>
      </c>
      <c r="B2171" s="3" t="str">
        <f t="shared" si="33"/>
        <v>SPA21XXX</v>
      </c>
      <c r="C2171" s="3" t="s">
        <v>350</v>
      </c>
      <c r="D2171" s="3" t="s">
        <v>358</v>
      </c>
    </row>
    <row r="2172" spans="1:4" x14ac:dyDescent="0.35">
      <c r="A2172" s="3" t="s">
        <v>311</v>
      </c>
      <c r="B2172" s="3" t="str">
        <f t="shared" si="33"/>
        <v>SPA21XXX</v>
      </c>
      <c r="C2172" s="3" t="s">
        <v>350</v>
      </c>
      <c r="D2172" s="3" t="s">
        <v>352</v>
      </c>
    </row>
    <row r="2173" spans="1:4" x14ac:dyDescent="0.35">
      <c r="A2173" s="3" t="s">
        <v>311</v>
      </c>
      <c r="B2173" s="3" t="str">
        <f t="shared" si="33"/>
        <v>SPA21XXX</v>
      </c>
      <c r="C2173" s="3" t="s">
        <v>350</v>
      </c>
      <c r="D2173" s="3" t="s">
        <v>353</v>
      </c>
    </row>
    <row r="2174" spans="1:4" x14ac:dyDescent="0.35">
      <c r="A2174" s="3" t="s">
        <v>311</v>
      </c>
      <c r="B2174" s="3" t="str">
        <f t="shared" si="33"/>
        <v>SPA21XXX</v>
      </c>
      <c r="C2174" s="3" t="s">
        <v>350</v>
      </c>
      <c r="D2174" s="3" t="s">
        <v>354</v>
      </c>
    </row>
    <row r="2175" spans="1:4" x14ac:dyDescent="0.35">
      <c r="A2175" s="3" t="s">
        <v>311</v>
      </c>
      <c r="B2175" s="3" t="str">
        <f t="shared" si="33"/>
        <v>SPA21XXX</v>
      </c>
      <c r="C2175" s="3" t="s">
        <v>350</v>
      </c>
      <c r="D2175" s="3" t="s">
        <v>355</v>
      </c>
    </row>
    <row r="2176" spans="1:4" x14ac:dyDescent="0.35">
      <c r="A2176" s="3" t="s">
        <v>311</v>
      </c>
      <c r="B2176" s="3" t="str">
        <f t="shared" si="33"/>
        <v>SPA21XXX</v>
      </c>
      <c r="C2176" s="3" t="s">
        <v>350</v>
      </c>
      <c r="D2176" s="3" t="s">
        <v>356</v>
      </c>
    </row>
    <row r="2177" spans="1:8" x14ac:dyDescent="0.35">
      <c r="A2177" s="3" t="s">
        <v>311</v>
      </c>
      <c r="B2177" s="3" t="str">
        <f t="shared" si="33"/>
        <v>SPA21XXX</v>
      </c>
      <c r="C2177" s="3" t="s">
        <v>350</v>
      </c>
      <c r="D2177" s="3" t="s">
        <v>357</v>
      </c>
    </row>
    <row r="2178" spans="1:8" x14ac:dyDescent="0.35">
      <c r="A2178" s="3" t="s">
        <v>311</v>
      </c>
      <c r="B2178" s="3" t="str">
        <f t="shared" si="33"/>
        <v>SPA21XXX</v>
      </c>
      <c r="C2178" s="3" t="s">
        <v>350</v>
      </c>
      <c r="D2178" s="3" t="s">
        <v>358</v>
      </c>
    </row>
    <row r="2179" spans="1:8" x14ac:dyDescent="0.35">
      <c r="A2179" s="3" t="s">
        <v>312</v>
      </c>
      <c r="B2179" s="3" t="str">
        <f t="shared" ref="B2179:B2242" si="34">REPLACE(A2179,6,3,"XXX")</f>
        <v>SPA21XXX</v>
      </c>
      <c r="C2179" s="3" t="s">
        <v>349</v>
      </c>
      <c r="D2179" s="3" t="s">
        <v>352</v>
      </c>
      <c r="E2179" s="3" t="s">
        <v>402</v>
      </c>
      <c r="F2179" s="3" t="s">
        <v>564</v>
      </c>
      <c r="G2179" s="3" t="s">
        <v>727</v>
      </c>
      <c r="H2179" s="3" t="s">
        <v>565</v>
      </c>
    </row>
    <row r="2180" spans="1:8" x14ac:dyDescent="0.35">
      <c r="A2180" s="3" t="s">
        <v>312</v>
      </c>
      <c r="B2180" s="3" t="str">
        <f t="shared" si="34"/>
        <v>SPA21XXX</v>
      </c>
      <c r="C2180" s="3" t="s">
        <v>349</v>
      </c>
      <c r="D2180" s="3" t="s">
        <v>353</v>
      </c>
      <c r="E2180" s="3" t="s">
        <v>548</v>
      </c>
      <c r="F2180" s="3" t="s">
        <v>564</v>
      </c>
      <c r="G2180" s="3" t="s">
        <v>727</v>
      </c>
      <c r="H2180" s="3" t="s">
        <v>565</v>
      </c>
    </row>
    <row r="2181" spans="1:8" x14ac:dyDescent="0.35">
      <c r="A2181" s="3" t="s">
        <v>312</v>
      </c>
      <c r="B2181" s="3" t="str">
        <f t="shared" si="34"/>
        <v>SPA21XXX</v>
      </c>
      <c r="C2181" s="3" t="s">
        <v>349</v>
      </c>
      <c r="D2181" s="3" t="s">
        <v>354</v>
      </c>
    </row>
    <row r="2182" spans="1:8" x14ac:dyDescent="0.35">
      <c r="A2182" s="3" t="s">
        <v>312</v>
      </c>
      <c r="B2182" s="3" t="str">
        <f t="shared" si="34"/>
        <v>SPA21XXX</v>
      </c>
      <c r="C2182" s="3" t="s">
        <v>349</v>
      </c>
      <c r="D2182" s="3" t="s">
        <v>355</v>
      </c>
    </row>
    <row r="2183" spans="1:8" x14ac:dyDescent="0.35">
      <c r="A2183" s="3" t="s">
        <v>312</v>
      </c>
      <c r="B2183" s="3" t="str">
        <f t="shared" si="34"/>
        <v>SPA21XXX</v>
      </c>
      <c r="C2183" s="3" t="s">
        <v>349</v>
      </c>
      <c r="D2183" s="3" t="s">
        <v>356</v>
      </c>
    </row>
    <row r="2184" spans="1:8" x14ac:dyDescent="0.35">
      <c r="A2184" s="3" t="s">
        <v>312</v>
      </c>
      <c r="B2184" s="3" t="str">
        <f t="shared" si="34"/>
        <v>SPA21XXX</v>
      </c>
      <c r="C2184" s="3" t="s">
        <v>349</v>
      </c>
      <c r="D2184" s="3" t="s">
        <v>357</v>
      </c>
    </row>
    <row r="2185" spans="1:8" x14ac:dyDescent="0.35">
      <c r="A2185" s="3" t="s">
        <v>312</v>
      </c>
      <c r="B2185" s="3" t="str">
        <f t="shared" si="34"/>
        <v>SPA21XXX</v>
      </c>
      <c r="C2185" s="3" t="s">
        <v>349</v>
      </c>
      <c r="D2185" s="3" t="s">
        <v>358</v>
      </c>
    </row>
    <row r="2186" spans="1:8" x14ac:dyDescent="0.35">
      <c r="A2186" s="3" t="s">
        <v>313</v>
      </c>
      <c r="B2186" s="3" t="str">
        <f t="shared" si="34"/>
        <v>SPA21XXX</v>
      </c>
      <c r="C2186" s="3" t="s">
        <v>350</v>
      </c>
      <c r="D2186" s="3" t="s">
        <v>352</v>
      </c>
    </row>
    <row r="2187" spans="1:8" x14ac:dyDescent="0.35">
      <c r="A2187" s="3" t="s">
        <v>313</v>
      </c>
      <c r="B2187" s="3" t="str">
        <f t="shared" si="34"/>
        <v>SPA21XXX</v>
      </c>
      <c r="C2187" s="3" t="s">
        <v>350</v>
      </c>
      <c r="D2187" s="3" t="s">
        <v>353</v>
      </c>
    </row>
    <row r="2188" spans="1:8" x14ac:dyDescent="0.35">
      <c r="A2188" s="3" t="s">
        <v>313</v>
      </c>
      <c r="B2188" s="3" t="str">
        <f t="shared" si="34"/>
        <v>SPA21XXX</v>
      </c>
      <c r="C2188" s="3" t="s">
        <v>350</v>
      </c>
      <c r="D2188" s="3" t="s">
        <v>354</v>
      </c>
    </row>
    <row r="2189" spans="1:8" x14ac:dyDescent="0.35">
      <c r="A2189" s="3" t="s">
        <v>313</v>
      </c>
      <c r="B2189" s="3" t="str">
        <f t="shared" si="34"/>
        <v>SPA21XXX</v>
      </c>
      <c r="C2189" s="3" t="s">
        <v>350</v>
      </c>
      <c r="D2189" s="3" t="s">
        <v>355</v>
      </c>
    </row>
    <row r="2190" spans="1:8" x14ac:dyDescent="0.35">
      <c r="A2190" s="3" t="s">
        <v>313</v>
      </c>
      <c r="B2190" s="3" t="str">
        <f t="shared" si="34"/>
        <v>SPA21XXX</v>
      </c>
      <c r="C2190" s="3" t="s">
        <v>350</v>
      </c>
      <c r="D2190" s="3" t="s">
        <v>356</v>
      </c>
    </row>
    <row r="2191" spans="1:8" x14ac:dyDescent="0.35">
      <c r="A2191" s="3" t="s">
        <v>313</v>
      </c>
      <c r="B2191" s="3" t="str">
        <f t="shared" si="34"/>
        <v>SPA21XXX</v>
      </c>
      <c r="C2191" s="3" t="s">
        <v>350</v>
      </c>
      <c r="D2191" s="3" t="s">
        <v>357</v>
      </c>
    </row>
    <row r="2192" spans="1:8" x14ac:dyDescent="0.35">
      <c r="A2192" s="3" t="s">
        <v>313</v>
      </c>
      <c r="B2192" s="3" t="str">
        <f t="shared" si="34"/>
        <v>SPA21XXX</v>
      </c>
      <c r="C2192" s="3" t="s">
        <v>350</v>
      </c>
      <c r="D2192" s="3" t="s">
        <v>358</v>
      </c>
    </row>
    <row r="2193" spans="1:8" x14ac:dyDescent="0.35">
      <c r="A2193" s="3" t="s">
        <v>314</v>
      </c>
      <c r="B2193" s="3" t="str">
        <f t="shared" si="34"/>
        <v>SPA21XXX</v>
      </c>
      <c r="C2193" s="3" t="s">
        <v>350</v>
      </c>
      <c r="D2193" s="3" t="s">
        <v>352</v>
      </c>
      <c r="E2193" s="3" t="s">
        <v>371</v>
      </c>
      <c r="F2193" s="3" t="s">
        <v>565</v>
      </c>
      <c r="G2193" s="3" t="s">
        <v>1017</v>
      </c>
      <c r="H2193" s="3" t="s">
        <v>354</v>
      </c>
    </row>
    <row r="2194" spans="1:8" x14ac:dyDescent="0.35">
      <c r="A2194" s="3" t="s">
        <v>314</v>
      </c>
      <c r="B2194" s="3" t="str">
        <f t="shared" si="34"/>
        <v>SPA21XXX</v>
      </c>
      <c r="C2194" s="3" t="s">
        <v>350</v>
      </c>
      <c r="D2194" s="3" t="s">
        <v>353</v>
      </c>
    </row>
    <row r="2195" spans="1:8" x14ac:dyDescent="0.35">
      <c r="A2195" s="3" t="s">
        <v>314</v>
      </c>
      <c r="B2195" s="3" t="str">
        <f t="shared" si="34"/>
        <v>SPA21XXX</v>
      </c>
      <c r="C2195" s="3" t="s">
        <v>350</v>
      </c>
      <c r="D2195" s="3" t="s">
        <v>354</v>
      </c>
    </row>
    <row r="2196" spans="1:8" x14ac:dyDescent="0.35">
      <c r="A2196" s="3" t="s">
        <v>314</v>
      </c>
      <c r="B2196" s="3" t="str">
        <f t="shared" si="34"/>
        <v>SPA21XXX</v>
      </c>
      <c r="C2196" s="3" t="s">
        <v>350</v>
      </c>
      <c r="D2196" s="3" t="s">
        <v>355</v>
      </c>
    </row>
    <row r="2197" spans="1:8" x14ac:dyDescent="0.35">
      <c r="A2197" s="3" t="s">
        <v>314</v>
      </c>
      <c r="B2197" s="3" t="str">
        <f t="shared" si="34"/>
        <v>SPA21XXX</v>
      </c>
      <c r="C2197" s="3" t="s">
        <v>350</v>
      </c>
      <c r="D2197" s="3" t="s">
        <v>356</v>
      </c>
    </row>
    <row r="2198" spans="1:8" x14ac:dyDescent="0.35">
      <c r="A2198" s="3" t="s">
        <v>314</v>
      </c>
      <c r="B2198" s="3" t="str">
        <f t="shared" si="34"/>
        <v>SPA21XXX</v>
      </c>
      <c r="C2198" s="3" t="s">
        <v>350</v>
      </c>
      <c r="D2198" s="3" t="s">
        <v>357</v>
      </c>
    </row>
    <row r="2199" spans="1:8" x14ac:dyDescent="0.35">
      <c r="A2199" s="3" t="s">
        <v>314</v>
      </c>
      <c r="B2199" s="3" t="str">
        <f t="shared" si="34"/>
        <v>SPA21XXX</v>
      </c>
      <c r="C2199" s="3" t="s">
        <v>350</v>
      </c>
      <c r="D2199" s="3" t="s">
        <v>358</v>
      </c>
    </row>
    <row r="2200" spans="1:8" x14ac:dyDescent="0.35">
      <c r="A2200" s="3" t="s">
        <v>315</v>
      </c>
      <c r="B2200" s="3" t="str">
        <f t="shared" si="34"/>
        <v>SPA21XXX</v>
      </c>
      <c r="C2200" s="3" t="s">
        <v>350</v>
      </c>
      <c r="D2200" s="3" t="s">
        <v>352</v>
      </c>
      <c r="E2200" s="3" t="s">
        <v>394</v>
      </c>
      <c r="F2200" s="3" t="s">
        <v>564</v>
      </c>
      <c r="G2200" s="3" t="s">
        <v>1018</v>
      </c>
      <c r="H2200" s="3" t="s">
        <v>354</v>
      </c>
    </row>
    <row r="2201" spans="1:8" x14ac:dyDescent="0.35">
      <c r="A2201" s="3" t="s">
        <v>315</v>
      </c>
      <c r="B2201" s="3" t="str">
        <f t="shared" si="34"/>
        <v>SPA21XXX</v>
      </c>
      <c r="C2201" s="3" t="s">
        <v>350</v>
      </c>
      <c r="D2201" s="3" t="s">
        <v>353</v>
      </c>
      <c r="E2201" s="3" t="s">
        <v>366</v>
      </c>
      <c r="F2201" s="3" t="s">
        <v>586</v>
      </c>
      <c r="G2201" s="3" t="s">
        <v>1019</v>
      </c>
      <c r="H2201" s="3" t="s">
        <v>357</v>
      </c>
    </row>
    <row r="2202" spans="1:8" x14ac:dyDescent="0.35">
      <c r="A2202" s="3" t="s">
        <v>315</v>
      </c>
      <c r="B2202" s="3" t="str">
        <f t="shared" si="34"/>
        <v>SPA21XXX</v>
      </c>
      <c r="C2202" s="3" t="s">
        <v>350</v>
      </c>
      <c r="D2202" s="3" t="s">
        <v>354</v>
      </c>
      <c r="E2202" s="3" t="s">
        <v>549</v>
      </c>
      <c r="F2202" s="3" t="s">
        <v>586</v>
      </c>
      <c r="G2202" s="3" t="s">
        <v>1020</v>
      </c>
      <c r="H2202" s="3" t="s">
        <v>358</v>
      </c>
    </row>
    <row r="2203" spans="1:8" x14ac:dyDescent="0.35">
      <c r="A2203" s="3" t="s">
        <v>315</v>
      </c>
      <c r="B2203" s="3" t="str">
        <f t="shared" si="34"/>
        <v>SPA21XXX</v>
      </c>
      <c r="C2203" s="3" t="s">
        <v>350</v>
      </c>
      <c r="D2203" s="3" t="s">
        <v>355</v>
      </c>
      <c r="E2203" s="3" t="s">
        <v>550</v>
      </c>
      <c r="F2203" s="3" t="s">
        <v>587</v>
      </c>
      <c r="G2203" s="3" t="s">
        <v>407</v>
      </c>
      <c r="H2203" s="3" t="s">
        <v>353</v>
      </c>
    </row>
    <row r="2204" spans="1:8" x14ac:dyDescent="0.35">
      <c r="A2204" s="3" t="s">
        <v>315</v>
      </c>
      <c r="B2204" s="3" t="str">
        <f t="shared" si="34"/>
        <v>SPA21XXX</v>
      </c>
      <c r="C2204" s="3" t="s">
        <v>350</v>
      </c>
      <c r="D2204" s="3" t="s">
        <v>356</v>
      </c>
      <c r="E2204" s="3" t="s">
        <v>416</v>
      </c>
      <c r="F2204" s="3" t="s">
        <v>587</v>
      </c>
      <c r="G2204" s="3" t="s">
        <v>1019</v>
      </c>
      <c r="H2204" s="3" t="s">
        <v>352</v>
      </c>
    </row>
    <row r="2205" spans="1:8" x14ac:dyDescent="0.35">
      <c r="A2205" s="3" t="s">
        <v>315</v>
      </c>
      <c r="B2205" s="3" t="str">
        <f t="shared" si="34"/>
        <v>SPA21XXX</v>
      </c>
      <c r="C2205" s="3" t="s">
        <v>350</v>
      </c>
      <c r="D2205" s="3" t="s">
        <v>357</v>
      </c>
      <c r="E2205" s="3" t="s">
        <v>388</v>
      </c>
      <c r="F2205" s="3" t="s">
        <v>586</v>
      </c>
      <c r="G2205" s="3" t="s">
        <v>1019</v>
      </c>
      <c r="H2205" s="3" t="s">
        <v>355</v>
      </c>
    </row>
    <row r="2206" spans="1:8" x14ac:dyDescent="0.35">
      <c r="A2206" s="3" t="s">
        <v>315</v>
      </c>
      <c r="B2206" s="3" t="str">
        <f t="shared" si="34"/>
        <v>SPA21XXX</v>
      </c>
      <c r="C2206" s="3" t="s">
        <v>350</v>
      </c>
      <c r="D2206" s="3" t="s">
        <v>358</v>
      </c>
      <c r="E2206" s="3" t="s">
        <v>531</v>
      </c>
      <c r="F2206" s="3" t="s">
        <v>586</v>
      </c>
      <c r="G2206" s="3" t="s">
        <v>687</v>
      </c>
      <c r="H2206" s="3" t="s">
        <v>356</v>
      </c>
    </row>
    <row r="2207" spans="1:8" x14ac:dyDescent="0.35">
      <c r="A2207" s="3" t="s">
        <v>316</v>
      </c>
      <c r="B2207" s="3" t="str">
        <f t="shared" si="34"/>
        <v>SPA21XXX</v>
      </c>
      <c r="C2207" s="3" t="s">
        <v>348</v>
      </c>
      <c r="D2207" s="3" t="s">
        <v>352</v>
      </c>
      <c r="E2207" s="3" t="s">
        <v>487</v>
      </c>
      <c r="F2207" s="3" t="s">
        <v>356</v>
      </c>
      <c r="G2207" s="3" t="s">
        <v>1021</v>
      </c>
      <c r="H2207" s="3" t="s">
        <v>352</v>
      </c>
    </row>
    <row r="2208" spans="1:8" x14ac:dyDescent="0.35">
      <c r="A2208" s="3" t="s">
        <v>316</v>
      </c>
      <c r="B2208" s="3" t="str">
        <f t="shared" si="34"/>
        <v>SPA21XXX</v>
      </c>
      <c r="C2208" s="3" t="s">
        <v>348</v>
      </c>
      <c r="D2208" s="3" t="s">
        <v>353</v>
      </c>
      <c r="E2208" s="3" t="s">
        <v>411</v>
      </c>
      <c r="F2208" s="3" t="s">
        <v>356</v>
      </c>
      <c r="G2208" s="3" t="s">
        <v>1022</v>
      </c>
      <c r="H2208" s="3" t="s">
        <v>353</v>
      </c>
    </row>
    <row r="2209" spans="1:8" x14ac:dyDescent="0.35">
      <c r="A2209" s="3" t="s">
        <v>316</v>
      </c>
      <c r="B2209" s="3" t="str">
        <f t="shared" si="34"/>
        <v>SPA21XXX</v>
      </c>
      <c r="C2209" s="3" t="s">
        <v>348</v>
      </c>
      <c r="D2209" s="3" t="s">
        <v>354</v>
      </c>
      <c r="E2209" s="3" t="s">
        <v>388</v>
      </c>
      <c r="F2209" s="3" t="s">
        <v>569</v>
      </c>
      <c r="G2209" s="3" t="s">
        <v>1021</v>
      </c>
      <c r="H2209" s="3" t="s">
        <v>354</v>
      </c>
    </row>
    <row r="2210" spans="1:8" x14ac:dyDescent="0.35">
      <c r="A2210" s="3" t="s">
        <v>316</v>
      </c>
      <c r="B2210" s="3" t="str">
        <f t="shared" si="34"/>
        <v>SPA21XXX</v>
      </c>
      <c r="C2210" s="3" t="s">
        <v>348</v>
      </c>
      <c r="D2210" s="3" t="s">
        <v>355</v>
      </c>
    </row>
    <row r="2211" spans="1:8" x14ac:dyDescent="0.35">
      <c r="A2211" s="3" t="s">
        <v>316</v>
      </c>
      <c r="B2211" s="3" t="str">
        <f t="shared" si="34"/>
        <v>SPA21XXX</v>
      </c>
      <c r="C2211" s="3" t="s">
        <v>348</v>
      </c>
      <c r="D2211" s="3" t="s">
        <v>356</v>
      </c>
    </row>
    <row r="2212" spans="1:8" x14ac:dyDescent="0.35">
      <c r="A2212" s="3" t="s">
        <v>316</v>
      </c>
      <c r="B2212" s="3" t="str">
        <f t="shared" si="34"/>
        <v>SPA21XXX</v>
      </c>
      <c r="C2212" s="3" t="s">
        <v>348</v>
      </c>
      <c r="D2212" s="3" t="s">
        <v>357</v>
      </c>
    </row>
    <row r="2213" spans="1:8" x14ac:dyDescent="0.35">
      <c r="A2213" s="3" t="s">
        <v>316</v>
      </c>
      <c r="B2213" s="3" t="str">
        <f t="shared" si="34"/>
        <v>SPA21XXX</v>
      </c>
      <c r="C2213" s="3" t="s">
        <v>348</v>
      </c>
      <c r="D2213" s="3" t="s">
        <v>358</v>
      </c>
    </row>
    <row r="2214" spans="1:8" x14ac:dyDescent="0.35">
      <c r="A2214" s="3" t="s">
        <v>317</v>
      </c>
      <c r="B2214" s="3" t="str">
        <f t="shared" si="34"/>
        <v>SPA21XXX</v>
      </c>
      <c r="C2214" s="3" t="s">
        <v>350</v>
      </c>
      <c r="D2214" s="3" t="s">
        <v>352</v>
      </c>
    </row>
    <row r="2215" spans="1:8" x14ac:dyDescent="0.35">
      <c r="A2215" s="3" t="s">
        <v>317</v>
      </c>
      <c r="B2215" s="3" t="str">
        <f t="shared" si="34"/>
        <v>SPA21XXX</v>
      </c>
      <c r="C2215" s="3" t="s">
        <v>350</v>
      </c>
      <c r="D2215" s="3" t="s">
        <v>353</v>
      </c>
    </row>
    <row r="2216" spans="1:8" x14ac:dyDescent="0.35">
      <c r="A2216" s="3" t="s">
        <v>317</v>
      </c>
      <c r="B2216" s="3" t="str">
        <f t="shared" si="34"/>
        <v>SPA21XXX</v>
      </c>
      <c r="C2216" s="3" t="s">
        <v>350</v>
      </c>
      <c r="D2216" s="3" t="s">
        <v>354</v>
      </c>
    </row>
    <row r="2217" spans="1:8" x14ac:dyDescent="0.35">
      <c r="A2217" s="3" t="s">
        <v>317</v>
      </c>
      <c r="B2217" s="3" t="str">
        <f t="shared" si="34"/>
        <v>SPA21XXX</v>
      </c>
      <c r="C2217" s="3" t="s">
        <v>350</v>
      </c>
      <c r="D2217" s="3" t="s">
        <v>355</v>
      </c>
    </row>
    <row r="2218" spans="1:8" x14ac:dyDescent="0.35">
      <c r="A2218" s="3" t="s">
        <v>317</v>
      </c>
      <c r="B2218" s="3" t="str">
        <f t="shared" si="34"/>
        <v>SPA21XXX</v>
      </c>
      <c r="C2218" s="3" t="s">
        <v>350</v>
      </c>
      <c r="D2218" s="3" t="s">
        <v>356</v>
      </c>
    </row>
    <row r="2219" spans="1:8" x14ac:dyDescent="0.35">
      <c r="A2219" s="3" t="s">
        <v>317</v>
      </c>
      <c r="B2219" s="3" t="str">
        <f t="shared" si="34"/>
        <v>SPA21XXX</v>
      </c>
      <c r="C2219" s="3" t="s">
        <v>350</v>
      </c>
      <c r="D2219" s="3" t="s">
        <v>357</v>
      </c>
    </row>
    <row r="2220" spans="1:8" x14ac:dyDescent="0.35">
      <c r="A2220" s="3" t="s">
        <v>317</v>
      </c>
      <c r="B2220" s="3" t="str">
        <f t="shared" si="34"/>
        <v>SPA21XXX</v>
      </c>
      <c r="C2220" s="3" t="s">
        <v>350</v>
      </c>
      <c r="D2220" s="3" t="s">
        <v>358</v>
      </c>
    </row>
    <row r="2221" spans="1:8" x14ac:dyDescent="0.35">
      <c r="A2221" s="3" t="s">
        <v>318</v>
      </c>
      <c r="B2221" s="3" t="str">
        <f t="shared" si="34"/>
        <v>SPA21XXX</v>
      </c>
      <c r="C2221" s="3" t="s">
        <v>350</v>
      </c>
      <c r="D2221" s="3" t="s">
        <v>352</v>
      </c>
      <c r="E2221" s="3" t="s">
        <v>367</v>
      </c>
      <c r="F2221" s="3" t="s">
        <v>565</v>
      </c>
      <c r="G2221" s="3" t="s">
        <v>1023</v>
      </c>
      <c r="H2221" s="3" t="s">
        <v>354</v>
      </c>
    </row>
    <row r="2222" spans="1:8" x14ac:dyDescent="0.35">
      <c r="A2222" s="3" t="s">
        <v>318</v>
      </c>
      <c r="B2222" s="3" t="str">
        <f t="shared" si="34"/>
        <v>SPA21XXX</v>
      </c>
      <c r="C2222" s="3" t="s">
        <v>350</v>
      </c>
      <c r="D2222" s="3" t="s">
        <v>353</v>
      </c>
    </row>
    <row r="2223" spans="1:8" x14ac:dyDescent="0.35">
      <c r="A2223" s="3" t="s">
        <v>318</v>
      </c>
      <c r="B2223" s="3" t="str">
        <f t="shared" si="34"/>
        <v>SPA21XXX</v>
      </c>
      <c r="C2223" s="3" t="s">
        <v>350</v>
      </c>
      <c r="D2223" s="3" t="s">
        <v>354</v>
      </c>
    </row>
    <row r="2224" spans="1:8" x14ac:dyDescent="0.35">
      <c r="A2224" s="3" t="s">
        <v>318</v>
      </c>
      <c r="B2224" s="3" t="str">
        <f t="shared" si="34"/>
        <v>SPA21XXX</v>
      </c>
      <c r="C2224" s="3" t="s">
        <v>350</v>
      </c>
      <c r="D2224" s="3" t="s">
        <v>355</v>
      </c>
    </row>
    <row r="2225" spans="1:8" x14ac:dyDescent="0.35">
      <c r="A2225" s="3" t="s">
        <v>318</v>
      </c>
      <c r="B2225" s="3" t="str">
        <f t="shared" si="34"/>
        <v>SPA21XXX</v>
      </c>
      <c r="C2225" s="3" t="s">
        <v>350</v>
      </c>
      <c r="D2225" s="3" t="s">
        <v>356</v>
      </c>
    </row>
    <row r="2226" spans="1:8" x14ac:dyDescent="0.35">
      <c r="A2226" s="3" t="s">
        <v>318</v>
      </c>
      <c r="B2226" s="3" t="str">
        <f t="shared" si="34"/>
        <v>SPA21XXX</v>
      </c>
      <c r="C2226" s="3" t="s">
        <v>350</v>
      </c>
      <c r="D2226" s="3" t="s">
        <v>357</v>
      </c>
    </row>
    <row r="2227" spans="1:8" x14ac:dyDescent="0.35">
      <c r="A2227" s="3" t="s">
        <v>318</v>
      </c>
      <c r="B2227" s="3" t="str">
        <f t="shared" si="34"/>
        <v>SPA21XXX</v>
      </c>
      <c r="C2227" s="3" t="s">
        <v>350</v>
      </c>
      <c r="D2227" s="3" t="s">
        <v>358</v>
      </c>
    </row>
    <row r="2228" spans="1:8" x14ac:dyDescent="0.35">
      <c r="A2228" s="3" t="s">
        <v>319</v>
      </c>
      <c r="B2228" s="3" t="str">
        <f t="shared" si="34"/>
        <v>SPA21XXX</v>
      </c>
      <c r="C2228" s="3" t="s">
        <v>350</v>
      </c>
      <c r="D2228" s="3" t="s">
        <v>352</v>
      </c>
      <c r="E2228" s="3" t="s">
        <v>373</v>
      </c>
      <c r="F2228" s="3" t="s">
        <v>565</v>
      </c>
      <c r="G2228" s="3" t="s">
        <v>1024</v>
      </c>
      <c r="H2228" s="3" t="s">
        <v>565</v>
      </c>
    </row>
    <row r="2229" spans="1:8" x14ac:dyDescent="0.35">
      <c r="A2229" s="3" t="s">
        <v>319</v>
      </c>
      <c r="B2229" s="3" t="str">
        <f t="shared" si="34"/>
        <v>SPA21XXX</v>
      </c>
      <c r="C2229" s="3" t="s">
        <v>350</v>
      </c>
      <c r="D2229" s="3" t="s">
        <v>353</v>
      </c>
      <c r="E2229" s="3" t="s">
        <v>364</v>
      </c>
      <c r="F2229" s="3" t="s">
        <v>377</v>
      </c>
      <c r="G2229" s="3" t="s">
        <v>364</v>
      </c>
      <c r="H2229" s="3" t="s">
        <v>377</v>
      </c>
    </row>
    <row r="2230" spans="1:8" x14ac:dyDescent="0.35">
      <c r="A2230" s="3" t="s">
        <v>319</v>
      </c>
      <c r="B2230" s="3" t="str">
        <f t="shared" si="34"/>
        <v>SPA21XXX</v>
      </c>
      <c r="C2230" s="3" t="s">
        <v>350</v>
      </c>
      <c r="D2230" s="3" t="s">
        <v>354</v>
      </c>
      <c r="E2230" s="3" t="s">
        <v>364</v>
      </c>
      <c r="F2230" s="3" t="s">
        <v>377</v>
      </c>
      <c r="G2230" s="3" t="s">
        <v>364</v>
      </c>
      <c r="H2230" s="3" t="s">
        <v>377</v>
      </c>
    </row>
    <row r="2231" spans="1:8" x14ac:dyDescent="0.35">
      <c r="A2231" s="3" t="s">
        <v>319</v>
      </c>
      <c r="B2231" s="3" t="str">
        <f t="shared" si="34"/>
        <v>SPA21XXX</v>
      </c>
      <c r="C2231" s="3" t="s">
        <v>350</v>
      </c>
      <c r="D2231" s="3" t="s">
        <v>355</v>
      </c>
      <c r="E2231" s="3" t="s">
        <v>364</v>
      </c>
      <c r="F2231" s="3" t="s">
        <v>377</v>
      </c>
      <c r="G2231" s="3" t="s">
        <v>364</v>
      </c>
      <c r="H2231" s="3" t="s">
        <v>377</v>
      </c>
    </row>
    <row r="2232" spans="1:8" x14ac:dyDescent="0.35">
      <c r="A2232" s="3" t="s">
        <v>319</v>
      </c>
      <c r="B2232" s="3" t="str">
        <f t="shared" si="34"/>
        <v>SPA21XXX</v>
      </c>
      <c r="C2232" s="3" t="s">
        <v>350</v>
      </c>
      <c r="D2232" s="3" t="s">
        <v>356</v>
      </c>
      <c r="E2232" s="3" t="s">
        <v>364</v>
      </c>
      <c r="F2232" s="3" t="s">
        <v>377</v>
      </c>
      <c r="G2232" s="3" t="s">
        <v>364</v>
      </c>
      <c r="H2232" s="3" t="s">
        <v>377</v>
      </c>
    </row>
    <row r="2233" spans="1:8" x14ac:dyDescent="0.35">
      <c r="A2233" s="3" t="s">
        <v>319</v>
      </c>
      <c r="B2233" s="3" t="str">
        <f t="shared" si="34"/>
        <v>SPA21XXX</v>
      </c>
      <c r="C2233" s="3" t="s">
        <v>350</v>
      </c>
      <c r="D2233" s="3" t="s">
        <v>357</v>
      </c>
      <c r="E2233" s="3" t="s">
        <v>364</v>
      </c>
      <c r="F2233" s="3" t="s">
        <v>377</v>
      </c>
      <c r="G2233" s="3" t="s">
        <v>364</v>
      </c>
      <c r="H2233" s="3" t="s">
        <v>377</v>
      </c>
    </row>
    <row r="2234" spans="1:8" x14ac:dyDescent="0.35">
      <c r="A2234" s="3" t="s">
        <v>319</v>
      </c>
      <c r="B2234" s="3" t="str">
        <f t="shared" si="34"/>
        <v>SPA21XXX</v>
      </c>
      <c r="C2234" s="3" t="s">
        <v>350</v>
      </c>
      <c r="D2234" s="3" t="s">
        <v>358</v>
      </c>
      <c r="E2234" s="3" t="s">
        <v>364</v>
      </c>
      <c r="F2234" s="3" t="s">
        <v>377</v>
      </c>
      <c r="G2234" s="3" t="s">
        <v>364</v>
      </c>
      <c r="H2234" s="3" t="s">
        <v>377</v>
      </c>
    </row>
    <row r="2235" spans="1:8" x14ac:dyDescent="0.35">
      <c r="A2235" s="3" t="s">
        <v>320</v>
      </c>
      <c r="B2235" s="3" t="str">
        <f t="shared" si="34"/>
        <v>SPA21XXX</v>
      </c>
      <c r="C2235" s="3" t="s">
        <v>348</v>
      </c>
      <c r="D2235" s="3" t="s">
        <v>352</v>
      </c>
      <c r="E2235" s="3" t="s">
        <v>388</v>
      </c>
      <c r="F2235" s="3" t="s">
        <v>569</v>
      </c>
      <c r="G2235" s="3" t="s">
        <v>756</v>
      </c>
      <c r="H2235" s="3" t="s">
        <v>354</v>
      </c>
    </row>
    <row r="2236" spans="1:8" x14ac:dyDescent="0.35">
      <c r="A2236" s="3" t="s">
        <v>320</v>
      </c>
      <c r="B2236" s="3" t="str">
        <f t="shared" si="34"/>
        <v>SPA21XXX</v>
      </c>
      <c r="C2236" s="3" t="s">
        <v>348</v>
      </c>
      <c r="D2236" s="3" t="s">
        <v>353</v>
      </c>
      <c r="E2236" s="3" t="s">
        <v>441</v>
      </c>
      <c r="F2236" s="3" t="s">
        <v>559</v>
      </c>
      <c r="G2236" s="3" t="s">
        <v>757</v>
      </c>
      <c r="H2236" s="3" t="s">
        <v>353</v>
      </c>
    </row>
    <row r="2237" spans="1:8" x14ac:dyDescent="0.35">
      <c r="A2237" s="3" t="s">
        <v>320</v>
      </c>
      <c r="B2237" s="3" t="str">
        <f t="shared" si="34"/>
        <v>SPA21XXX</v>
      </c>
      <c r="C2237" s="3" t="s">
        <v>348</v>
      </c>
      <c r="D2237" s="3" t="s">
        <v>354</v>
      </c>
    </row>
    <row r="2238" spans="1:8" x14ac:dyDescent="0.35">
      <c r="A2238" s="3" t="s">
        <v>320</v>
      </c>
      <c r="B2238" s="3" t="str">
        <f t="shared" si="34"/>
        <v>SPA21XXX</v>
      </c>
      <c r="C2238" s="3" t="s">
        <v>348</v>
      </c>
      <c r="D2238" s="3" t="s">
        <v>355</v>
      </c>
    </row>
    <row r="2239" spans="1:8" x14ac:dyDescent="0.35">
      <c r="A2239" s="3" t="s">
        <v>320</v>
      </c>
      <c r="B2239" s="3" t="str">
        <f t="shared" si="34"/>
        <v>SPA21XXX</v>
      </c>
      <c r="C2239" s="3" t="s">
        <v>348</v>
      </c>
      <c r="D2239" s="3" t="s">
        <v>356</v>
      </c>
    </row>
    <row r="2240" spans="1:8" x14ac:dyDescent="0.35">
      <c r="A2240" s="3" t="s">
        <v>320</v>
      </c>
      <c r="B2240" s="3" t="str">
        <f t="shared" si="34"/>
        <v>SPA21XXX</v>
      </c>
      <c r="C2240" s="3" t="s">
        <v>348</v>
      </c>
      <c r="D2240" s="3" t="s">
        <v>357</v>
      </c>
    </row>
    <row r="2241" spans="1:8" x14ac:dyDescent="0.35">
      <c r="A2241" s="3" t="s">
        <v>320</v>
      </c>
      <c r="B2241" s="3" t="str">
        <f t="shared" si="34"/>
        <v>SPA21XXX</v>
      </c>
      <c r="C2241" s="3" t="s">
        <v>348</v>
      </c>
      <c r="D2241" s="3" t="s">
        <v>358</v>
      </c>
    </row>
    <row r="2242" spans="1:8" x14ac:dyDescent="0.35">
      <c r="A2242" s="3" t="s">
        <v>321</v>
      </c>
      <c r="B2242" s="3" t="str">
        <f t="shared" si="34"/>
        <v>SPA21XXX</v>
      </c>
      <c r="C2242" s="3" t="s">
        <v>350</v>
      </c>
      <c r="D2242" s="3" t="s">
        <v>352</v>
      </c>
      <c r="E2242" s="3" t="s">
        <v>386</v>
      </c>
      <c r="F2242" s="3" t="s">
        <v>565</v>
      </c>
      <c r="G2242" s="3" t="s">
        <v>640</v>
      </c>
      <c r="H2242" s="3" t="s">
        <v>565</v>
      </c>
    </row>
    <row r="2243" spans="1:8" x14ac:dyDescent="0.35">
      <c r="A2243" s="3" t="s">
        <v>321</v>
      </c>
      <c r="B2243" s="3" t="str">
        <f t="shared" ref="B2243:B2306" si="35">REPLACE(A2243,6,3,"XXX")</f>
        <v>SPA21XXX</v>
      </c>
      <c r="C2243" s="3" t="s">
        <v>350</v>
      </c>
      <c r="D2243" s="3" t="s">
        <v>353</v>
      </c>
      <c r="E2243" s="3" t="s">
        <v>455</v>
      </c>
      <c r="F2243" s="3" t="s">
        <v>377</v>
      </c>
      <c r="G2243" s="3" t="s">
        <v>455</v>
      </c>
      <c r="H2243" s="3" t="s">
        <v>377</v>
      </c>
    </row>
    <row r="2244" spans="1:8" x14ac:dyDescent="0.35">
      <c r="A2244" s="3" t="s">
        <v>321</v>
      </c>
      <c r="B2244" s="3" t="str">
        <f t="shared" si="35"/>
        <v>SPA21XXX</v>
      </c>
      <c r="C2244" s="3" t="s">
        <v>350</v>
      </c>
      <c r="D2244" s="3" t="s">
        <v>354</v>
      </c>
      <c r="E2244" s="3" t="s">
        <v>455</v>
      </c>
      <c r="F2244" s="3" t="s">
        <v>377</v>
      </c>
      <c r="G2244" s="3" t="s">
        <v>455</v>
      </c>
      <c r="H2244" s="3" t="s">
        <v>377</v>
      </c>
    </row>
    <row r="2245" spans="1:8" x14ac:dyDescent="0.35">
      <c r="A2245" s="3" t="s">
        <v>321</v>
      </c>
      <c r="B2245" s="3" t="str">
        <f t="shared" si="35"/>
        <v>SPA21XXX</v>
      </c>
      <c r="C2245" s="3" t="s">
        <v>350</v>
      </c>
      <c r="D2245" s="3" t="s">
        <v>355</v>
      </c>
      <c r="E2245" s="3" t="s">
        <v>455</v>
      </c>
      <c r="F2245" s="3" t="s">
        <v>377</v>
      </c>
      <c r="G2245" s="3" t="s">
        <v>455</v>
      </c>
      <c r="H2245" s="3" t="s">
        <v>377</v>
      </c>
    </row>
    <row r="2246" spans="1:8" x14ac:dyDescent="0.35">
      <c r="A2246" s="3" t="s">
        <v>321</v>
      </c>
      <c r="B2246" s="3" t="str">
        <f t="shared" si="35"/>
        <v>SPA21XXX</v>
      </c>
      <c r="C2246" s="3" t="s">
        <v>350</v>
      </c>
      <c r="D2246" s="3" t="s">
        <v>356</v>
      </c>
      <c r="E2246" s="3" t="s">
        <v>455</v>
      </c>
      <c r="F2246" s="3" t="s">
        <v>377</v>
      </c>
      <c r="G2246" s="3" t="s">
        <v>455</v>
      </c>
      <c r="H2246" s="3" t="s">
        <v>377</v>
      </c>
    </row>
    <row r="2247" spans="1:8" x14ac:dyDescent="0.35">
      <c r="A2247" s="3" t="s">
        <v>321</v>
      </c>
      <c r="B2247" s="3" t="str">
        <f t="shared" si="35"/>
        <v>SPA21XXX</v>
      </c>
      <c r="C2247" s="3" t="s">
        <v>350</v>
      </c>
      <c r="D2247" s="3" t="s">
        <v>357</v>
      </c>
      <c r="E2247" s="3" t="s">
        <v>455</v>
      </c>
      <c r="F2247" s="3" t="s">
        <v>377</v>
      </c>
      <c r="G2247" s="3" t="s">
        <v>455</v>
      </c>
      <c r="H2247" s="3" t="s">
        <v>377</v>
      </c>
    </row>
    <row r="2248" spans="1:8" x14ac:dyDescent="0.35">
      <c r="A2248" s="3" t="s">
        <v>321</v>
      </c>
      <c r="B2248" s="3" t="str">
        <f t="shared" si="35"/>
        <v>SPA21XXX</v>
      </c>
      <c r="C2248" s="3" t="s">
        <v>350</v>
      </c>
      <c r="D2248" s="3" t="s">
        <v>358</v>
      </c>
      <c r="E2248" s="3" t="s">
        <v>455</v>
      </c>
      <c r="F2248" s="3" t="s">
        <v>377</v>
      </c>
      <c r="G2248" s="3" t="s">
        <v>455</v>
      </c>
      <c r="H2248" s="3" t="s">
        <v>377</v>
      </c>
    </row>
    <row r="2249" spans="1:8" x14ac:dyDescent="0.35">
      <c r="A2249" s="3" t="s">
        <v>322</v>
      </c>
      <c r="B2249" s="3" t="str">
        <f t="shared" si="35"/>
        <v>SPA21XXX</v>
      </c>
      <c r="C2249" s="3" t="s">
        <v>350</v>
      </c>
      <c r="D2249" s="3" t="s">
        <v>352</v>
      </c>
    </row>
    <row r="2250" spans="1:8" x14ac:dyDescent="0.35">
      <c r="A2250" s="3" t="s">
        <v>322</v>
      </c>
      <c r="B2250" s="3" t="str">
        <f t="shared" si="35"/>
        <v>SPA21XXX</v>
      </c>
      <c r="C2250" s="3" t="s">
        <v>350</v>
      </c>
      <c r="D2250" s="3" t="s">
        <v>353</v>
      </c>
    </row>
    <row r="2251" spans="1:8" x14ac:dyDescent="0.35">
      <c r="A2251" s="3" t="s">
        <v>322</v>
      </c>
      <c r="B2251" s="3" t="str">
        <f t="shared" si="35"/>
        <v>SPA21XXX</v>
      </c>
      <c r="C2251" s="3" t="s">
        <v>350</v>
      </c>
      <c r="D2251" s="3" t="s">
        <v>354</v>
      </c>
    </row>
    <row r="2252" spans="1:8" x14ac:dyDescent="0.35">
      <c r="A2252" s="3" t="s">
        <v>322</v>
      </c>
      <c r="B2252" s="3" t="str">
        <f t="shared" si="35"/>
        <v>SPA21XXX</v>
      </c>
      <c r="C2252" s="3" t="s">
        <v>350</v>
      </c>
      <c r="D2252" s="3" t="s">
        <v>355</v>
      </c>
    </row>
    <row r="2253" spans="1:8" x14ac:dyDescent="0.35">
      <c r="A2253" s="3" t="s">
        <v>322</v>
      </c>
      <c r="B2253" s="3" t="str">
        <f t="shared" si="35"/>
        <v>SPA21XXX</v>
      </c>
      <c r="C2253" s="3" t="s">
        <v>350</v>
      </c>
      <c r="D2253" s="3" t="s">
        <v>356</v>
      </c>
    </row>
    <row r="2254" spans="1:8" x14ac:dyDescent="0.35">
      <c r="A2254" s="3" t="s">
        <v>322</v>
      </c>
      <c r="B2254" s="3" t="str">
        <f t="shared" si="35"/>
        <v>SPA21XXX</v>
      </c>
      <c r="C2254" s="3" t="s">
        <v>350</v>
      </c>
      <c r="D2254" s="3" t="s">
        <v>357</v>
      </c>
    </row>
    <row r="2255" spans="1:8" x14ac:dyDescent="0.35">
      <c r="A2255" s="3" t="s">
        <v>322</v>
      </c>
      <c r="B2255" s="3" t="str">
        <f t="shared" si="35"/>
        <v>SPA21XXX</v>
      </c>
      <c r="C2255" s="3" t="s">
        <v>350</v>
      </c>
      <c r="D2255" s="3" t="s">
        <v>358</v>
      </c>
    </row>
    <row r="2256" spans="1:8" x14ac:dyDescent="0.35">
      <c r="A2256" s="3" t="s">
        <v>323</v>
      </c>
      <c r="B2256" s="3" t="str">
        <f t="shared" si="35"/>
        <v>SPA21XXX</v>
      </c>
      <c r="C2256" s="3" t="s">
        <v>349</v>
      </c>
      <c r="D2256" s="3" t="s">
        <v>352</v>
      </c>
      <c r="E2256" s="3" t="s">
        <v>402</v>
      </c>
      <c r="F2256" s="3" t="s">
        <v>564</v>
      </c>
      <c r="G2256" s="3" t="s">
        <v>1025</v>
      </c>
      <c r="H2256" s="3" t="s">
        <v>565</v>
      </c>
    </row>
    <row r="2257" spans="1:8" x14ac:dyDescent="0.35">
      <c r="A2257" s="3" t="s">
        <v>323</v>
      </c>
      <c r="B2257" s="3" t="str">
        <f t="shared" si="35"/>
        <v>SPA21XXX</v>
      </c>
      <c r="C2257" s="3" t="s">
        <v>349</v>
      </c>
      <c r="D2257" s="3" t="s">
        <v>353</v>
      </c>
      <c r="E2257" s="3" t="s">
        <v>449</v>
      </c>
      <c r="F2257" s="3" t="s">
        <v>564</v>
      </c>
      <c r="G2257" s="3" t="s">
        <v>1025</v>
      </c>
      <c r="H2257" s="3" t="s">
        <v>565</v>
      </c>
    </row>
    <row r="2258" spans="1:8" x14ac:dyDescent="0.35">
      <c r="A2258" s="3" t="s">
        <v>323</v>
      </c>
      <c r="B2258" s="3" t="str">
        <f t="shared" si="35"/>
        <v>SPA21XXX</v>
      </c>
      <c r="C2258" s="3" t="s">
        <v>349</v>
      </c>
      <c r="D2258" s="3" t="s">
        <v>354</v>
      </c>
    </row>
    <row r="2259" spans="1:8" x14ac:dyDescent="0.35">
      <c r="A2259" s="3" t="s">
        <v>323</v>
      </c>
      <c r="B2259" s="3" t="str">
        <f t="shared" si="35"/>
        <v>SPA21XXX</v>
      </c>
      <c r="C2259" s="3" t="s">
        <v>349</v>
      </c>
      <c r="D2259" s="3" t="s">
        <v>355</v>
      </c>
    </row>
    <row r="2260" spans="1:8" x14ac:dyDescent="0.35">
      <c r="A2260" s="3" t="s">
        <v>323</v>
      </c>
      <c r="B2260" s="3" t="str">
        <f t="shared" si="35"/>
        <v>SPA21XXX</v>
      </c>
      <c r="C2260" s="3" t="s">
        <v>349</v>
      </c>
      <c r="D2260" s="3" t="s">
        <v>356</v>
      </c>
    </row>
    <row r="2261" spans="1:8" x14ac:dyDescent="0.35">
      <c r="A2261" s="3" t="s">
        <v>323</v>
      </c>
      <c r="B2261" s="3" t="str">
        <f t="shared" si="35"/>
        <v>SPA21XXX</v>
      </c>
      <c r="C2261" s="3" t="s">
        <v>349</v>
      </c>
      <c r="D2261" s="3" t="s">
        <v>357</v>
      </c>
    </row>
    <row r="2262" spans="1:8" x14ac:dyDescent="0.35">
      <c r="A2262" s="3" t="s">
        <v>323</v>
      </c>
      <c r="B2262" s="3" t="str">
        <f t="shared" si="35"/>
        <v>SPA21XXX</v>
      </c>
      <c r="C2262" s="3" t="s">
        <v>349</v>
      </c>
      <c r="D2262" s="3" t="s">
        <v>358</v>
      </c>
    </row>
    <row r="2263" spans="1:8" x14ac:dyDescent="0.35">
      <c r="A2263" s="3" t="s">
        <v>324</v>
      </c>
      <c r="B2263" s="3" t="str">
        <f t="shared" si="35"/>
        <v>SPA21XXX</v>
      </c>
      <c r="C2263" s="3" t="s">
        <v>349</v>
      </c>
      <c r="D2263" s="3" t="s">
        <v>352</v>
      </c>
    </row>
    <row r="2264" spans="1:8" x14ac:dyDescent="0.35">
      <c r="A2264" s="3" t="s">
        <v>324</v>
      </c>
      <c r="B2264" s="3" t="str">
        <f t="shared" si="35"/>
        <v>SPA21XXX</v>
      </c>
      <c r="C2264" s="3" t="s">
        <v>349</v>
      </c>
      <c r="D2264" s="3" t="s">
        <v>353</v>
      </c>
    </row>
    <row r="2265" spans="1:8" x14ac:dyDescent="0.35">
      <c r="A2265" s="3" t="s">
        <v>324</v>
      </c>
      <c r="B2265" s="3" t="str">
        <f t="shared" si="35"/>
        <v>SPA21XXX</v>
      </c>
      <c r="C2265" s="3" t="s">
        <v>349</v>
      </c>
      <c r="D2265" s="3" t="s">
        <v>354</v>
      </c>
    </row>
    <row r="2266" spans="1:8" x14ac:dyDescent="0.35">
      <c r="A2266" s="3" t="s">
        <v>324</v>
      </c>
      <c r="B2266" s="3" t="str">
        <f t="shared" si="35"/>
        <v>SPA21XXX</v>
      </c>
      <c r="C2266" s="3" t="s">
        <v>349</v>
      </c>
      <c r="D2266" s="3" t="s">
        <v>355</v>
      </c>
    </row>
    <row r="2267" spans="1:8" x14ac:dyDescent="0.35">
      <c r="A2267" s="3" t="s">
        <v>324</v>
      </c>
      <c r="B2267" s="3" t="str">
        <f t="shared" si="35"/>
        <v>SPA21XXX</v>
      </c>
      <c r="C2267" s="3" t="s">
        <v>349</v>
      </c>
      <c r="D2267" s="3" t="s">
        <v>356</v>
      </c>
    </row>
    <row r="2268" spans="1:8" x14ac:dyDescent="0.35">
      <c r="A2268" s="3" t="s">
        <v>324</v>
      </c>
      <c r="B2268" s="3" t="str">
        <f t="shared" si="35"/>
        <v>SPA21XXX</v>
      </c>
      <c r="C2268" s="3" t="s">
        <v>349</v>
      </c>
      <c r="D2268" s="3" t="s">
        <v>357</v>
      </c>
    </row>
    <row r="2269" spans="1:8" x14ac:dyDescent="0.35">
      <c r="A2269" s="3" t="s">
        <v>324</v>
      </c>
      <c r="B2269" s="3" t="str">
        <f t="shared" si="35"/>
        <v>SPA21XXX</v>
      </c>
      <c r="C2269" s="3" t="s">
        <v>349</v>
      </c>
      <c r="D2269" s="3" t="s">
        <v>358</v>
      </c>
    </row>
    <row r="2270" spans="1:8" x14ac:dyDescent="0.35">
      <c r="A2270" s="3" t="s">
        <v>325</v>
      </c>
      <c r="B2270" s="3" t="str">
        <f t="shared" si="35"/>
        <v>SPA21XXX</v>
      </c>
      <c r="C2270" s="3" t="s">
        <v>350</v>
      </c>
      <c r="D2270" s="3" t="s">
        <v>352</v>
      </c>
      <c r="E2270" s="3" t="s">
        <v>367</v>
      </c>
      <c r="F2270" s="3" t="s">
        <v>564</v>
      </c>
      <c r="G2270" s="3" t="s">
        <v>367</v>
      </c>
      <c r="H2270" s="3" t="s">
        <v>561</v>
      </c>
    </row>
    <row r="2271" spans="1:8" x14ac:dyDescent="0.35">
      <c r="A2271" s="3" t="s">
        <v>325</v>
      </c>
      <c r="B2271" s="3" t="str">
        <f t="shared" si="35"/>
        <v>SPA21XXX</v>
      </c>
      <c r="C2271" s="3" t="s">
        <v>350</v>
      </c>
      <c r="D2271" s="3" t="s">
        <v>353</v>
      </c>
      <c r="E2271" s="3" t="s">
        <v>551</v>
      </c>
      <c r="F2271" s="3" t="s">
        <v>564</v>
      </c>
      <c r="G2271" s="3" t="s">
        <v>367</v>
      </c>
      <c r="H2271" s="3" t="s">
        <v>562</v>
      </c>
    </row>
    <row r="2272" spans="1:8" x14ac:dyDescent="0.35">
      <c r="A2272" s="3" t="s">
        <v>325</v>
      </c>
      <c r="B2272" s="3" t="str">
        <f t="shared" si="35"/>
        <v>SPA21XXX</v>
      </c>
      <c r="C2272" s="3" t="s">
        <v>350</v>
      </c>
      <c r="D2272" s="3" t="s">
        <v>354</v>
      </c>
      <c r="E2272" s="3" t="s">
        <v>552</v>
      </c>
      <c r="F2272" s="3" t="s">
        <v>552</v>
      </c>
      <c r="G2272" s="3" t="s">
        <v>377</v>
      </c>
      <c r="H2272" s="3" t="s">
        <v>377</v>
      </c>
    </row>
    <row r="2273" spans="1:8" x14ac:dyDescent="0.35">
      <c r="A2273" s="3" t="s">
        <v>325</v>
      </c>
      <c r="B2273" s="3" t="str">
        <f t="shared" si="35"/>
        <v>SPA21XXX</v>
      </c>
      <c r="C2273" s="3" t="s">
        <v>350</v>
      </c>
      <c r="D2273" s="3" t="s">
        <v>355</v>
      </c>
      <c r="E2273" s="3" t="s">
        <v>377</v>
      </c>
      <c r="F2273" s="3" t="s">
        <v>377</v>
      </c>
      <c r="G2273" s="3" t="s">
        <v>377</v>
      </c>
      <c r="H2273" s="3" t="s">
        <v>377</v>
      </c>
    </row>
    <row r="2274" spans="1:8" x14ac:dyDescent="0.35">
      <c r="A2274" s="3" t="s">
        <v>325</v>
      </c>
      <c r="B2274" s="3" t="str">
        <f t="shared" si="35"/>
        <v>SPA21XXX</v>
      </c>
      <c r="C2274" s="3" t="s">
        <v>350</v>
      </c>
      <c r="D2274" s="3" t="s">
        <v>356</v>
      </c>
      <c r="E2274" s="3" t="s">
        <v>377</v>
      </c>
      <c r="F2274" s="3" t="s">
        <v>377</v>
      </c>
      <c r="G2274" s="3" t="s">
        <v>377</v>
      </c>
      <c r="H2274" s="3" t="s">
        <v>377</v>
      </c>
    </row>
    <row r="2275" spans="1:8" x14ac:dyDescent="0.35">
      <c r="A2275" s="3" t="s">
        <v>325</v>
      </c>
      <c r="B2275" s="3" t="str">
        <f t="shared" si="35"/>
        <v>SPA21XXX</v>
      </c>
      <c r="C2275" s="3" t="s">
        <v>350</v>
      </c>
      <c r="D2275" s="3" t="s">
        <v>357</v>
      </c>
      <c r="E2275" s="3" t="s">
        <v>377</v>
      </c>
      <c r="F2275" s="3" t="s">
        <v>377</v>
      </c>
      <c r="G2275" s="3" t="s">
        <v>377</v>
      </c>
      <c r="H2275" s="3" t="s">
        <v>377</v>
      </c>
    </row>
    <row r="2276" spans="1:8" x14ac:dyDescent="0.35">
      <c r="A2276" s="3" t="s">
        <v>325</v>
      </c>
      <c r="B2276" s="3" t="str">
        <f t="shared" si="35"/>
        <v>SPA21XXX</v>
      </c>
      <c r="C2276" s="3" t="s">
        <v>350</v>
      </c>
      <c r="D2276" s="3" t="s">
        <v>358</v>
      </c>
      <c r="E2276" s="3" t="s">
        <v>377</v>
      </c>
      <c r="F2276" s="3" t="s">
        <v>377</v>
      </c>
      <c r="G2276" s="3" t="s">
        <v>377</v>
      </c>
      <c r="H2276" s="3" t="s">
        <v>377</v>
      </c>
    </row>
    <row r="2277" spans="1:8" x14ac:dyDescent="0.35">
      <c r="A2277" s="3" t="s">
        <v>326</v>
      </c>
      <c r="B2277" s="3" t="str">
        <f t="shared" si="35"/>
        <v>SPA21XXX</v>
      </c>
      <c r="C2277" s="3" t="s">
        <v>350</v>
      </c>
      <c r="D2277" s="3" t="s">
        <v>352</v>
      </c>
      <c r="E2277" s="3" t="s">
        <v>367</v>
      </c>
      <c r="F2277" s="3" t="s">
        <v>561</v>
      </c>
      <c r="G2277" s="3" t="s">
        <v>367</v>
      </c>
      <c r="H2277" s="3" t="s">
        <v>561</v>
      </c>
    </row>
    <row r="2278" spans="1:8" x14ac:dyDescent="0.35">
      <c r="A2278" s="3" t="s">
        <v>326</v>
      </c>
      <c r="B2278" s="3" t="str">
        <f t="shared" si="35"/>
        <v>SPA21XXX</v>
      </c>
      <c r="C2278" s="3" t="s">
        <v>350</v>
      </c>
      <c r="D2278" s="3" t="s">
        <v>353</v>
      </c>
      <c r="E2278" s="3" t="s">
        <v>553</v>
      </c>
      <c r="F2278" s="3" t="s">
        <v>559</v>
      </c>
      <c r="G2278" s="3" t="s">
        <v>553</v>
      </c>
      <c r="H2278" s="3" t="s">
        <v>559</v>
      </c>
    </row>
    <row r="2279" spans="1:8" x14ac:dyDescent="0.35">
      <c r="A2279" s="3" t="s">
        <v>326</v>
      </c>
      <c r="B2279" s="3" t="str">
        <f t="shared" si="35"/>
        <v>SPA21XXX</v>
      </c>
      <c r="C2279" s="3" t="s">
        <v>350</v>
      </c>
      <c r="D2279" s="3" t="s">
        <v>354</v>
      </c>
      <c r="E2279" s="3" t="s">
        <v>396</v>
      </c>
      <c r="F2279" s="3" t="s">
        <v>558</v>
      </c>
      <c r="G2279" s="3" t="s">
        <v>396</v>
      </c>
      <c r="H2279" s="3" t="s">
        <v>558</v>
      </c>
    </row>
    <row r="2280" spans="1:8" x14ac:dyDescent="0.35">
      <c r="A2280" s="3" t="s">
        <v>326</v>
      </c>
      <c r="B2280" s="3" t="str">
        <f t="shared" si="35"/>
        <v>SPA21XXX</v>
      </c>
      <c r="C2280" s="3" t="s">
        <v>350</v>
      </c>
      <c r="D2280" s="3" t="s">
        <v>355</v>
      </c>
      <c r="E2280" s="3" t="s">
        <v>377</v>
      </c>
      <c r="F2280" s="3" t="s">
        <v>377</v>
      </c>
      <c r="G2280" s="3" t="s">
        <v>377</v>
      </c>
      <c r="H2280" s="3" t="s">
        <v>377</v>
      </c>
    </row>
    <row r="2281" spans="1:8" x14ac:dyDescent="0.35">
      <c r="A2281" s="3" t="s">
        <v>326</v>
      </c>
      <c r="B2281" s="3" t="str">
        <f t="shared" si="35"/>
        <v>SPA21XXX</v>
      </c>
      <c r="C2281" s="3" t="s">
        <v>350</v>
      </c>
      <c r="D2281" s="3" t="s">
        <v>356</v>
      </c>
      <c r="E2281" s="3" t="s">
        <v>377</v>
      </c>
      <c r="F2281" s="3" t="s">
        <v>377</v>
      </c>
      <c r="G2281" s="3" t="s">
        <v>377</v>
      </c>
      <c r="H2281" s="3" t="s">
        <v>377</v>
      </c>
    </row>
    <row r="2282" spans="1:8" x14ac:dyDescent="0.35">
      <c r="A2282" s="3" t="s">
        <v>326</v>
      </c>
      <c r="B2282" s="3" t="str">
        <f t="shared" si="35"/>
        <v>SPA21XXX</v>
      </c>
      <c r="C2282" s="3" t="s">
        <v>350</v>
      </c>
      <c r="D2282" s="3" t="s">
        <v>357</v>
      </c>
      <c r="E2282" s="3" t="s">
        <v>377</v>
      </c>
      <c r="F2282" s="3" t="s">
        <v>588</v>
      </c>
      <c r="G2282" s="3" t="s">
        <v>499</v>
      </c>
      <c r="H2282" s="3" t="s">
        <v>377</v>
      </c>
    </row>
    <row r="2283" spans="1:8" x14ac:dyDescent="0.35">
      <c r="A2283" s="3" t="s">
        <v>326</v>
      </c>
      <c r="B2283" s="3" t="str">
        <f t="shared" si="35"/>
        <v>SPA21XXX</v>
      </c>
      <c r="C2283" s="3" t="s">
        <v>350</v>
      </c>
      <c r="D2283" s="3" t="s">
        <v>358</v>
      </c>
      <c r="E2283" s="3" t="s">
        <v>499</v>
      </c>
      <c r="F2283" s="3" t="s">
        <v>499</v>
      </c>
      <c r="G2283" s="3" t="s">
        <v>377</v>
      </c>
      <c r="H2283" s="3" t="s">
        <v>377</v>
      </c>
    </row>
    <row r="2284" spans="1:8" x14ac:dyDescent="0.35">
      <c r="A2284" s="3" t="s">
        <v>327</v>
      </c>
      <c r="B2284" s="3" t="str">
        <f t="shared" si="35"/>
        <v>SPA21XXX</v>
      </c>
      <c r="C2284" s="3" t="s">
        <v>349</v>
      </c>
      <c r="D2284" s="3" t="s">
        <v>352</v>
      </c>
      <c r="E2284" s="3" t="s">
        <v>400</v>
      </c>
      <c r="F2284" s="3" t="s">
        <v>356</v>
      </c>
      <c r="G2284" s="3" t="s">
        <v>686</v>
      </c>
      <c r="H2284" s="3" t="s">
        <v>352</v>
      </c>
    </row>
    <row r="2285" spans="1:8" x14ac:dyDescent="0.35">
      <c r="A2285" s="3" t="s">
        <v>327</v>
      </c>
      <c r="B2285" s="3" t="str">
        <f t="shared" si="35"/>
        <v>SPA21XXX</v>
      </c>
      <c r="C2285" s="3" t="s">
        <v>349</v>
      </c>
      <c r="D2285" s="3" t="s">
        <v>353</v>
      </c>
      <c r="E2285" s="3" t="s">
        <v>401</v>
      </c>
      <c r="F2285" s="3" t="s">
        <v>353</v>
      </c>
      <c r="G2285" s="3" t="s">
        <v>1026</v>
      </c>
      <c r="H2285" s="3" t="s">
        <v>353</v>
      </c>
    </row>
    <row r="2286" spans="1:8" x14ac:dyDescent="0.35">
      <c r="A2286" s="3" t="s">
        <v>327</v>
      </c>
      <c r="B2286" s="3" t="str">
        <f t="shared" si="35"/>
        <v>SPA21XXX</v>
      </c>
      <c r="C2286" s="3" t="s">
        <v>349</v>
      </c>
      <c r="D2286" s="3" t="s">
        <v>354</v>
      </c>
      <c r="E2286" s="3" t="s">
        <v>402</v>
      </c>
      <c r="F2286" s="3" t="s">
        <v>569</v>
      </c>
      <c r="G2286" s="3" t="s">
        <v>1027</v>
      </c>
      <c r="H2286" s="3" t="s">
        <v>354</v>
      </c>
    </row>
    <row r="2287" spans="1:8" x14ac:dyDescent="0.35">
      <c r="A2287" s="3" t="s">
        <v>327</v>
      </c>
      <c r="B2287" s="3" t="str">
        <f t="shared" si="35"/>
        <v>SPA21XXX</v>
      </c>
      <c r="C2287" s="3" t="s">
        <v>349</v>
      </c>
      <c r="D2287" s="3" t="s">
        <v>355</v>
      </c>
    </row>
    <row r="2288" spans="1:8" x14ac:dyDescent="0.35">
      <c r="A2288" s="3" t="s">
        <v>327</v>
      </c>
      <c r="B2288" s="3" t="str">
        <f t="shared" si="35"/>
        <v>SPA21XXX</v>
      </c>
      <c r="C2288" s="3" t="s">
        <v>349</v>
      </c>
      <c r="D2288" s="3" t="s">
        <v>356</v>
      </c>
    </row>
    <row r="2289" spans="1:8" x14ac:dyDescent="0.35">
      <c r="A2289" s="3" t="s">
        <v>327</v>
      </c>
      <c r="B2289" s="3" t="str">
        <f t="shared" si="35"/>
        <v>SPA21XXX</v>
      </c>
      <c r="C2289" s="3" t="s">
        <v>349</v>
      </c>
      <c r="D2289" s="3" t="s">
        <v>357</v>
      </c>
    </row>
    <row r="2290" spans="1:8" x14ac:dyDescent="0.35">
      <c r="A2290" s="3" t="s">
        <v>327</v>
      </c>
      <c r="B2290" s="3" t="str">
        <f t="shared" si="35"/>
        <v>SPA21XXX</v>
      </c>
      <c r="C2290" s="3" t="s">
        <v>349</v>
      </c>
      <c r="D2290" s="3" t="s">
        <v>358</v>
      </c>
    </row>
    <row r="2291" spans="1:8" x14ac:dyDescent="0.35">
      <c r="A2291" s="3" t="s">
        <v>328</v>
      </c>
      <c r="B2291" s="3" t="str">
        <f t="shared" si="35"/>
        <v>SPA21XXX</v>
      </c>
      <c r="C2291" s="3" t="s">
        <v>350</v>
      </c>
      <c r="D2291" s="3" t="s">
        <v>352</v>
      </c>
      <c r="E2291" s="3" t="s">
        <v>377</v>
      </c>
      <c r="F2291" s="3" t="s">
        <v>377</v>
      </c>
      <c r="G2291" s="3" t="s">
        <v>377</v>
      </c>
      <c r="H2291" s="3" t="s">
        <v>377</v>
      </c>
    </row>
    <row r="2292" spans="1:8" x14ac:dyDescent="0.35">
      <c r="A2292" s="3" t="s">
        <v>328</v>
      </c>
      <c r="B2292" s="3" t="str">
        <f t="shared" si="35"/>
        <v>SPA21XXX</v>
      </c>
      <c r="C2292" s="3" t="s">
        <v>350</v>
      </c>
      <c r="D2292" s="3" t="s">
        <v>353</v>
      </c>
      <c r="E2292" s="3" t="s">
        <v>377</v>
      </c>
      <c r="F2292" s="3" t="s">
        <v>377</v>
      </c>
      <c r="G2292" s="3" t="s">
        <v>377</v>
      </c>
      <c r="H2292" s="3" t="s">
        <v>377</v>
      </c>
    </row>
    <row r="2293" spans="1:8" x14ac:dyDescent="0.35">
      <c r="A2293" s="3" t="s">
        <v>328</v>
      </c>
      <c r="B2293" s="3" t="str">
        <f t="shared" si="35"/>
        <v>SPA21XXX</v>
      </c>
      <c r="C2293" s="3" t="s">
        <v>350</v>
      </c>
      <c r="D2293" s="3" t="s">
        <v>354</v>
      </c>
      <c r="E2293" s="3" t="s">
        <v>377</v>
      </c>
      <c r="F2293" s="3" t="s">
        <v>377</v>
      </c>
      <c r="G2293" s="3" t="s">
        <v>377</v>
      </c>
      <c r="H2293" s="3" t="s">
        <v>377</v>
      </c>
    </row>
    <row r="2294" spans="1:8" x14ac:dyDescent="0.35">
      <c r="A2294" s="3" t="s">
        <v>328</v>
      </c>
      <c r="B2294" s="3" t="str">
        <f t="shared" si="35"/>
        <v>SPA21XXX</v>
      </c>
      <c r="C2294" s="3" t="s">
        <v>350</v>
      </c>
      <c r="D2294" s="3" t="s">
        <v>355</v>
      </c>
      <c r="E2294" s="3" t="s">
        <v>377</v>
      </c>
      <c r="F2294" s="3" t="s">
        <v>377</v>
      </c>
      <c r="G2294" s="3" t="s">
        <v>377</v>
      </c>
      <c r="H2294" s="3" t="s">
        <v>377</v>
      </c>
    </row>
    <row r="2295" spans="1:8" x14ac:dyDescent="0.35">
      <c r="A2295" s="3" t="s">
        <v>328</v>
      </c>
      <c r="B2295" s="3" t="str">
        <f t="shared" si="35"/>
        <v>SPA21XXX</v>
      </c>
      <c r="C2295" s="3" t="s">
        <v>350</v>
      </c>
      <c r="D2295" s="3" t="s">
        <v>356</v>
      </c>
      <c r="E2295" s="3" t="s">
        <v>377</v>
      </c>
      <c r="F2295" s="3" t="s">
        <v>377</v>
      </c>
      <c r="G2295" s="3" t="s">
        <v>377</v>
      </c>
      <c r="H2295" s="3" t="s">
        <v>377</v>
      </c>
    </row>
    <row r="2296" spans="1:8" x14ac:dyDescent="0.35">
      <c r="A2296" s="3" t="s">
        <v>328</v>
      </c>
      <c r="B2296" s="3" t="str">
        <f t="shared" si="35"/>
        <v>SPA21XXX</v>
      </c>
      <c r="C2296" s="3" t="s">
        <v>350</v>
      </c>
      <c r="D2296" s="3" t="s">
        <v>357</v>
      </c>
      <c r="E2296" s="3" t="s">
        <v>377</v>
      </c>
      <c r="F2296" s="3" t="s">
        <v>377</v>
      </c>
      <c r="G2296" s="3" t="s">
        <v>377</v>
      </c>
      <c r="H2296" s="3" t="s">
        <v>377</v>
      </c>
    </row>
    <row r="2297" spans="1:8" x14ac:dyDescent="0.35">
      <c r="A2297" s="3" t="s">
        <v>328</v>
      </c>
      <c r="B2297" s="3" t="str">
        <f t="shared" si="35"/>
        <v>SPA21XXX</v>
      </c>
      <c r="C2297" s="3" t="s">
        <v>350</v>
      </c>
      <c r="D2297" s="3" t="s">
        <v>358</v>
      </c>
      <c r="E2297" s="3" t="s">
        <v>377</v>
      </c>
      <c r="F2297" s="3" t="s">
        <v>377</v>
      </c>
      <c r="G2297" s="3" t="s">
        <v>377</v>
      </c>
      <c r="H2297" s="3" t="s">
        <v>377</v>
      </c>
    </row>
    <row r="2298" spans="1:8" x14ac:dyDescent="0.35">
      <c r="A2298" s="3" t="s">
        <v>329</v>
      </c>
      <c r="B2298" s="3" t="str">
        <f t="shared" si="35"/>
        <v>SPA21XXX</v>
      </c>
      <c r="C2298" s="3" t="s">
        <v>350</v>
      </c>
      <c r="D2298" s="3" t="s">
        <v>352</v>
      </c>
    </row>
    <row r="2299" spans="1:8" x14ac:dyDescent="0.35">
      <c r="A2299" s="3" t="s">
        <v>329</v>
      </c>
      <c r="B2299" s="3" t="str">
        <f t="shared" si="35"/>
        <v>SPA21XXX</v>
      </c>
      <c r="C2299" s="3" t="s">
        <v>350</v>
      </c>
      <c r="D2299" s="3" t="s">
        <v>353</v>
      </c>
    </row>
    <row r="2300" spans="1:8" x14ac:dyDescent="0.35">
      <c r="A2300" s="3" t="s">
        <v>329</v>
      </c>
      <c r="B2300" s="3" t="str">
        <f t="shared" si="35"/>
        <v>SPA21XXX</v>
      </c>
      <c r="C2300" s="3" t="s">
        <v>350</v>
      </c>
      <c r="D2300" s="3" t="s">
        <v>354</v>
      </c>
    </row>
    <row r="2301" spans="1:8" x14ac:dyDescent="0.35">
      <c r="A2301" s="3" t="s">
        <v>329</v>
      </c>
      <c r="B2301" s="3" t="str">
        <f t="shared" si="35"/>
        <v>SPA21XXX</v>
      </c>
      <c r="C2301" s="3" t="s">
        <v>350</v>
      </c>
      <c r="D2301" s="3" t="s">
        <v>355</v>
      </c>
    </row>
    <row r="2302" spans="1:8" x14ac:dyDescent="0.35">
      <c r="A2302" s="3" t="s">
        <v>329</v>
      </c>
      <c r="B2302" s="3" t="str">
        <f t="shared" si="35"/>
        <v>SPA21XXX</v>
      </c>
      <c r="C2302" s="3" t="s">
        <v>350</v>
      </c>
      <c r="D2302" s="3" t="s">
        <v>356</v>
      </c>
    </row>
    <row r="2303" spans="1:8" x14ac:dyDescent="0.35">
      <c r="A2303" s="3" t="s">
        <v>329</v>
      </c>
      <c r="B2303" s="3" t="str">
        <f t="shared" si="35"/>
        <v>SPA21XXX</v>
      </c>
      <c r="C2303" s="3" t="s">
        <v>350</v>
      </c>
      <c r="D2303" s="3" t="s">
        <v>357</v>
      </c>
    </row>
    <row r="2304" spans="1:8" x14ac:dyDescent="0.35">
      <c r="A2304" s="3" t="s">
        <v>329</v>
      </c>
      <c r="B2304" s="3" t="str">
        <f t="shared" si="35"/>
        <v>SPA21XXX</v>
      </c>
      <c r="C2304" s="3" t="s">
        <v>350</v>
      </c>
      <c r="D2304" s="3" t="s">
        <v>358</v>
      </c>
    </row>
    <row r="2305" spans="1:4" x14ac:dyDescent="0.35">
      <c r="A2305" s="3" t="s">
        <v>330</v>
      </c>
      <c r="B2305" s="3" t="str">
        <f t="shared" si="35"/>
        <v>SPA21XXX</v>
      </c>
      <c r="C2305" s="3" t="s">
        <v>350</v>
      </c>
      <c r="D2305" s="3" t="s">
        <v>352</v>
      </c>
    </row>
    <row r="2306" spans="1:4" x14ac:dyDescent="0.35">
      <c r="A2306" s="3" t="s">
        <v>330</v>
      </c>
      <c r="B2306" s="3" t="str">
        <f t="shared" si="35"/>
        <v>SPA21XXX</v>
      </c>
      <c r="C2306" s="3" t="s">
        <v>350</v>
      </c>
      <c r="D2306" s="3" t="s">
        <v>353</v>
      </c>
    </row>
    <row r="2307" spans="1:4" x14ac:dyDescent="0.35">
      <c r="A2307" s="3" t="s">
        <v>330</v>
      </c>
      <c r="B2307" s="3" t="str">
        <f t="shared" ref="B2307:B2370" si="36">REPLACE(A2307,6,3,"XXX")</f>
        <v>SPA21XXX</v>
      </c>
      <c r="C2307" s="3" t="s">
        <v>350</v>
      </c>
      <c r="D2307" s="3" t="s">
        <v>354</v>
      </c>
    </row>
    <row r="2308" spans="1:4" x14ac:dyDescent="0.35">
      <c r="A2308" s="3" t="s">
        <v>330</v>
      </c>
      <c r="B2308" s="3" t="str">
        <f t="shared" si="36"/>
        <v>SPA21XXX</v>
      </c>
      <c r="C2308" s="3" t="s">
        <v>350</v>
      </c>
      <c r="D2308" s="3" t="s">
        <v>355</v>
      </c>
    </row>
    <row r="2309" spans="1:4" x14ac:dyDescent="0.35">
      <c r="A2309" s="3" t="s">
        <v>330</v>
      </c>
      <c r="B2309" s="3" t="str">
        <f t="shared" si="36"/>
        <v>SPA21XXX</v>
      </c>
      <c r="C2309" s="3" t="s">
        <v>350</v>
      </c>
      <c r="D2309" s="3" t="s">
        <v>356</v>
      </c>
    </row>
    <row r="2310" spans="1:4" x14ac:dyDescent="0.35">
      <c r="A2310" s="3" t="s">
        <v>330</v>
      </c>
      <c r="B2310" s="3" t="str">
        <f t="shared" si="36"/>
        <v>SPA21XXX</v>
      </c>
      <c r="C2310" s="3" t="s">
        <v>350</v>
      </c>
      <c r="D2310" s="3" t="s">
        <v>357</v>
      </c>
    </row>
    <row r="2311" spans="1:4" x14ac:dyDescent="0.35">
      <c r="A2311" s="3" t="s">
        <v>330</v>
      </c>
      <c r="B2311" s="3" t="str">
        <f t="shared" si="36"/>
        <v>SPA21XXX</v>
      </c>
      <c r="C2311" s="3" t="s">
        <v>350</v>
      </c>
      <c r="D2311" s="3" t="s">
        <v>358</v>
      </c>
    </row>
    <row r="2312" spans="1:4" x14ac:dyDescent="0.35">
      <c r="A2312" s="3" t="s">
        <v>331</v>
      </c>
      <c r="B2312" s="3" t="str">
        <f t="shared" si="36"/>
        <v>SPA21XXX</v>
      </c>
      <c r="C2312" s="3" t="s">
        <v>350</v>
      </c>
      <c r="D2312" s="3" t="s">
        <v>352</v>
      </c>
    </row>
    <row r="2313" spans="1:4" x14ac:dyDescent="0.35">
      <c r="A2313" s="3" t="s">
        <v>331</v>
      </c>
      <c r="B2313" s="3" t="str">
        <f t="shared" si="36"/>
        <v>SPA21XXX</v>
      </c>
      <c r="C2313" s="3" t="s">
        <v>350</v>
      </c>
      <c r="D2313" s="3" t="s">
        <v>353</v>
      </c>
    </row>
    <row r="2314" spans="1:4" x14ac:dyDescent="0.35">
      <c r="A2314" s="3" t="s">
        <v>331</v>
      </c>
      <c r="B2314" s="3" t="str">
        <f t="shared" si="36"/>
        <v>SPA21XXX</v>
      </c>
      <c r="C2314" s="3" t="s">
        <v>350</v>
      </c>
      <c r="D2314" s="3" t="s">
        <v>354</v>
      </c>
    </row>
    <row r="2315" spans="1:4" x14ac:dyDescent="0.35">
      <c r="A2315" s="3" t="s">
        <v>331</v>
      </c>
      <c r="B2315" s="3" t="str">
        <f t="shared" si="36"/>
        <v>SPA21XXX</v>
      </c>
      <c r="C2315" s="3" t="s">
        <v>350</v>
      </c>
      <c r="D2315" s="3" t="s">
        <v>355</v>
      </c>
    </row>
    <row r="2316" spans="1:4" x14ac:dyDescent="0.35">
      <c r="A2316" s="3" t="s">
        <v>331</v>
      </c>
      <c r="B2316" s="3" t="str">
        <f t="shared" si="36"/>
        <v>SPA21XXX</v>
      </c>
      <c r="C2316" s="3" t="s">
        <v>350</v>
      </c>
      <c r="D2316" s="3" t="s">
        <v>356</v>
      </c>
    </row>
    <row r="2317" spans="1:4" x14ac:dyDescent="0.35">
      <c r="A2317" s="3" t="s">
        <v>331</v>
      </c>
      <c r="B2317" s="3" t="str">
        <f t="shared" si="36"/>
        <v>SPA21XXX</v>
      </c>
      <c r="C2317" s="3" t="s">
        <v>350</v>
      </c>
      <c r="D2317" s="3" t="s">
        <v>357</v>
      </c>
    </row>
    <row r="2318" spans="1:4" x14ac:dyDescent="0.35">
      <c r="A2318" s="3" t="s">
        <v>331</v>
      </c>
      <c r="B2318" s="3" t="str">
        <f t="shared" si="36"/>
        <v>SPA21XXX</v>
      </c>
      <c r="C2318" s="3" t="s">
        <v>350</v>
      </c>
      <c r="D2318" s="3" t="s">
        <v>358</v>
      </c>
    </row>
    <row r="2319" spans="1:4" x14ac:dyDescent="0.35">
      <c r="A2319" s="3" t="s">
        <v>332</v>
      </c>
      <c r="B2319" s="3" t="str">
        <f t="shared" si="36"/>
        <v>SPA21XXX</v>
      </c>
      <c r="C2319" s="3" t="s">
        <v>350</v>
      </c>
      <c r="D2319" s="3" t="s">
        <v>352</v>
      </c>
    </row>
    <row r="2320" spans="1:4" x14ac:dyDescent="0.35">
      <c r="A2320" s="3" t="s">
        <v>332</v>
      </c>
      <c r="B2320" s="3" t="str">
        <f t="shared" si="36"/>
        <v>SPA21XXX</v>
      </c>
      <c r="C2320" s="3" t="s">
        <v>350</v>
      </c>
      <c r="D2320" s="3" t="s">
        <v>353</v>
      </c>
    </row>
    <row r="2321" spans="1:8" x14ac:dyDescent="0.35">
      <c r="A2321" s="3" t="s">
        <v>332</v>
      </c>
      <c r="B2321" s="3" t="str">
        <f t="shared" si="36"/>
        <v>SPA21XXX</v>
      </c>
      <c r="C2321" s="3" t="s">
        <v>350</v>
      </c>
      <c r="D2321" s="3" t="s">
        <v>354</v>
      </c>
    </row>
    <row r="2322" spans="1:8" x14ac:dyDescent="0.35">
      <c r="A2322" s="3" t="s">
        <v>332</v>
      </c>
      <c r="B2322" s="3" t="str">
        <f t="shared" si="36"/>
        <v>SPA21XXX</v>
      </c>
      <c r="C2322" s="3" t="s">
        <v>350</v>
      </c>
      <c r="D2322" s="3" t="s">
        <v>355</v>
      </c>
    </row>
    <row r="2323" spans="1:8" x14ac:dyDescent="0.35">
      <c r="A2323" s="3" t="s">
        <v>332</v>
      </c>
      <c r="B2323" s="3" t="str">
        <f t="shared" si="36"/>
        <v>SPA21XXX</v>
      </c>
      <c r="C2323" s="3" t="s">
        <v>350</v>
      </c>
      <c r="D2323" s="3" t="s">
        <v>356</v>
      </c>
    </row>
    <row r="2324" spans="1:8" x14ac:dyDescent="0.35">
      <c r="A2324" s="3" t="s">
        <v>332</v>
      </c>
      <c r="B2324" s="3" t="str">
        <f t="shared" si="36"/>
        <v>SPA21XXX</v>
      </c>
      <c r="C2324" s="3" t="s">
        <v>350</v>
      </c>
      <c r="D2324" s="3" t="s">
        <v>357</v>
      </c>
    </row>
    <row r="2325" spans="1:8" x14ac:dyDescent="0.35">
      <c r="A2325" s="3" t="s">
        <v>332</v>
      </c>
      <c r="B2325" s="3" t="str">
        <f t="shared" si="36"/>
        <v>SPA21XXX</v>
      </c>
      <c r="C2325" s="3" t="s">
        <v>350</v>
      </c>
      <c r="D2325" s="3" t="s">
        <v>358</v>
      </c>
    </row>
    <row r="2326" spans="1:8" x14ac:dyDescent="0.35">
      <c r="A2326" s="3" t="s">
        <v>333</v>
      </c>
      <c r="B2326" s="3" t="str">
        <f t="shared" si="36"/>
        <v>SPA21XXX</v>
      </c>
      <c r="C2326" s="3" t="s">
        <v>350</v>
      </c>
      <c r="D2326" s="3" t="s">
        <v>352</v>
      </c>
    </row>
    <row r="2327" spans="1:8" x14ac:dyDescent="0.35">
      <c r="A2327" s="3" t="s">
        <v>333</v>
      </c>
      <c r="B2327" s="3" t="str">
        <f t="shared" si="36"/>
        <v>SPA21XXX</v>
      </c>
      <c r="C2327" s="3" t="s">
        <v>350</v>
      </c>
      <c r="D2327" s="3" t="s">
        <v>353</v>
      </c>
    </row>
    <row r="2328" spans="1:8" x14ac:dyDescent="0.35">
      <c r="A2328" s="3" t="s">
        <v>333</v>
      </c>
      <c r="B2328" s="3" t="str">
        <f t="shared" si="36"/>
        <v>SPA21XXX</v>
      </c>
      <c r="C2328" s="3" t="s">
        <v>350</v>
      </c>
      <c r="D2328" s="3" t="s">
        <v>354</v>
      </c>
    </row>
    <row r="2329" spans="1:8" x14ac:dyDescent="0.35">
      <c r="A2329" s="3" t="s">
        <v>333</v>
      </c>
      <c r="B2329" s="3" t="str">
        <f t="shared" si="36"/>
        <v>SPA21XXX</v>
      </c>
      <c r="C2329" s="3" t="s">
        <v>350</v>
      </c>
      <c r="D2329" s="3" t="s">
        <v>355</v>
      </c>
    </row>
    <row r="2330" spans="1:8" x14ac:dyDescent="0.35">
      <c r="A2330" s="3" t="s">
        <v>333</v>
      </c>
      <c r="B2330" s="3" t="str">
        <f t="shared" si="36"/>
        <v>SPA21XXX</v>
      </c>
      <c r="C2330" s="3" t="s">
        <v>350</v>
      </c>
      <c r="D2330" s="3" t="s">
        <v>356</v>
      </c>
    </row>
    <row r="2331" spans="1:8" x14ac:dyDescent="0.35">
      <c r="A2331" s="3" t="s">
        <v>333</v>
      </c>
      <c r="B2331" s="3" t="str">
        <f t="shared" si="36"/>
        <v>SPA21XXX</v>
      </c>
      <c r="C2331" s="3" t="s">
        <v>350</v>
      </c>
      <c r="D2331" s="3" t="s">
        <v>357</v>
      </c>
    </row>
    <row r="2332" spans="1:8" x14ac:dyDescent="0.35">
      <c r="A2332" s="3" t="s">
        <v>333</v>
      </c>
      <c r="B2332" s="3" t="str">
        <f t="shared" si="36"/>
        <v>SPA21XXX</v>
      </c>
      <c r="C2332" s="3" t="s">
        <v>350</v>
      </c>
      <c r="D2332" s="3" t="s">
        <v>358</v>
      </c>
    </row>
    <row r="2333" spans="1:8" x14ac:dyDescent="0.35">
      <c r="A2333" s="3" t="s">
        <v>334</v>
      </c>
      <c r="B2333" s="3" t="str">
        <f t="shared" si="36"/>
        <v>SPA21XXX</v>
      </c>
      <c r="C2333" s="3" t="s">
        <v>350</v>
      </c>
      <c r="D2333" s="3" t="s">
        <v>352</v>
      </c>
      <c r="E2333" s="3" t="s">
        <v>404</v>
      </c>
      <c r="F2333" s="3" t="s">
        <v>565</v>
      </c>
      <c r="G2333" s="3" t="s">
        <v>1028</v>
      </c>
      <c r="H2333" s="3" t="s">
        <v>565</v>
      </c>
    </row>
    <row r="2334" spans="1:8" x14ac:dyDescent="0.35">
      <c r="A2334" s="3" t="s">
        <v>334</v>
      </c>
      <c r="B2334" s="3" t="str">
        <f t="shared" si="36"/>
        <v>SPA21XXX</v>
      </c>
      <c r="C2334" s="3" t="s">
        <v>350</v>
      </c>
      <c r="D2334" s="3" t="s">
        <v>353</v>
      </c>
    </row>
    <row r="2335" spans="1:8" x14ac:dyDescent="0.35">
      <c r="A2335" s="3" t="s">
        <v>334</v>
      </c>
      <c r="B2335" s="3" t="str">
        <f t="shared" si="36"/>
        <v>SPA21XXX</v>
      </c>
      <c r="C2335" s="3" t="s">
        <v>350</v>
      </c>
      <c r="D2335" s="3" t="s">
        <v>354</v>
      </c>
    </row>
    <row r="2336" spans="1:8" x14ac:dyDescent="0.35">
      <c r="A2336" s="3" t="s">
        <v>334</v>
      </c>
      <c r="B2336" s="3" t="str">
        <f t="shared" si="36"/>
        <v>SPA21XXX</v>
      </c>
      <c r="C2336" s="3" t="s">
        <v>350</v>
      </c>
      <c r="D2336" s="3" t="s">
        <v>355</v>
      </c>
    </row>
    <row r="2337" spans="1:4" x14ac:dyDescent="0.35">
      <c r="A2337" s="3" t="s">
        <v>334</v>
      </c>
      <c r="B2337" s="3" t="str">
        <f t="shared" si="36"/>
        <v>SPA21XXX</v>
      </c>
      <c r="C2337" s="3" t="s">
        <v>350</v>
      </c>
      <c r="D2337" s="3" t="s">
        <v>356</v>
      </c>
    </row>
    <row r="2338" spans="1:4" x14ac:dyDescent="0.35">
      <c r="A2338" s="3" t="s">
        <v>334</v>
      </c>
      <c r="B2338" s="3" t="str">
        <f t="shared" si="36"/>
        <v>SPA21XXX</v>
      </c>
      <c r="C2338" s="3" t="s">
        <v>350</v>
      </c>
      <c r="D2338" s="3" t="s">
        <v>357</v>
      </c>
    </row>
    <row r="2339" spans="1:4" x14ac:dyDescent="0.35">
      <c r="A2339" s="3" t="s">
        <v>334</v>
      </c>
      <c r="B2339" s="3" t="str">
        <f t="shared" si="36"/>
        <v>SPA21XXX</v>
      </c>
      <c r="C2339" s="3" t="s">
        <v>350</v>
      </c>
      <c r="D2339" s="3" t="s">
        <v>358</v>
      </c>
    </row>
    <row r="2340" spans="1:4" x14ac:dyDescent="0.35">
      <c r="A2340" s="3" t="s">
        <v>335</v>
      </c>
      <c r="B2340" s="3" t="str">
        <f t="shared" si="36"/>
        <v>SPA21XXX</v>
      </c>
      <c r="C2340" s="3" t="s">
        <v>350</v>
      </c>
      <c r="D2340" s="3" t="s">
        <v>352</v>
      </c>
    </row>
    <row r="2341" spans="1:4" x14ac:dyDescent="0.35">
      <c r="A2341" s="3" t="s">
        <v>335</v>
      </c>
      <c r="B2341" s="3" t="str">
        <f t="shared" si="36"/>
        <v>SPA21XXX</v>
      </c>
      <c r="C2341" s="3" t="s">
        <v>350</v>
      </c>
      <c r="D2341" s="3" t="s">
        <v>353</v>
      </c>
    </row>
    <row r="2342" spans="1:4" x14ac:dyDescent="0.35">
      <c r="A2342" s="3" t="s">
        <v>335</v>
      </c>
      <c r="B2342" s="3" t="str">
        <f t="shared" si="36"/>
        <v>SPA21XXX</v>
      </c>
      <c r="C2342" s="3" t="s">
        <v>350</v>
      </c>
      <c r="D2342" s="3" t="s">
        <v>354</v>
      </c>
    </row>
    <row r="2343" spans="1:4" x14ac:dyDescent="0.35">
      <c r="A2343" s="3" t="s">
        <v>335</v>
      </c>
      <c r="B2343" s="3" t="str">
        <f t="shared" si="36"/>
        <v>SPA21XXX</v>
      </c>
      <c r="C2343" s="3" t="s">
        <v>350</v>
      </c>
      <c r="D2343" s="3" t="s">
        <v>355</v>
      </c>
    </row>
    <row r="2344" spans="1:4" x14ac:dyDescent="0.35">
      <c r="A2344" s="3" t="s">
        <v>335</v>
      </c>
      <c r="B2344" s="3" t="str">
        <f t="shared" si="36"/>
        <v>SPA21XXX</v>
      </c>
      <c r="C2344" s="3" t="s">
        <v>350</v>
      </c>
      <c r="D2344" s="3" t="s">
        <v>356</v>
      </c>
    </row>
    <row r="2345" spans="1:4" x14ac:dyDescent="0.35">
      <c r="A2345" s="3" t="s">
        <v>335</v>
      </c>
      <c r="B2345" s="3" t="str">
        <f t="shared" si="36"/>
        <v>SPA21XXX</v>
      </c>
      <c r="C2345" s="3" t="s">
        <v>350</v>
      </c>
      <c r="D2345" s="3" t="s">
        <v>357</v>
      </c>
    </row>
    <row r="2346" spans="1:4" x14ac:dyDescent="0.35">
      <c r="A2346" s="3" t="s">
        <v>335</v>
      </c>
      <c r="B2346" s="3" t="str">
        <f t="shared" si="36"/>
        <v>SPA21XXX</v>
      </c>
      <c r="C2346" s="3" t="s">
        <v>350</v>
      </c>
      <c r="D2346" s="3" t="s">
        <v>358</v>
      </c>
    </row>
    <row r="2347" spans="1:4" x14ac:dyDescent="0.35">
      <c r="A2347" s="3" t="s">
        <v>336</v>
      </c>
      <c r="B2347" s="3" t="str">
        <f t="shared" si="36"/>
        <v>SPA21XXX</v>
      </c>
      <c r="C2347" s="3" t="s">
        <v>350</v>
      </c>
      <c r="D2347" s="3" t="s">
        <v>352</v>
      </c>
    </row>
    <row r="2348" spans="1:4" x14ac:dyDescent="0.35">
      <c r="A2348" s="3" t="s">
        <v>336</v>
      </c>
      <c r="B2348" s="3" t="str">
        <f t="shared" si="36"/>
        <v>SPA21XXX</v>
      </c>
      <c r="C2348" s="3" t="s">
        <v>350</v>
      </c>
      <c r="D2348" s="3" t="s">
        <v>353</v>
      </c>
    </row>
    <row r="2349" spans="1:4" x14ac:dyDescent="0.35">
      <c r="A2349" s="3" t="s">
        <v>336</v>
      </c>
      <c r="B2349" s="3" t="str">
        <f t="shared" si="36"/>
        <v>SPA21XXX</v>
      </c>
      <c r="C2349" s="3" t="s">
        <v>350</v>
      </c>
      <c r="D2349" s="3" t="s">
        <v>354</v>
      </c>
    </row>
    <row r="2350" spans="1:4" x14ac:dyDescent="0.35">
      <c r="A2350" s="3" t="s">
        <v>336</v>
      </c>
      <c r="B2350" s="3" t="str">
        <f t="shared" si="36"/>
        <v>SPA21XXX</v>
      </c>
      <c r="C2350" s="3" t="s">
        <v>350</v>
      </c>
      <c r="D2350" s="3" t="s">
        <v>355</v>
      </c>
    </row>
    <row r="2351" spans="1:4" x14ac:dyDescent="0.35">
      <c r="A2351" s="3" t="s">
        <v>336</v>
      </c>
      <c r="B2351" s="3" t="str">
        <f t="shared" si="36"/>
        <v>SPA21XXX</v>
      </c>
      <c r="C2351" s="3" t="s">
        <v>350</v>
      </c>
      <c r="D2351" s="3" t="s">
        <v>356</v>
      </c>
    </row>
    <row r="2352" spans="1:4" x14ac:dyDescent="0.35">
      <c r="A2352" s="3" t="s">
        <v>336</v>
      </c>
      <c r="B2352" s="3" t="str">
        <f t="shared" si="36"/>
        <v>SPA21XXX</v>
      </c>
      <c r="C2352" s="3" t="s">
        <v>350</v>
      </c>
      <c r="D2352" s="3" t="s">
        <v>357</v>
      </c>
    </row>
    <row r="2353" spans="1:8" x14ac:dyDescent="0.35">
      <c r="A2353" s="3" t="s">
        <v>336</v>
      </c>
      <c r="B2353" s="3" t="str">
        <f t="shared" si="36"/>
        <v>SPA21XXX</v>
      </c>
      <c r="C2353" s="3" t="s">
        <v>350</v>
      </c>
      <c r="D2353" s="3" t="s">
        <v>358</v>
      </c>
    </row>
    <row r="2354" spans="1:8" x14ac:dyDescent="0.35">
      <c r="A2354" s="3" t="s">
        <v>337</v>
      </c>
      <c r="B2354" s="3" t="str">
        <f t="shared" si="36"/>
        <v>SPA21XXX</v>
      </c>
      <c r="C2354" s="3" t="s">
        <v>350</v>
      </c>
      <c r="D2354" s="3" t="s">
        <v>352</v>
      </c>
      <c r="E2354" s="3" t="s">
        <v>366</v>
      </c>
      <c r="F2354" s="3" t="s">
        <v>580</v>
      </c>
      <c r="G2354" s="3" t="s">
        <v>364</v>
      </c>
      <c r="H2354" s="3" t="s">
        <v>364</v>
      </c>
    </row>
    <row r="2355" spans="1:8" x14ac:dyDescent="0.35">
      <c r="A2355" s="3" t="s">
        <v>337</v>
      </c>
      <c r="B2355" s="3" t="str">
        <f t="shared" si="36"/>
        <v>SPA21XXX</v>
      </c>
      <c r="C2355" s="3" t="s">
        <v>350</v>
      </c>
      <c r="D2355" s="3" t="s">
        <v>353</v>
      </c>
      <c r="E2355" s="3" t="s">
        <v>554</v>
      </c>
      <c r="F2355" s="3" t="s">
        <v>562</v>
      </c>
      <c r="G2355" s="3" t="s">
        <v>364</v>
      </c>
      <c r="H2355" s="3" t="s">
        <v>364</v>
      </c>
    </row>
    <row r="2356" spans="1:8" x14ac:dyDescent="0.35">
      <c r="A2356" s="3" t="s">
        <v>337</v>
      </c>
      <c r="B2356" s="3" t="str">
        <f t="shared" si="36"/>
        <v>SPA21XXX</v>
      </c>
      <c r="C2356" s="3" t="s">
        <v>350</v>
      </c>
      <c r="D2356" s="3" t="s">
        <v>354</v>
      </c>
      <c r="E2356" s="3" t="s">
        <v>555</v>
      </c>
      <c r="F2356" s="3" t="s">
        <v>562</v>
      </c>
      <c r="G2356" s="3" t="s">
        <v>364</v>
      </c>
      <c r="H2356" s="3" t="s">
        <v>364</v>
      </c>
    </row>
    <row r="2357" spans="1:8" x14ac:dyDescent="0.35">
      <c r="A2357" s="3" t="s">
        <v>337</v>
      </c>
      <c r="B2357" s="3" t="str">
        <f t="shared" si="36"/>
        <v>SPA21XXX</v>
      </c>
      <c r="C2357" s="3" t="s">
        <v>350</v>
      </c>
      <c r="D2357" s="3" t="s">
        <v>355</v>
      </c>
      <c r="E2357" s="3" t="s">
        <v>364</v>
      </c>
      <c r="F2357" s="3" t="s">
        <v>364</v>
      </c>
      <c r="G2357" s="3" t="s">
        <v>364</v>
      </c>
      <c r="H2357" s="3" t="s">
        <v>364</v>
      </c>
    </row>
    <row r="2358" spans="1:8" x14ac:dyDescent="0.35">
      <c r="A2358" s="3" t="s">
        <v>337</v>
      </c>
      <c r="B2358" s="3" t="str">
        <f t="shared" si="36"/>
        <v>SPA21XXX</v>
      </c>
      <c r="C2358" s="3" t="s">
        <v>350</v>
      </c>
      <c r="D2358" s="3" t="s">
        <v>356</v>
      </c>
      <c r="E2358" s="3" t="s">
        <v>364</v>
      </c>
      <c r="F2358" s="3" t="s">
        <v>364</v>
      </c>
      <c r="G2358" s="3" t="s">
        <v>364</v>
      </c>
      <c r="H2358" s="3" t="s">
        <v>364</v>
      </c>
    </row>
    <row r="2359" spans="1:8" x14ac:dyDescent="0.35">
      <c r="A2359" s="3" t="s">
        <v>337</v>
      </c>
      <c r="B2359" s="3" t="str">
        <f t="shared" si="36"/>
        <v>SPA21XXX</v>
      </c>
      <c r="C2359" s="3" t="s">
        <v>350</v>
      </c>
      <c r="D2359" s="3" t="s">
        <v>357</v>
      </c>
      <c r="E2359" s="3" t="s">
        <v>364</v>
      </c>
      <c r="F2359" s="3" t="s">
        <v>364</v>
      </c>
      <c r="G2359" s="3" t="s">
        <v>364</v>
      </c>
      <c r="H2359" s="3" t="s">
        <v>364</v>
      </c>
    </row>
    <row r="2360" spans="1:8" x14ac:dyDescent="0.35">
      <c r="A2360" s="3" t="s">
        <v>337</v>
      </c>
      <c r="B2360" s="3" t="str">
        <f t="shared" si="36"/>
        <v>SPA21XXX</v>
      </c>
      <c r="C2360" s="3" t="s">
        <v>350</v>
      </c>
      <c r="D2360" s="3" t="s">
        <v>358</v>
      </c>
      <c r="E2360" s="3" t="s">
        <v>364</v>
      </c>
      <c r="F2360" s="3" t="s">
        <v>364</v>
      </c>
      <c r="G2360" s="3" t="s">
        <v>364</v>
      </c>
      <c r="H2360" s="3" t="s">
        <v>364</v>
      </c>
    </row>
    <row r="2361" spans="1:8" x14ac:dyDescent="0.35">
      <c r="A2361" s="3" t="s">
        <v>338</v>
      </c>
      <c r="B2361" s="3" t="str">
        <f t="shared" si="36"/>
        <v>SPA21XXX</v>
      </c>
      <c r="C2361" s="3" t="s">
        <v>350</v>
      </c>
      <c r="D2361" s="3" t="s">
        <v>352</v>
      </c>
    </row>
    <row r="2362" spans="1:8" x14ac:dyDescent="0.35">
      <c r="A2362" s="3" t="s">
        <v>338</v>
      </c>
      <c r="B2362" s="3" t="str">
        <f t="shared" si="36"/>
        <v>SPA21XXX</v>
      </c>
      <c r="C2362" s="3" t="s">
        <v>350</v>
      </c>
      <c r="D2362" s="3" t="s">
        <v>353</v>
      </c>
    </row>
    <row r="2363" spans="1:8" x14ac:dyDescent="0.35">
      <c r="A2363" s="3" t="s">
        <v>338</v>
      </c>
      <c r="B2363" s="3" t="str">
        <f t="shared" si="36"/>
        <v>SPA21XXX</v>
      </c>
      <c r="C2363" s="3" t="s">
        <v>350</v>
      </c>
      <c r="D2363" s="3" t="s">
        <v>354</v>
      </c>
    </row>
    <row r="2364" spans="1:8" x14ac:dyDescent="0.35">
      <c r="A2364" s="3" t="s">
        <v>338</v>
      </c>
      <c r="B2364" s="3" t="str">
        <f t="shared" si="36"/>
        <v>SPA21XXX</v>
      </c>
      <c r="C2364" s="3" t="s">
        <v>350</v>
      </c>
      <c r="D2364" s="3" t="s">
        <v>355</v>
      </c>
    </row>
    <row r="2365" spans="1:8" x14ac:dyDescent="0.35">
      <c r="A2365" s="3" t="s">
        <v>338</v>
      </c>
      <c r="B2365" s="3" t="str">
        <f t="shared" si="36"/>
        <v>SPA21XXX</v>
      </c>
      <c r="C2365" s="3" t="s">
        <v>350</v>
      </c>
      <c r="D2365" s="3" t="s">
        <v>356</v>
      </c>
    </row>
    <row r="2366" spans="1:8" x14ac:dyDescent="0.35">
      <c r="A2366" s="3" t="s">
        <v>338</v>
      </c>
      <c r="B2366" s="3" t="str">
        <f t="shared" si="36"/>
        <v>SPA21XXX</v>
      </c>
      <c r="C2366" s="3" t="s">
        <v>350</v>
      </c>
      <c r="D2366" s="3" t="s">
        <v>357</v>
      </c>
    </row>
    <row r="2367" spans="1:8" x14ac:dyDescent="0.35">
      <c r="A2367" s="3" t="s">
        <v>338</v>
      </c>
      <c r="B2367" s="3" t="str">
        <f t="shared" si="36"/>
        <v>SPA21XXX</v>
      </c>
      <c r="C2367" s="3" t="s">
        <v>350</v>
      </c>
      <c r="D2367" s="3" t="s">
        <v>358</v>
      </c>
    </row>
    <row r="2368" spans="1:8" x14ac:dyDescent="0.35">
      <c r="A2368" s="3" t="s">
        <v>339</v>
      </c>
      <c r="B2368" s="3" t="str">
        <f t="shared" si="36"/>
        <v>SPA21XXX</v>
      </c>
      <c r="C2368" s="3" t="s">
        <v>349</v>
      </c>
      <c r="D2368" s="3" t="s">
        <v>352</v>
      </c>
      <c r="E2368" s="3" t="s">
        <v>388</v>
      </c>
      <c r="F2368" s="3" t="s">
        <v>589</v>
      </c>
      <c r="G2368" s="3" t="s">
        <v>746</v>
      </c>
      <c r="H2368" s="3" t="s">
        <v>354</v>
      </c>
    </row>
    <row r="2369" spans="1:8" x14ac:dyDescent="0.35">
      <c r="A2369" s="3" t="s">
        <v>339</v>
      </c>
      <c r="B2369" s="3" t="str">
        <f t="shared" si="36"/>
        <v>SPA21XXX</v>
      </c>
      <c r="C2369" s="3" t="s">
        <v>349</v>
      </c>
      <c r="D2369" s="3" t="s">
        <v>353</v>
      </c>
      <c r="E2369" s="3" t="s">
        <v>388</v>
      </c>
      <c r="F2369" s="3" t="s">
        <v>589</v>
      </c>
      <c r="G2369" s="3" t="s">
        <v>1029</v>
      </c>
      <c r="H2369" s="3" t="s">
        <v>354</v>
      </c>
    </row>
    <row r="2370" spans="1:8" x14ac:dyDescent="0.35">
      <c r="A2370" s="3" t="s">
        <v>339</v>
      </c>
      <c r="B2370" s="3" t="str">
        <f t="shared" si="36"/>
        <v>SPA21XXX</v>
      </c>
      <c r="C2370" s="3" t="s">
        <v>349</v>
      </c>
      <c r="D2370" s="3" t="s">
        <v>354</v>
      </c>
      <c r="E2370" s="3" t="s">
        <v>367</v>
      </c>
      <c r="F2370" s="3" t="s">
        <v>589</v>
      </c>
      <c r="G2370" s="3" t="s">
        <v>1030</v>
      </c>
      <c r="H2370" s="3" t="s">
        <v>352</v>
      </c>
    </row>
    <row r="2371" spans="1:8" x14ac:dyDescent="0.35">
      <c r="A2371" s="3" t="s">
        <v>339</v>
      </c>
      <c r="B2371" s="3" t="str">
        <f t="shared" ref="B2371:B2423" si="37">REPLACE(A2371,6,3,"XXX")</f>
        <v>SPA21XXX</v>
      </c>
      <c r="C2371" s="3" t="s">
        <v>349</v>
      </c>
      <c r="D2371" s="3" t="s">
        <v>355</v>
      </c>
      <c r="E2371" s="3" t="s">
        <v>367</v>
      </c>
      <c r="F2371" s="3" t="s">
        <v>356</v>
      </c>
      <c r="G2371" s="3" t="s">
        <v>1031</v>
      </c>
      <c r="H2371" s="3" t="s">
        <v>354</v>
      </c>
    </row>
    <row r="2372" spans="1:8" x14ac:dyDescent="0.35">
      <c r="A2372" s="3" t="s">
        <v>339</v>
      </c>
      <c r="B2372" s="3" t="str">
        <f t="shared" si="37"/>
        <v>SPA21XXX</v>
      </c>
      <c r="C2372" s="3" t="s">
        <v>349</v>
      </c>
      <c r="D2372" s="3" t="s">
        <v>356</v>
      </c>
      <c r="E2372" s="3" t="s">
        <v>366</v>
      </c>
      <c r="F2372" s="3" t="s">
        <v>589</v>
      </c>
      <c r="G2372" s="3" t="s">
        <v>746</v>
      </c>
      <c r="H2372" s="3" t="s">
        <v>354</v>
      </c>
    </row>
    <row r="2373" spans="1:8" x14ac:dyDescent="0.35">
      <c r="A2373" s="3" t="s">
        <v>339</v>
      </c>
      <c r="B2373" s="3" t="str">
        <f t="shared" si="37"/>
        <v>SPA21XXX</v>
      </c>
      <c r="C2373" s="3" t="s">
        <v>349</v>
      </c>
      <c r="D2373" s="3" t="s">
        <v>357</v>
      </c>
      <c r="E2373" s="3" t="s">
        <v>366</v>
      </c>
      <c r="F2373" s="3" t="s">
        <v>356</v>
      </c>
      <c r="G2373" s="3" t="s">
        <v>1031</v>
      </c>
      <c r="H2373" s="3" t="s">
        <v>352</v>
      </c>
    </row>
    <row r="2374" spans="1:8" x14ac:dyDescent="0.35">
      <c r="A2374" s="3" t="s">
        <v>339</v>
      </c>
      <c r="B2374" s="3" t="str">
        <f t="shared" si="37"/>
        <v>SPA21XXX</v>
      </c>
      <c r="C2374" s="3" t="s">
        <v>349</v>
      </c>
      <c r="D2374" s="3" t="s">
        <v>358</v>
      </c>
    </row>
    <row r="2375" spans="1:8" x14ac:dyDescent="0.35">
      <c r="A2375" s="3" t="s">
        <v>340</v>
      </c>
      <c r="B2375" s="3" t="str">
        <f t="shared" si="37"/>
        <v>SPA21XXX</v>
      </c>
      <c r="C2375" s="3" t="s">
        <v>350</v>
      </c>
      <c r="D2375" s="3" t="s">
        <v>352</v>
      </c>
    </row>
    <row r="2376" spans="1:8" x14ac:dyDescent="0.35">
      <c r="A2376" s="3" t="s">
        <v>340</v>
      </c>
      <c r="B2376" s="3" t="str">
        <f t="shared" si="37"/>
        <v>SPA21XXX</v>
      </c>
      <c r="C2376" s="3" t="s">
        <v>350</v>
      </c>
      <c r="D2376" s="3" t="s">
        <v>353</v>
      </c>
    </row>
    <row r="2377" spans="1:8" x14ac:dyDescent="0.35">
      <c r="A2377" s="3" t="s">
        <v>340</v>
      </c>
      <c r="B2377" s="3" t="str">
        <f t="shared" si="37"/>
        <v>SPA21XXX</v>
      </c>
      <c r="C2377" s="3" t="s">
        <v>350</v>
      </c>
      <c r="D2377" s="3" t="s">
        <v>354</v>
      </c>
    </row>
    <row r="2378" spans="1:8" x14ac:dyDescent="0.35">
      <c r="A2378" s="3" t="s">
        <v>340</v>
      </c>
      <c r="B2378" s="3" t="str">
        <f t="shared" si="37"/>
        <v>SPA21XXX</v>
      </c>
      <c r="C2378" s="3" t="s">
        <v>350</v>
      </c>
      <c r="D2378" s="3" t="s">
        <v>355</v>
      </c>
    </row>
    <row r="2379" spans="1:8" x14ac:dyDescent="0.35">
      <c r="A2379" s="3" t="s">
        <v>340</v>
      </c>
      <c r="B2379" s="3" t="str">
        <f t="shared" si="37"/>
        <v>SPA21XXX</v>
      </c>
      <c r="C2379" s="3" t="s">
        <v>350</v>
      </c>
      <c r="D2379" s="3" t="s">
        <v>356</v>
      </c>
    </row>
    <row r="2380" spans="1:8" x14ac:dyDescent="0.35">
      <c r="A2380" s="3" t="s">
        <v>340</v>
      </c>
      <c r="B2380" s="3" t="str">
        <f t="shared" si="37"/>
        <v>SPA21XXX</v>
      </c>
      <c r="C2380" s="3" t="s">
        <v>350</v>
      </c>
      <c r="D2380" s="3" t="s">
        <v>357</v>
      </c>
    </row>
    <row r="2381" spans="1:8" x14ac:dyDescent="0.35">
      <c r="A2381" s="3" t="s">
        <v>340</v>
      </c>
      <c r="B2381" s="3" t="str">
        <f t="shared" si="37"/>
        <v>SPA21XXX</v>
      </c>
      <c r="C2381" s="3" t="s">
        <v>350</v>
      </c>
      <c r="D2381" s="3" t="s">
        <v>358</v>
      </c>
    </row>
    <row r="2382" spans="1:8" x14ac:dyDescent="0.35">
      <c r="A2382" s="3" t="s">
        <v>341</v>
      </c>
      <c r="B2382" s="3" t="str">
        <f t="shared" si="37"/>
        <v>SPA21XXX</v>
      </c>
      <c r="C2382" s="3" t="s">
        <v>350</v>
      </c>
      <c r="D2382" s="3" t="s">
        <v>352</v>
      </c>
    </row>
    <row r="2383" spans="1:8" x14ac:dyDescent="0.35">
      <c r="A2383" s="3" t="s">
        <v>341</v>
      </c>
      <c r="B2383" s="3" t="str">
        <f t="shared" si="37"/>
        <v>SPA21XXX</v>
      </c>
      <c r="C2383" s="3" t="s">
        <v>350</v>
      </c>
      <c r="D2383" s="3" t="s">
        <v>353</v>
      </c>
    </row>
    <row r="2384" spans="1:8" x14ac:dyDescent="0.35">
      <c r="A2384" s="3" t="s">
        <v>341</v>
      </c>
      <c r="B2384" s="3" t="str">
        <f t="shared" si="37"/>
        <v>SPA21XXX</v>
      </c>
      <c r="C2384" s="3" t="s">
        <v>350</v>
      </c>
      <c r="D2384" s="3" t="s">
        <v>354</v>
      </c>
    </row>
    <row r="2385" spans="1:6" x14ac:dyDescent="0.35">
      <c r="A2385" s="3" t="s">
        <v>341</v>
      </c>
      <c r="B2385" s="3" t="str">
        <f t="shared" si="37"/>
        <v>SPA21XXX</v>
      </c>
      <c r="C2385" s="3" t="s">
        <v>350</v>
      </c>
      <c r="D2385" s="3" t="s">
        <v>355</v>
      </c>
    </row>
    <row r="2386" spans="1:6" x14ac:dyDescent="0.35">
      <c r="A2386" s="3" t="s">
        <v>341</v>
      </c>
      <c r="B2386" s="3" t="str">
        <f t="shared" si="37"/>
        <v>SPA21XXX</v>
      </c>
      <c r="C2386" s="3" t="s">
        <v>350</v>
      </c>
      <c r="D2386" s="3" t="s">
        <v>356</v>
      </c>
    </row>
    <row r="2387" spans="1:6" x14ac:dyDescent="0.35">
      <c r="A2387" s="3" t="s">
        <v>341</v>
      </c>
      <c r="B2387" s="3" t="str">
        <f t="shared" si="37"/>
        <v>SPA21XXX</v>
      </c>
      <c r="C2387" s="3" t="s">
        <v>350</v>
      </c>
      <c r="D2387" s="3" t="s">
        <v>357</v>
      </c>
    </row>
    <row r="2388" spans="1:6" x14ac:dyDescent="0.35">
      <c r="A2388" s="3" t="s">
        <v>341</v>
      </c>
      <c r="B2388" s="3" t="str">
        <f t="shared" si="37"/>
        <v>SPA21XXX</v>
      </c>
      <c r="C2388" s="3" t="s">
        <v>350</v>
      </c>
      <c r="D2388" s="3" t="s">
        <v>358</v>
      </c>
    </row>
    <row r="2389" spans="1:6" x14ac:dyDescent="0.35">
      <c r="A2389" s="3" t="s">
        <v>342</v>
      </c>
      <c r="B2389" s="3" t="str">
        <f t="shared" si="37"/>
        <v>SPA21XXX</v>
      </c>
      <c r="C2389" s="3" t="s">
        <v>350</v>
      </c>
      <c r="D2389" s="3" t="s">
        <v>352</v>
      </c>
      <c r="E2389" s="3" t="s">
        <v>391</v>
      </c>
      <c r="F2389" s="3" t="s">
        <v>569</v>
      </c>
    </row>
    <row r="2390" spans="1:6" x14ac:dyDescent="0.35">
      <c r="A2390" s="3" t="s">
        <v>342</v>
      </c>
      <c r="B2390" s="3" t="str">
        <f t="shared" si="37"/>
        <v>SPA21XXX</v>
      </c>
      <c r="C2390" s="3" t="s">
        <v>350</v>
      </c>
      <c r="D2390" s="3" t="s">
        <v>353</v>
      </c>
      <c r="E2390" s="3" t="s">
        <v>426</v>
      </c>
      <c r="F2390" s="3" t="s">
        <v>559</v>
      </c>
    </row>
    <row r="2391" spans="1:6" x14ac:dyDescent="0.35">
      <c r="A2391" s="3" t="s">
        <v>342</v>
      </c>
      <c r="B2391" s="3" t="str">
        <f t="shared" si="37"/>
        <v>SPA21XXX</v>
      </c>
      <c r="C2391" s="3" t="s">
        <v>350</v>
      </c>
      <c r="D2391" s="3" t="s">
        <v>354</v>
      </c>
    </row>
    <row r="2392" spans="1:6" x14ac:dyDescent="0.35">
      <c r="A2392" s="3" t="s">
        <v>342</v>
      </c>
      <c r="B2392" s="3" t="str">
        <f t="shared" si="37"/>
        <v>SPA21XXX</v>
      </c>
      <c r="C2392" s="3" t="s">
        <v>350</v>
      </c>
      <c r="D2392" s="3" t="s">
        <v>355</v>
      </c>
    </row>
    <row r="2393" spans="1:6" x14ac:dyDescent="0.35">
      <c r="A2393" s="3" t="s">
        <v>342</v>
      </c>
      <c r="B2393" s="3" t="str">
        <f t="shared" si="37"/>
        <v>SPA21XXX</v>
      </c>
      <c r="C2393" s="3" t="s">
        <v>350</v>
      </c>
      <c r="D2393" s="3" t="s">
        <v>356</v>
      </c>
    </row>
    <row r="2394" spans="1:6" x14ac:dyDescent="0.35">
      <c r="A2394" s="3" t="s">
        <v>342</v>
      </c>
      <c r="B2394" s="3" t="str">
        <f t="shared" si="37"/>
        <v>SPA21XXX</v>
      </c>
      <c r="C2394" s="3" t="s">
        <v>350</v>
      </c>
      <c r="D2394" s="3" t="s">
        <v>357</v>
      </c>
    </row>
    <row r="2395" spans="1:6" x14ac:dyDescent="0.35">
      <c r="A2395" s="3" t="s">
        <v>342</v>
      </c>
      <c r="B2395" s="3" t="str">
        <f t="shared" si="37"/>
        <v>SPA21XXX</v>
      </c>
      <c r="C2395" s="3" t="s">
        <v>350</v>
      </c>
      <c r="D2395" s="3" t="s">
        <v>358</v>
      </c>
    </row>
    <row r="2396" spans="1:6" x14ac:dyDescent="0.35">
      <c r="A2396" s="3" t="s">
        <v>343</v>
      </c>
      <c r="B2396" s="3" t="str">
        <f t="shared" si="37"/>
        <v>SPA21XXX</v>
      </c>
      <c r="C2396" s="3" t="s">
        <v>350</v>
      </c>
      <c r="D2396" s="3" t="s">
        <v>352</v>
      </c>
    </row>
    <row r="2397" spans="1:6" x14ac:dyDescent="0.35">
      <c r="A2397" s="3" t="s">
        <v>343</v>
      </c>
      <c r="B2397" s="3" t="str">
        <f t="shared" si="37"/>
        <v>SPA21XXX</v>
      </c>
      <c r="C2397" s="3" t="s">
        <v>350</v>
      </c>
      <c r="D2397" s="3" t="s">
        <v>353</v>
      </c>
    </row>
    <row r="2398" spans="1:6" x14ac:dyDescent="0.35">
      <c r="A2398" s="3" t="s">
        <v>343</v>
      </c>
      <c r="B2398" s="3" t="str">
        <f t="shared" si="37"/>
        <v>SPA21XXX</v>
      </c>
      <c r="C2398" s="3" t="s">
        <v>350</v>
      </c>
      <c r="D2398" s="3" t="s">
        <v>354</v>
      </c>
    </row>
    <row r="2399" spans="1:6" x14ac:dyDescent="0.35">
      <c r="A2399" s="3" t="s">
        <v>343</v>
      </c>
      <c r="B2399" s="3" t="str">
        <f t="shared" si="37"/>
        <v>SPA21XXX</v>
      </c>
      <c r="C2399" s="3" t="s">
        <v>350</v>
      </c>
      <c r="D2399" s="3" t="s">
        <v>355</v>
      </c>
    </row>
    <row r="2400" spans="1:6" x14ac:dyDescent="0.35">
      <c r="A2400" s="3" t="s">
        <v>343</v>
      </c>
      <c r="B2400" s="3" t="str">
        <f t="shared" si="37"/>
        <v>SPA21XXX</v>
      </c>
      <c r="C2400" s="3" t="s">
        <v>350</v>
      </c>
      <c r="D2400" s="3" t="s">
        <v>356</v>
      </c>
    </row>
    <row r="2401" spans="1:8" x14ac:dyDescent="0.35">
      <c r="A2401" s="3" t="s">
        <v>343</v>
      </c>
      <c r="B2401" s="3" t="str">
        <f t="shared" si="37"/>
        <v>SPA21XXX</v>
      </c>
      <c r="C2401" s="3" t="s">
        <v>350</v>
      </c>
      <c r="D2401" s="3" t="s">
        <v>357</v>
      </c>
    </row>
    <row r="2402" spans="1:8" x14ac:dyDescent="0.35">
      <c r="A2402" s="3" t="s">
        <v>343</v>
      </c>
      <c r="B2402" s="3" t="str">
        <f t="shared" si="37"/>
        <v>SPA21XXX</v>
      </c>
      <c r="C2402" s="3" t="s">
        <v>350</v>
      </c>
      <c r="D2402" s="3" t="s">
        <v>358</v>
      </c>
    </row>
    <row r="2403" spans="1:8" x14ac:dyDescent="0.35">
      <c r="A2403" s="3" t="s">
        <v>344</v>
      </c>
      <c r="B2403" s="3" t="str">
        <f t="shared" si="37"/>
        <v>SPA21XXX</v>
      </c>
      <c r="C2403" s="3" t="s">
        <v>349</v>
      </c>
      <c r="D2403" s="3" t="s">
        <v>352</v>
      </c>
    </row>
    <row r="2404" spans="1:8" x14ac:dyDescent="0.35">
      <c r="A2404" s="3" t="s">
        <v>344</v>
      </c>
      <c r="B2404" s="3" t="str">
        <f t="shared" si="37"/>
        <v>SPA21XXX</v>
      </c>
      <c r="C2404" s="3" t="s">
        <v>349</v>
      </c>
      <c r="D2404" s="3" t="s">
        <v>353</v>
      </c>
    </row>
    <row r="2405" spans="1:8" x14ac:dyDescent="0.35">
      <c r="A2405" s="3" t="s">
        <v>344</v>
      </c>
      <c r="B2405" s="3" t="str">
        <f t="shared" si="37"/>
        <v>SPA21XXX</v>
      </c>
      <c r="C2405" s="3" t="s">
        <v>349</v>
      </c>
      <c r="D2405" s="3" t="s">
        <v>354</v>
      </c>
    </row>
    <row r="2406" spans="1:8" x14ac:dyDescent="0.35">
      <c r="A2406" s="3" t="s">
        <v>344</v>
      </c>
      <c r="B2406" s="3" t="str">
        <f t="shared" si="37"/>
        <v>SPA21XXX</v>
      </c>
      <c r="C2406" s="3" t="s">
        <v>349</v>
      </c>
      <c r="D2406" s="3" t="s">
        <v>355</v>
      </c>
    </row>
    <row r="2407" spans="1:8" x14ac:dyDescent="0.35">
      <c r="A2407" s="3" t="s">
        <v>344</v>
      </c>
      <c r="B2407" s="3" t="str">
        <f t="shared" si="37"/>
        <v>SPA21XXX</v>
      </c>
      <c r="C2407" s="3" t="s">
        <v>349</v>
      </c>
      <c r="D2407" s="3" t="s">
        <v>356</v>
      </c>
    </row>
    <row r="2408" spans="1:8" x14ac:dyDescent="0.35">
      <c r="A2408" s="3" t="s">
        <v>344</v>
      </c>
      <c r="B2408" s="3" t="str">
        <f t="shared" si="37"/>
        <v>SPA21XXX</v>
      </c>
      <c r="C2408" s="3" t="s">
        <v>349</v>
      </c>
      <c r="D2408" s="3" t="s">
        <v>357</v>
      </c>
    </row>
    <row r="2409" spans="1:8" x14ac:dyDescent="0.35">
      <c r="A2409" s="3" t="s">
        <v>344</v>
      </c>
      <c r="B2409" s="3" t="str">
        <f t="shared" si="37"/>
        <v>SPA21XXX</v>
      </c>
      <c r="C2409" s="3" t="s">
        <v>349</v>
      </c>
      <c r="D2409" s="3" t="s">
        <v>358</v>
      </c>
    </row>
    <row r="2410" spans="1:8" x14ac:dyDescent="0.35">
      <c r="A2410" s="3" t="s">
        <v>345</v>
      </c>
      <c r="B2410" s="3" t="str">
        <f t="shared" si="37"/>
        <v>SPA21XXX</v>
      </c>
      <c r="C2410" s="3" t="s">
        <v>350</v>
      </c>
      <c r="D2410" s="3" t="s">
        <v>352</v>
      </c>
      <c r="E2410" s="3" t="s">
        <v>402</v>
      </c>
      <c r="F2410" s="3" t="s">
        <v>569</v>
      </c>
      <c r="G2410" s="3" t="s">
        <v>1032</v>
      </c>
      <c r="H2410" s="3" t="s">
        <v>354</v>
      </c>
    </row>
    <row r="2411" spans="1:8" x14ac:dyDescent="0.35">
      <c r="A2411" s="3" t="s">
        <v>345</v>
      </c>
      <c r="B2411" s="3" t="str">
        <f t="shared" si="37"/>
        <v>SPA21XXX</v>
      </c>
      <c r="C2411" s="3" t="s">
        <v>350</v>
      </c>
      <c r="D2411" s="3" t="s">
        <v>353</v>
      </c>
      <c r="E2411" s="3" t="s">
        <v>556</v>
      </c>
      <c r="F2411" s="3" t="s">
        <v>356</v>
      </c>
      <c r="G2411" s="3" t="s">
        <v>1033</v>
      </c>
      <c r="H2411" s="3" t="s">
        <v>353</v>
      </c>
    </row>
    <row r="2412" spans="1:8" x14ac:dyDescent="0.35">
      <c r="A2412" s="3" t="s">
        <v>345</v>
      </c>
      <c r="B2412" s="3" t="str">
        <f t="shared" si="37"/>
        <v>SPA21XXX</v>
      </c>
      <c r="C2412" s="3" t="s">
        <v>350</v>
      </c>
      <c r="D2412" s="3" t="s">
        <v>354</v>
      </c>
      <c r="E2412" s="3" t="s">
        <v>400</v>
      </c>
      <c r="F2412" s="3" t="s">
        <v>356</v>
      </c>
      <c r="G2412" s="3" t="s">
        <v>1034</v>
      </c>
      <c r="H2412" s="3" t="s">
        <v>352</v>
      </c>
    </row>
    <row r="2413" spans="1:8" x14ac:dyDescent="0.35">
      <c r="A2413" s="3" t="s">
        <v>345</v>
      </c>
      <c r="B2413" s="3" t="str">
        <f t="shared" si="37"/>
        <v>SPA21XXX</v>
      </c>
      <c r="C2413" s="3" t="s">
        <v>350</v>
      </c>
      <c r="D2413" s="3" t="s">
        <v>355</v>
      </c>
    </row>
    <row r="2414" spans="1:8" x14ac:dyDescent="0.35">
      <c r="A2414" s="3" t="s">
        <v>345</v>
      </c>
      <c r="B2414" s="3" t="str">
        <f t="shared" si="37"/>
        <v>SPA21XXX</v>
      </c>
      <c r="C2414" s="3" t="s">
        <v>350</v>
      </c>
      <c r="D2414" s="3" t="s">
        <v>356</v>
      </c>
    </row>
    <row r="2415" spans="1:8" x14ac:dyDescent="0.35">
      <c r="A2415" s="3" t="s">
        <v>345</v>
      </c>
      <c r="B2415" s="3" t="str">
        <f t="shared" si="37"/>
        <v>SPA21XXX</v>
      </c>
      <c r="C2415" s="3" t="s">
        <v>350</v>
      </c>
      <c r="D2415" s="3" t="s">
        <v>357</v>
      </c>
    </row>
    <row r="2416" spans="1:8" x14ac:dyDescent="0.35">
      <c r="A2416" s="3" t="s">
        <v>345</v>
      </c>
      <c r="B2416" s="3" t="str">
        <f t="shared" si="37"/>
        <v>SPA21XXX</v>
      </c>
      <c r="C2416" s="3" t="s">
        <v>350</v>
      </c>
      <c r="D2416" s="3" t="s">
        <v>358</v>
      </c>
    </row>
    <row r="2417" spans="1:4" x14ac:dyDescent="0.35">
      <c r="A2417" s="3" t="s">
        <v>346</v>
      </c>
      <c r="B2417" s="3" t="str">
        <f t="shared" si="37"/>
        <v>SPA21XXX</v>
      </c>
      <c r="C2417" s="3" t="s">
        <v>349</v>
      </c>
      <c r="D2417" s="3" t="s">
        <v>352</v>
      </c>
    </row>
    <row r="2418" spans="1:4" x14ac:dyDescent="0.35">
      <c r="A2418" s="3" t="s">
        <v>346</v>
      </c>
      <c r="B2418" s="3" t="str">
        <f t="shared" si="37"/>
        <v>SPA21XXX</v>
      </c>
      <c r="C2418" s="3" t="s">
        <v>349</v>
      </c>
      <c r="D2418" s="3" t="s">
        <v>353</v>
      </c>
    </row>
    <row r="2419" spans="1:4" x14ac:dyDescent="0.35">
      <c r="A2419" s="3" t="s">
        <v>346</v>
      </c>
      <c r="B2419" s="3" t="str">
        <f t="shared" si="37"/>
        <v>SPA21XXX</v>
      </c>
      <c r="C2419" s="3" t="s">
        <v>349</v>
      </c>
      <c r="D2419" s="3" t="s">
        <v>354</v>
      </c>
    </row>
    <row r="2420" spans="1:4" x14ac:dyDescent="0.35">
      <c r="A2420" s="3" t="s">
        <v>346</v>
      </c>
      <c r="B2420" s="3" t="str">
        <f t="shared" si="37"/>
        <v>SPA21XXX</v>
      </c>
      <c r="C2420" s="3" t="s">
        <v>349</v>
      </c>
      <c r="D2420" s="3" t="s">
        <v>355</v>
      </c>
    </row>
    <row r="2421" spans="1:4" x14ac:dyDescent="0.35">
      <c r="A2421" s="3" t="s">
        <v>346</v>
      </c>
      <c r="B2421" s="3" t="str">
        <f t="shared" si="37"/>
        <v>SPA21XXX</v>
      </c>
      <c r="C2421" s="3" t="s">
        <v>349</v>
      </c>
      <c r="D2421" s="3" t="s">
        <v>356</v>
      </c>
    </row>
    <row r="2422" spans="1:4" x14ac:dyDescent="0.35">
      <c r="A2422" s="3" t="s">
        <v>346</v>
      </c>
      <c r="B2422" s="3" t="str">
        <f t="shared" si="37"/>
        <v>SPA21XXX</v>
      </c>
      <c r="C2422" s="3" t="s">
        <v>349</v>
      </c>
      <c r="D2422" s="3" t="s">
        <v>357</v>
      </c>
    </row>
    <row r="2423" spans="1:4" x14ac:dyDescent="0.35">
      <c r="A2423" s="3" t="s">
        <v>346</v>
      </c>
      <c r="B2423" s="3" t="str">
        <f t="shared" si="37"/>
        <v>SPA21XXX</v>
      </c>
      <c r="C2423" s="3" t="s">
        <v>349</v>
      </c>
      <c r="D2423" s="3" t="s">
        <v>358</v>
      </c>
    </row>
  </sheetData>
  <sheetProtection algorithmName="SHA-512" hashValue="FbGfr/j3C/5Awn0WPFon2ul/KCkf3dOYYzR4IzOsbn7HvDqMagqHfidBgr9YoIIMQykQY8nG5KFC3VKk7tPatA==" saltValue="qZUGvOmca+gf2ABMT3hMM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79"/>
  <sheetViews>
    <sheetView topLeftCell="B1" zoomScaleNormal="100" workbookViewId="0">
      <pane ySplit="1" topLeftCell="A2" activePane="bottomLeft" state="frozen"/>
      <selection pane="bottomLeft" activeCell="M31" sqref="M31"/>
    </sheetView>
  </sheetViews>
  <sheetFormatPr defaultRowHeight="14.5" x14ac:dyDescent="0.35"/>
  <cols>
    <col min="1" max="1" width="0" style="3" hidden="1" customWidth="1"/>
    <col min="2" max="2" width="16.36328125" style="3" hidden="1" customWidth="1"/>
    <col min="3" max="3" width="13.6328125" style="3" customWidth="1"/>
    <col min="4" max="4" width="9.90625" style="3" customWidth="1"/>
    <col min="5" max="5" width="10.08984375" style="3" customWidth="1"/>
    <col min="6" max="6" width="12.6328125" style="3" hidden="1" customWidth="1"/>
    <col min="7" max="7" width="10.453125" style="3" customWidth="1"/>
    <col min="8" max="8" width="14.36328125" style="3" hidden="1" customWidth="1"/>
    <col min="9" max="14" width="8.90625" style="3"/>
    <col min="15" max="16384" width="8.7265625" style="3"/>
  </cols>
  <sheetData>
    <row r="1" spans="1:14" s="2" customFormat="1" ht="47.5" customHeight="1" x14ac:dyDescent="0.35">
      <c r="A1" s="2" t="s">
        <v>1057</v>
      </c>
      <c r="B1" s="2" t="s">
        <v>0</v>
      </c>
      <c r="C1" s="2" t="s">
        <v>1058</v>
      </c>
      <c r="D1" s="2" t="s">
        <v>347</v>
      </c>
      <c r="E1" s="2" t="s">
        <v>351</v>
      </c>
      <c r="F1" s="2" t="s">
        <v>1061</v>
      </c>
      <c r="G1" s="2" t="s">
        <v>1060</v>
      </c>
      <c r="H1" s="2" t="s">
        <v>1043</v>
      </c>
      <c r="I1" s="2" t="s">
        <v>1042</v>
      </c>
      <c r="J1" s="2" t="s">
        <v>1049</v>
      </c>
      <c r="K1" s="2" t="s">
        <v>1050</v>
      </c>
      <c r="L1" s="2" t="s">
        <v>1051</v>
      </c>
      <c r="M1" s="2" t="s">
        <v>1052</v>
      </c>
      <c r="N1" s="2" t="s">
        <v>1053</v>
      </c>
    </row>
    <row r="2" spans="1:14" x14ac:dyDescent="0.35">
      <c r="A2" s="3">
        <v>1</v>
      </c>
      <c r="B2" s="3" t="s">
        <v>1</v>
      </c>
      <c r="C2" s="3" t="str">
        <f>REPLACE(B2,6,3,"XXX")</f>
        <v>SPA21XXX</v>
      </c>
      <c r="D2" s="3" t="s">
        <v>348</v>
      </c>
      <c r="E2" s="3">
        <v>1</v>
      </c>
      <c r="F2" s="3" t="s">
        <v>360</v>
      </c>
      <c r="G2" s="3">
        <v>20</v>
      </c>
      <c r="H2" s="3" t="s">
        <v>376</v>
      </c>
      <c r="I2" s="3">
        <v>3</v>
      </c>
      <c r="M2" s="3">
        <f t="shared" ref="M2:M14" si="0">(G2/100)*I2</f>
        <v>0.60000000000000009</v>
      </c>
    </row>
    <row r="3" spans="1:14" x14ac:dyDescent="0.35">
      <c r="A3" s="3">
        <v>2</v>
      </c>
      <c r="B3" s="3" t="s">
        <v>1</v>
      </c>
      <c r="C3" s="3" t="str">
        <f t="shared" ref="C3:C66" si="1">REPLACE(B3,6,3,"XXX")</f>
        <v>SPA21XXX</v>
      </c>
      <c r="D3" s="3" t="s">
        <v>348</v>
      </c>
      <c r="E3" s="3">
        <v>2</v>
      </c>
      <c r="F3" s="3" t="s">
        <v>361</v>
      </c>
      <c r="G3" s="3">
        <v>10</v>
      </c>
      <c r="H3" s="3" t="s">
        <v>366</v>
      </c>
      <c r="I3" s="3">
        <v>3</v>
      </c>
      <c r="M3" s="3">
        <f t="shared" si="0"/>
        <v>0.30000000000000004</v>
      </c>
    </row>
    <row r="4" spans="1:14" x14ac:dyDescent="0.35">
      <c r="A4" s="3">
        <v>3</v>
      </c>
      <c r="B4" s="3" t="s">
        <v>1</v>
      </c>
      <c r="C4" s="3" t="str">
        <f t="shared" si="1"/>
        <v>SPA21XXX</v>
      </c>
      <c r="D4" s="3" t="s">
        <v>348</v>
      </c>
      <c r="E4" s="3">
        <v>3</v>
      </c>
      <c r="F4" s="3" t="s">
        <v>362</v>
      </c>
      <c r="G4" s="3">
        <v>60</v>
      </c>
      <c r="H4" s="3" t="s">
        <v>431</v>
      </c>
      <c r="I4" s="3">
        <v>2</v>
      </c>
      <c r="M4" s="3">
        <f t="shared" si="0"/>
        <v>1.2</v>
      </c>
    </row>
    <row r="5" spans="1:14" x14ac:dyDescent="0.35">
      <c r="A5" s="3">
        <v>4</v>
      </c>
      <c r="B5" s="3" t="s">
        <v>1</v>
      </c>
      <c r="C5" s="3" t="str">
        <f t="shared" si="1"/>
        <v>SPA21XXX</v>
      </c>
      <c r="D5" s="3" t="s">
        <v>348</v>
      </c>
      <c r="E5" s="3">
        <v>4</v>
      </c>
      <c r="F5" s="3" t="s">
        <v>363</v>
      </c>
      <c r="G5" s="3">
        <v>10</v>
      </c>
      <c r="H5" s="3" t="s">
        <v>388</v>
      </c>
      <c r="I5" s="3">
        <v>2</v>
      </c>
      <c r="J5" s="3">
        <f>SUM(G2:G5)</f>
        <v>100</v>
      </c>
      <c r="M5" s="3">
        <f t="shared" si="0"/>
        <v>0.2</v>
      </c>
      <c r="N5" s="3">
        <f>SUM(M2:M5)</f>
        <v>2.3000000000000003</v>
      </c>
    </row>
    <row r="6" spans="1:14" x14ac:dyDescent="0.35">
      <c r="A6" s="3">
        <v>6</v>
      </c>
      <c r="B6" s="3" t="s">
        <v>2</v>
      </c>
      <c r="C6" s="3" t="str">
        <f t="shared" si="1"/>
        <v>SPA21XXX</v>
      </c>
      <c r="D6" s="3" t="s">
        <v>349</v>
      </c>
      <c r="E6" s="3">
        <v>1</v>
      </c>
      <c r="F6" s="3" t="s">
        <v>365</v>
      </c>
      <c r="G6" s="3">
        <v>20</v>
      </c>
      <c r="H6" s="3" t="s">
        <v>376</v>
      </c>
      <c r="I6" s="3">
        <v>3</v>
      </c>
      <c r="M6" s="3">
        <f t="shared" si="0"/>
        <v>0.60000000000000009</v>
      </c>
    </row>
    <row r="7" spans="1:14" x14ac:dyDescent="0.35">
      <c r="A7" s="3">
        <v>7</v>
      </c>
      <c r="B7" s="3" t="s">
        <v>2</v>
      </c>
      <c r="C7" s="3" t="str">
        <f t="shared" si="1"/>
        <v>SPA21XXX</v>
      </c>
      <c r="D7" s="3" t="s">
        <v>349</v>
      </c>
      <c r="E7" s="3">
        <v>2</v>
      </c>
      <c r="F7" s="3" t="s">
        <v>366</v>
      </c>
      <c r="G7" s="3">
        <v>10</v>
      </c>
      <c r="H7" s="3" t="s">
        <v>366</v>
      </c>
      <c r="I7" s="3">
        <v>3</v>
      </c>
      <c r="M7" s="3">
        <f t="shared" si="0"/>
        <v>0.30000000000000004</v>
      </c>
    </row>
    <row r="8" spans="1:14" x14ac:dyDescent="0.35">
      <c r="A8" s="3">
        <v>8</v>
      </c>
      <c r="B8" s="3" t="s">
        <v>2</v>
      </c>
      <c r="C8" s="3" t="str">
        <f t="shared" si="1"/>
        <v>SPA21XXX</v>
      </c>
      <c r="D8" s="3" t="s">
        <v>349</v>
      </c>
      <c r="E8" s="3">
        <v>3</v>
      </c>
      <c r="F8" s="3" t="s">
        <v>367</v>
      </c>
      <c r="G8" s="3">
        <v>70</v>
      </c>
      <c r="H8" s="3" t="s">
        <v>431</v>
      </c>
      <c r="I8" s="3">
        <v>2</v>
      </c>
      <c r="J8" s="3">
        <f>SUM(G6:G8)</f>
        <v>100</v>
      </c>
      <c r="M8" s="3">
        <f t="shared" si="0"/>
        <v>1.4</v>
      </c>
      <c r="N8" s="3">
        <f>SUM(M6:M8)</f>
        <v>2.2999999999999998</v>
      </c>
    </row>
    <row r="9" spans="1:14" x14ac:dyDescent="0.35">
      <c r="A9" s="3">
        <v>10</v>
      </c>
      <c r="B9" s="3" t="s">
        <v>3</v>
      </c>
      <c r="C9" s="3" t="str">
        <f t="shared" si="1"/>
        <v>SPA21XXX</v>
      </c>
      <c r="D9" s="3" t="s">
        <v>349</v>
      </c>
      <c r="E9" s="3">
        <v>1</v>
      </c>
      <c r="F9" s="3" t="s">
        <v>365</v>
      </c>
      <c r="G9" s="3">
        <v>20</v>
      </c>
      <c r="H9" s="3" t="s">
        <v>376</v>
      </c>
      <c r="I9" s="3">
        <v>3</v>
      </c>
      <c r="M9" s="3">
        <f t="shared" si="0"/>
        <v>0.60000000000000009</v>
      </c>
    </row>
    <row r="10" spans="1:14" x14ac:dyDescent="0.35">
      <c r="A10" s="3">
        <v>11</v>
      </c>
      <c r="B10" s="3" t="s">
        <v>3</v>
      </c>
      <c r="C10" s="3" t="str">
        <f t="shared" si="1"/>
        <v>SPA21XXX</v>
      </c>
      <c r="D10" s="3" t="s">
        <v>349</v>
      </c>
      <c r="E10" s="3">
        <v>2</v>
      </c>
      <c r="F10" s="3" t="s">
        <v>366</v>
      </c>
      <c r="G10" s="3">
        <v>10</v>
      </c>
      <c r="H10" s="3" t="s">
        <v>366</v>
      </c>
      <c r="I10" s="3">
        <v>3</v>
      </c>
      <c r="M10" s="3">
        <f t="shared" si="0"/>
        <v>0.30000000000000004</v>
      </c>
    </row>
    <row r="11" spans="1:14" x14ac:dyDescent="0.35">
      <c r="A11" s="3">
        <v>12</v>
      </c>
      <c r="B11" s="3" t="s">
        <v>3</v>
      </c>
      <c r="C11" s="3" t="str">
        <f t="shared" si="1"/>
        <v>SPA21XXX</v>
      </c>
      <c r="D11" s="3" t="s">
        <v>349</v>
      </c>
      <c r="E11" s="3">
        <v>3</v>
      </c>
      <c r="F11" s="3" t="s">
        <v>367</v>
      </c>
      <c r="G11" s="3">
        <v>70</v>
      </c>
      <c r="H11" s="3" t="s">
        <v>431</v>
      </c>
      <c r="I11" s="3">
        <v>2</v>
      </c>
      <c r="J11" s="3">
        <f>SUM(G9:G11)</f>
        <v>100</v>
      </c>
      <c r="M11" s="3">
        <f t="shared" si="0"/>
        <v>1.4</v>
      </c>
      <c r="N11" s="3">
        <f>SUM(M9:M11)</f>
        <v>2.2999999999999998</v>
      </c>
    </row>
    <row r="12" spans="1:14" x14ac:dyDescent="0.35">
      <c r="A12" s="3">
        <v>14</v>
      </c>
      <c r="B12" s="3" t="s">
        <v>4</v>
      </c>
      <c r="C12" s="3" t="str">
        <f t="shared" si="1"/>
        <v>SPA21XXX</v>
      </c>
      <c r="D12" s="3" t="s">
        <v>349</v>
      </c>
      <c r="E12" s="3">
        <v>1</v>
      </c>
      <c r="F12" s="3" t="s">
        <v>360</v>
      </c>
      <c r="G12" s="3">
        <v>20</v>
      </c>
      <c r="H12" s="3" t="s">
        <v>376</v>
      </c>
      <c r="I12" s="3">
        <v>3</v>
      </c>
      <c r="M12" s="3">
        <f t="shared" si="0"/>
        <v>0.60000000000000009</v>
      </c>
    </row>
    <row r="13" spans="1:14" x14ac:dyDescent="0.35">
      <c r="A13" s="3">
        <v>15</v>
      </c>
      <c r="B13" s="3" t="s">
        <v>4</v>
      </c>
      <c r="C13" s="3" t="str">
        <f t="shared" si="1"/>
        <v>SPA21XXX</v>
      </c>
      <c r="D13" s="3" t="s">
        <v>349</v>
      </c>
      <c r="E13" s="3">
        <v>2</v>
      </c>
      <c r="F13" s="3" t="s">
        <v>368</v>
      </c>
      <c r="G13" s="3">
        <v>10</v>
      </c>
      <c r="H13" s="3" t="s">
        <v>436</v>
      </c>
      <c r="I13" s="3">
        <v>3</v>
      </c>
      <c r="M13" s="3">
        <f t="shared" si="0"/>
        <v>0.30000000000000004</v>
      </c>
    </row>
    <row r="14" spans="1:14" x14ac:dyDescent="0.35">
      <c r="A14" s="3">
        <v>16</v>
      </c>
      <c r="B14" s="3" t="s">
        <v>4</v>
      </c>
      <c r="C14" s="3" t="str">
        <f t="shared" si="1"/>
        <v>SPA21XXX</v>
      </c>
      <c r="D14" s="3" t="s">
        <v>349</v>
      </c>
      <c r="E14" s="3">
        <v>3</v>
      </c>
      <c r="F14" s="3" t="s">
        <v>362</v>
      </c>
      <c r="G14" s="3">
        <v>70</v>
      </c>
      <c r="H14" s="3" t="s">
        <v>431</v>
      </c>
      <c r="I14" s="3">
        <v>2</v>
      </c>
      <c r="J14" s="3">
        <f>SUM(G12:G14)</f>
        <v>100</v>
      </c>
      <c r="M14" s="3">
        <f t="shared" si="0"/>
        <v>1.4</v>
      </c>
      <c r="N14" s="3">
        <f>SUM(M12:M14)</f>
        <v>2.2999999999999998</v>
      </c>
    </row>
    <row r="15" spans="1:14" x14ac:dyDescent="0.35">
      <c r="A15" s="3">
        <v>18</v>
      </c>
      <c r="B15" s="3" t="s">
        <v>5</v>
      </c>
      <c r="C15" s="3" t="str">
        <f t="shared" si="1"/>
        <v>SPA21XXX</v>
      </c>
      <c r="D15" s="3" t="s">
        <v>349</v>
      </c>
      <c r="E15" s="3">
        <v>1</v>
      </c>
      <c r="F15" s="3" t="s">
        <v>365</v>
      </c>
      <c r="G15" s="3">
        <v>30</v>
      </c>
      <c r="H15" s="3" t="s">
        <v>376</v>
      </c>
      <c r="I15" s="3">
        <v>3</v>
      </c>
      <c r="K15" s="3">
        <f>(G15/120)*100</f>
        <v>25</v>
      </c>
      <c r="M15" s="3">
        <f>(K15/100)*I15</f>
        <v>0.75</v>
      </c>
    </row>
    <row r="16" spans="1:14" x14ac:dyDescent="0.35">
      <c r="A16" s="3">
        <v>19</v>
      </c>
      <c r="B16" s="3" t="s">
        <v>5</v>
      </c>
      <c r="C16" s="3" t="str">
        <f t="shared" si="1"/>
        <v>SPA21XXX</v>
      </c>
      <c r="D16" s="3" t="s">
        <v>349</v>
      </c>
      <c r="E16" s="3">
        <v>2</v>
      </c>
      <c r="F16" s="3" t="s">
        <v>366</v>
      </c>
      <c r="G16" s="3">
        <v>20</v>
      </c>
      <c r="H16" s="3" t="s">
        <v>366</v>
      </c>
      <c r="I16" s="3">
        <v>3</v>
      </c>
      <c r="K16" s="3">
        <f>(G16/120)*100</f>
        <v>16.666666666666664</v>
      </c>
      <c r="M16" s="3">
        <f>(K16/100)*I16</f>
        <v>0.49999999999999989</v>
      </c>
    </row>
    <row r="17" spans="1:14" x14ac:dyDescent="0.35">
      <c r="A17" s="3">
        <v>20</v>
      </c>
      <c r="B17" s="3" t="s">
        <v>5</v>
      </c>
      <c r="C17" s="3" t="str">
        <f t="shared" si="1"/>
        <v>SPA21XXX</v>
      </c>
      <c r="D17" s="3" t="s">
        <v>349</v>
      </c>
      <c r="E17" s="3">
        <v>3</v>
      </c>
      <c r="F17" s="3" t="s">
        <v>370</v>
      </c>
      <c r="G17" s="3">
        <v>70</v>
      </c>
      <c r="H17" s="3" t="s">
        <v>431</v>
      </c>
      <c r="I17" s="3">
        <v>2</v>
      </c>
      <c r="J17" s="3">
        <f>SUM(G15:G17)</f>
        <v>120</v>
      </c>
      <c r="K17" s="3">
        <f>(G17/120)*100</f>
        <v>58.333333333333336</v>
      </c>
      <c r="L17" s="3">
        <f>SUM(K15:K17)</f>
        <v>100</v>
      </c>
      <c r="M17" s="3">
        <f>(K17/100)*I17</f>
        <v>1.1666666666666667</v>
      </c>
      <c r="N17" s="3">
        <f>SUM(M15:M17)</f>
        <v>2.416666666666667</v>
      </c>
    </row>
    <row r="18" spans="1:14" x14ac:dyDescent="0.35">
      <c r="A18" s="3">
        <v>22</v>
      </c>
      <c r="B18" s="3" t="s">
        <v>6</v>
      </c>
      <c r="C18" s="3" t="str">
        <f t="shared" si="1"/>
        <v>SPA21XXX</v>
      </c>
      <c r="D18" s="3" t="s">
        <v>350</v>
      </c>
      <c r="E18" s="3">
        <v>1</v>
      </c>
      <c r="F18" s="3" t="s">
        <v>371</v>
      </c>
      <c r="G18" s="3">
        <v>60</v>
      </c>
      <c r="H18" s="3" t="s">
        <v>394</v>
      </c>
      <c r="I18" s="3">
        <v>1</v>
      </c>
      <c r="M18" s="3">
        <f t="shared" ref="M18:M59" si="2">(G18/100)*I18</f>
        <v>0.6</v>
      </c>
    </row>
    <row r="19" spans="1:14" x14ac:dyDescent="0.35">
      <c r="A19" s="3">
        <v>23</v>
      </c>
      <c r="B19" s="3" t="s">
        <v>6</v>
      </c>
      <c r="C19" s="3" t="str">
        <f t="shared" si="1"/>
        <v>SPA21XXX</v>
      </c>
      <c r="D19" s="3" t="s">
        <v>350</v>
      </c>
      <c r="E19" s="3">
        <v>2</v>
      </c>
      <c r="F19" s="3" t="s">
        <v>372</v>
      </c>
      <c r="G19" s="3">
        <v>20</v>
      </c>
      <c r="H19" s="3" t="s">
        <v>366</v>
      </c>
      <c r="I19" s="3">
        <v>3</v>
      </c>
      <c r="M19" s="3">
        <f t="shared" si="2"/>
        <v>0.60000000000000009</v>
      </c>
    </row>
    <row r="20" spans="1:14" x14ac:dyDescent="0.35">
      <c r="A20" s="3">
        <v>24</v>
      </c>
      <c r="B20" s="3" t="s">
        <v>6</v>
      </c>
      <c r="C20" s="3" t="str">
        <f t="shared" si="1"/>
        <v>SPA21XXX</v>
      </c>
      <c r="D20" s="3" t="s">
        <v>350</v>
      </c>
      <c r="E20" s="3">
        <v>3</v>
      </c>
      <c r="F20" s="3" t="s">
        <v>373</v>
      </c>
      <c r="G20" s="3">
        <v>20</v>
      </c>
      <c r="H20" s="3" t="s">
        <v>431</v>
      </c>
      <c r="I20" s="3">
        <v>2</v>
      </c>
      <c r="J20" s="3">
        <f>SUM(G18:G20)</f>
        <v>100</v>
      </c>
      <c r="M20" s="3">
        <f t="shared" si="2"/>
        <v>0.4</v>
      </c>
      <c r="N20" s="3">
        <f>SUM(M18:M20)</f>
        <v>1.6</v>
      </c>
    </row>
    <row r="21" spans="1:14" x14ac:dyDescent="0.35">
      <c r="A21" s="3">
        <v>26</v>
      </c>
      <c r="B21" s="3" t="s">
        <v>7</v>
      </c>
      <c r="C21" s="3" t="str">
        <f t="shared" si="1"/>
        <v>SPA21XXX</v>
      </c>
      <c r="D21" s="3" t="s">
        <v>349</v>
      </c>
      <c r="E21" s="3">
        <v>1</v>
      </c>
      <c r="F21" s="3" t="s">
        <v>365</v>
      </c>
      <c r="G21" s="3">
        <v>20</v>
      </c>
      <c r="H21" s="3" t="s">
        <v>376</v>
      </c>
      <c r="I21" s="3">
        <v>3</v>
      </c>
      <c r="M21" s="3">
        <f t="shared" si="2"/>
        <v>0.60000000000000009</v>
      </c>
    </row>
    <row r="22" spans="1:14" x14ac:dyDescent="0.35">
      <c r="A22" s="3">
        <v>27</v>
      </c>
      <c r="B22" s="3" t="s">
        <v>7</v>
      </c>
      <c r="C22" s="3" t="str">
        <f t="shared" si="1"/>
        <v>SPA21XXX</v>
      </c>
      <c r="D22" s="3" t="s">
        <v>349</v>
      </c>
      <c r="E22" s="3">
        <v>2</v>
      </c>
      <c r="F22" s="3" t="s">
        <v>366</v>
      </c>
      <c r="G22" s="3">
        <v>10</v>
      </c>
      <c r="H22" s="3" t="s">
        <v>366</v>
      </c>
      <c r="I22" s="3">
        <v>3</v>
      </c>
      <c r="M22" s="3">
        <f t="shared" si="2"/>
        <v>0.30000000000000004</v>
      </c>
    </row>
    <row r="23" spans="1:14" x14ac:dyDescent="0.35">
      <c r="A23" s="3">
        <v>28</v>
      </c>
      <c r="B23" s="3" t="s">
        <v>7</v>
      </c>
      <c r="C23" s="3" t="str">
        <f t="shared" si="1"/>
        <v>SPA21XXX</v>
      </c>
      <c r="D23" s="3" t="s">
        <v>349</v>
      </c>
      <c r="E23" s="3">
        <v>3</v>
      </c>
      <c r="F23" s="3" t="s">
        <v>367</v>
      </c>
      <c r="G23" s="3">
        <v>70</v>
      </c>
      <c r="H23" s="3" t="s">
        <v>431</v>
      </c>
      <c r="I23" s="3">
        <v>2</v>
      </c>
      <c r="J23" s="3">
        <f>SUM(G21:G23)</f>
        <v>100</v>
      </c>
      <c r="M23" s="3">
        <f t="shared" si="2"/>
        <v>1.4</v>
      </c>
      <c r="N23" s="3">
        <f>SUM(M21:M23)</f>
        <v>2.2999999999999998</v>
      </c>
    </row>
    <row r="24" spans="1:14" x14ac:dyDescent="0.35">
      <c r="A24" s="3">
        <v>30</v>
      </c>
      <c r="B24" s="3" t="s">
        <v>8</v>
      </c>
      <c r="C24" s="3" t="str">
        <f t="shared" si="1"/>
        <v>SPA21XXX</v>
      </c>
      <c r="D24" s="3" t="s">
        <v>349</v>
      </c>
      <c r="E24" s="3">
        <v>1</v>
      </c>
      <c r="F24" s="3" t="s">
        <v>374</v>
      </c>
      <c r="G24" s="3">
        <v>80</v>
      </c>
      <c r="H24" s="3" t="s">
        <v>388</v>
      </c>
      <c r="I24" s="3">
        <v>2</v>
      </c>
      <c r="M24" s="3">
        <f t="shared" si="2"/>
        <v>1.6</v>
      </c>
    </row>
    <row r="25" spans="1:14" x14ac:dyDescent="0.35">
      <c r="A25" s="3">
        <v>31</v>
      </c>
      <c r="B25" s="3" t="s">
        <v>8</v>
      </c>
      <c r="C25" s="3" t="str">
        <f t="shared" si="1"/>
        <v>SPA21XXX</v>
      </c>
      <c r="D25" s="3" t="s">
        <v>349</v>
      </c>
      <c r="E25" s="3">
        <v>2</v>
      </c>
      <c r="F25" s="3" t="s">
        <v>375</v>
      </c>
      <c r="G25" s="3">
        <v>20</v>
      </c>
      <c r="H25" s="3" t="s">
        <v>388</v>
      </c>
      <c r="I25" s="3">
        <v>2</v>
      </c>
      <c r="J25" s="3">
        <f>SUM(G24:G25)</f>
        <v>100</v>
      </c>
      <c r="M25" s="3">
        <f t="shared" si="2"/>
        <v>0.4</v>
      </c>
      <c r="N25" s="3">
        <f>SUM(M24:M25)</f>
        <v>2</v>
      </c>
    </row>
    <row r="26" spans="1:14" x14ac:dyDescent="0.35">
      <c r="A26" s="3">
        <v>33</v>
      </c>
      <c r="B26" s="3" t="s">
        <v>9</v>
      </c>
      <c r="C26" s="3" t="str">
        <f t="shared" si="1"/>
        <v>SPA21XXX</v>
      </c>
      <c r="D26" s="3" t="s">
        <v>349</v>
      </c>
      <c r="E26" s="3">
        <v>1</v>
      </c>
      <c r="F26" s="3" t="s">
        <v>365</v>
      </c>
      <c r="G26" s="3">
        <v>20</v>
      </c>
      <c r="H26" s="3" t="s">
        <v>376</v>
      </c>
      <c r="I26" s="3">
        <v>3</v>
      </c>
      <c r="M26" s="3">
        <f t="shared" si="2"/>
        <v>0.60000000000000009</v>
      </c>
    </row>
    <row r="27" spans="1:14" x14ac:dyDescent="0.35">
      <c r="A27" s="3">
        <v>34</v>
      </c>
      <c r="B27" s="3" t="s">
        <v>9</v>
      </c>
      <c r="C27" s="3" t="str">
        <f t="shared" si="1"/>
        <v>SPA21XXX</v>
      </c>
      <c r="D27" s="3" t="s">
        <v>349</v>
      </c>
      <c r="E27" s="3">
        <v>2</v>
      </c>
      <c r="F27" s="3" t="s">
        <v>366</v>
      </c>
      <c r="G27" s="3">
        <v>10</v>
      </c>
      <c r="H27" s="3" t="s">
        <v>366</v>
      </c>
      <c r="I27" s="3">
        <v>3</v>
      </c>
      <c r="M27" s="3">
        <f t="shared" si="2"/>
        <v>0.30000000000000004</v>
      </c>
    </row>
    <row r="28" spans="1:14" x14ac:dyDescent="0.35">
      <c r="A28" s="3">
        <v>35</v>
      </c>
      <c r="B28" s="3" t="s">
        <v>9</v>
      </c>
      <c r="C28" s="3" t="str">
        <f t="shared" si="1"/>
        <v>SPA21XXX</v>
      </c>
      <c r="D28" s="3" t="s">
        <v>349</v>
      </c>
      <c r="E28" s="3">
        <v>3</v>
      </c>
      <c r="F28" s="3" t="s">
        <v>367</v>
      </c>
      <c r="G28" s="3">
        <v>70</v>
      </c>
      <c r="H28" s="3" t="s">
        <v>431</v>
      </c>
      <c r="I28" s="3">
        <v>2</v>
      </c>
      <c r="J28" s="3">
        <f>SUM(G26:G28)</f>
        <v>100</v>
      </c>
      <c r="M28" s="3">
        <f t="shared" si="2"/>
        <v>1.4</v>
      </c>
      <c r="N28" s="3">
        <f>SUM(M26:M28)</f>
        <v>2.2999999999999998</v>
      </c>
    </row>
    <row r="29" spans="1:14" x14ac:dyDescent="0.35">
      <c r="A29" s="3">
        <v>37</v>
      </c>
      <c r="B29" s="3" t="s">
        <v>10</v>
      </c>
      <c r="C29" s="3" t="str">
        <f t="shared" si="1"/>
        <v>SPA21XXX</v>
      </c>
      <c r="D29" s="3" t="s">
        <v>349</v>
      </c>
      <c r="E29" s="3">
        <v>1</v>
      </c>
      <c r="F29" s="3" t="s">
        <v>376</v>
      </c>
      <c r="G29" s="3">
        <v>20</v>
      </c>
      <c r="H29" s="3" t="s">
        <v>376</v>
      </c>
      <c r="I29" s="3">
        <v>3</v>
      </c>
      <c r="M29" s="3">
        <f t="shared" si="2"/>
        <v>0.60000000000000009</v>
      </c>
    </row>
    <row r="30" spans="1:14" x14ac:dyDescent="0.35">
      <c r="A30" s="3">
        <v>38</v>
      </c>
      <c r="B30" s="3" t="s">
        <v>10</v>
      </c>
      <c r="C30" s="3" t="str">
        <f t="shared" si="1"/>
        <v>SPA21XXX</v>
      </c>
      <c r="D30" s="3" t="s">
        <v>349</v>
      </c>
      <c r="E30" s="3">
        <v>2</v>
      </c>
      <c r="F30" s="3" t="s">
        <v>366</v>
      </c>
      <c r="G30" s="3">
        <v>10</v>
      </c>
      <c r="H30" s="3" t="s">
        <v>366</v>
      </c>
      <c r="I30" s="3">
        <v>3</v>
      </c>
      <c r="M30" s="3">
        <f t="shared" si="2"/>
        <v>0.30000000000000004</v>
      </c>
    </row>
    <row r="31" spans="1:14" x14ac:dyDescent="0.35">
      <c r="A31" s="3">
        <v>39</v>
      </c>
      <c r="B31" s="3" t="s">
        <v>10</v>
      </c>
      <c r="C31" s="3" t="str">
        <f t="shared" si="1"/>
        <v>SPA21XXX</v>
      </c>
      <c r="D31" s="3" t="s">
        <v>349</v>
      </c>
      <c r="E31" s="3">
        <v>3</v>
      </c>
      <c r="F31" s="3" t="s">
        <v>367</v>
      </c>
      <c r="G31" s="3">
        <v>70</v>
      </c>
      <c r="H31" s="3" t="s">
        <v>431</v>
      </c>
      <c r="I31" s="3">
        <v>2</v>
      </c>
      <c r="J31" s="3">
        <f>SUM(G29:G31)</f>
        <v>100</v>
      </c>
      <c r="M31" s="3">
        <f t="shared" si="2"/>
        <v>1.4</v>
      </c>
      <c r="N31" s="3">
        <f>SUM(M29:M31)</f>
        <v>2.2999999999999998</v>
      </c>
    </row>
    <row r="32" spans="1:14" x14ac:dyDescent="0.35">
      <c r="A32" s="3">
        <v>41</v>
      </c>
      <c r="B32" s="3" t="s">
        <v>11</v>
      </c>
      <c r="C32" s="3" t="str">
        <f t="shared" si="1"/>
        <v>SPA21XXX</v>
      </c>
      <c r="D32" s="3" t="s">
        <v>349</v>
      </c>
      <c r="E32" s="3">
        <v>1</v>
      </c>
      <c r="F32" s="3" t="s">
        <v>378</v>
      </c>
      <c r="G32" s="3">
        <v>20</v>
      </c>
      <c r="H32" s="3" t="s">
        <v>376</v>
      </c>
      <c r="I32" s="3">
        <v>3</v>
      </c>
      <c r="M32" s="3">
        <f t="shared" si="2"/>
        <v>0.60000000000000009</v>
      </c>
    </row>
    <row r="33" spans="1:14" x14ac:dyDescent="0.35">
      <c r="A33" s="3">
        <v>42</v>
      </c>
      <c r="B33" s="3" t="s">
        <v>11</v>
      </c>
      <c r="C33" s="3" t="str">
        <f t="shared" si="1"/>
        <v>SPA21XXX</v>
      </c>
      <c r="D33" s="3" t="s">
        <v>349</v>
      </c>
      <c r="E33" s="3">
        <v>2</v>
      </c>
      <c r="F33" s="3" t="s">
        <v>361</v>
      </c>
      <c r="G33" s="3">
        <v>10</v>
      </c>
      <c r="H33" s="3" t="s">
        <v>366</v>
      </c>
      <c r="I33" s="3">
        <v>3</v>
      </c>
      <c r="M33" s="3">
        <f t="shared" si="2"/>
        <v>0.30000000000000004</v>
      </c>
    </row>
    <row r="34" spans="1:14" x14ac:dyDescent="0.35">
      <c r="A34" s="3">
        <v>43</v>
      </c>
      <c r="B34" s="3" t="s">
        <v>11</v>
      </c>
      <c r="C34" s="3" t="str">
        <f t="shared" si="1"/>
        <v>SPA21XXX</v>
      </c>
      <c r="D34" s="3" t="s">
        <v>349</v>
      </c>
      <c r="E34" s="3">
        <v>3</v>
      </c>
      <c r="F34" s="3" t="s">
        <v>362</v>
      </c>
      <c r="G34" s="3">
        <v>70</v>
      </c>
      <c r="H34" s="3" t="s">
        <v>431</v>
      </c>
      <c r="I34" s="3">
        <v>2</v>
      </c>
      <c r="J34" s="3">
        <f>SUM(G32:G34)</f>
        <v>100</v>
      </c>
      <c r="M34" s="3">
        <f t="shared" si="2"/>
        <v>1.4</v>
      </c>
      <c r="N34" s="3">
        <f>SUM(M32:M34)</f>
        <v>2.2999999999999998</v>
      </c>
    </row>
    <row r="35" spans="1:14" x14ac:dyDescent="0.35">
      <c r="A35" s="3">
        <v>45</v>
      </c>
      <c r="B35" s="3" t="s">
        <v>12</v>
      </c>
      <c r="C35" s="3" t="str">
        <f t="shared" si="1"/>
        <v>SPA21XXX</v>
      </c>
      <c r="D35" s="3" t="s">
        <v>349</v>
      </c>
      <c r="E35" s="3">
        <v>1</v>
      </c>
      <c r="F35" s="3" t="s">
        <v>365</v>
      </c>
      <c r="G35" s="3">
        <v>20</v>
      </c>
      <c r="H35" s="3" t="s">
        <v>376</v>
      </c>
      <c r="I35" s="3">
        <v>3</v>
      </c>
      <c r="M35" s="3">
        <f t="shared" si="2"/>
        <v>0.60000000000000009</v>
      </c>
    </row>
    <row r="36" spans="1:14" x14ac:dyDescent="0.35">
      <c r="A36" s="3">
        <v>46</v>
      </c>
      <c r="B36" s="3" t="s">
        <v>12</v>
      </c>
      <c r="C36" s="3" t="str">
        <f t="shared" si="1"/>
        <v>SPA21XXX</v>
      </c>
      <c r="D36" s="3" t="s">
        <v>349</v>
      </c>
      <c r="E36" s="3">
        <v>2</v>
      </c>
      <c r="F36" s="3" t="s">
        <v>366</v>
      </c>
      <c r="G36" s="3">
        <v>10</v>
      </c>
      <c r="H36" s="3" t="s">
        <v>366</v>
      </c>
      <c r="I36" s="3">
        <v>3</v>
      </c>
      <c r="M36" s="3">
        <f t="shared" si="2"/>
        <v>0.30000000000000004</v>
      </c>
    </row>
    <row r="37" spans="1:14" x14ac:dyDescent="0.35">
      <c r="A37" s="3">
        <v>47</v>
      </c>
      <c r="B37" s="3" t="s">
        <v>12</v>
      </c>
      <c r="C37" s="3" t="str">
        <f t="shared" si="1"/>
        <v>SPA21XXX</v>
      </c>
      <c r="D37" s="3" t="s">
        <v>349</v>
      </c>
      <c r="E37" s="3">
        <v>3</v>
      </c>
      <c r="F37" s="3" t="s">
        <v>367</v>
      </c>
      <c r="G37" s="3">
        <v>70</v>
      </c>
      <c r="H37" s="3" t="s">
        <v>431</v>
      </c>
      <c r="I37" s="3">
        <v>2</v>
      </c>
      <c r="J37" s="3">
        <f>SUM(G35:G37)</f>
        <v>100</v>
      </c>
      <c r="M37" s="3">
        <f t="shared" si="2"/>
        <v>1.4</v>
      </c>
      <c r="N37" s="3">
        <f>SUM(M35:M37)</f>
        <v>2.2999999999999998</v>
      </c>
    </row>
    <row r="38" spans="1:14" x14ac:dyDescent="0.35">
      <c r="A38" s="3">
        <v>49</v>
      </c>
      <c r="B38" s="3" t="s">
        <v>13</v>
      </c>
      <c r="C38" s="3" t="str">
        <f t="shared" si="1"/>
        <v>SPA21XXX</v>
      </c>
      <c r="D38" s="3" t="s">
        <v>350</v>
      </c>
      <c r="E38" s="3">
        <v>1</v>
      </c>
      <c r="F38" s="3" t="s">
        <v>365</v>
      </c>
      <c r="G38" s="3">
        <v>20</v>
      </c>
      <c r="H38" s="3" t="s">
        <v>376</v>
      </c>
      <c r="I38" s="3">
        <v>3</v>
      </c>
      <c r="M38" s="3">
        <f t="shared" si="2"/>
        <v>0.60000000000000009</v>
      </c>
    </row>
    <row r="39" spans="1:14" x14ac:dyDescent="0.35">
      <c r="A39" s="3">
        <v>50</v>
      </c>
      <c r="B39" s="3" t="s">
        <v>13</v>
      </c>
      <c r="C39" s="3" t="str">
        <f t="shared" si="1"/>
        <v>SPA21XXX</v>
      </c>
      <c r="D39" s="3" t="s">
        <v>350</v>
      </c>
      <c r="E39" s="3">
        <v>2</v>
      </c>
      <c r="F39" s="3" t="s">
        <v>366</v>
      </c>
      <c r="G39" s="3">
        <v>10</v>
      </c>
      <c r="H39" s="3" t="s">
        <v>366</v>
      </c>
      <c r="I39" s="3">
        <v>3</v>
      </c>
      <c r="M39" s="3">
        <f t="shared" si="2"/>
        <v>0.30000000000000004</v>
      </c>
    </row>
    <row r="40" spans="1:14" x14ac:dyDescent="0.35">
      <c r="A40" s="3">
        <v>51</v>
      </c>
      <c r="B40" s="3" t="s">
        <v>13</v>
      </c>
      <c r="C40" s="3" t="str">
        <f t="shared" si="1"/>
        <v>SPA21XXX</v>
      </c>
      <c r="D40" s="3" t="s">
        <v>350</v>
      </c>
      <c r="E40" s="3">
        <v>3</v>
      </c>
      <c r="F40" s="3" t="s">
        <v>367</v>
      </c>
      <c r="G40" s="3">
        <v>70</v>
      </c>
      <c r="H40" s="3" t="s">
        <v>431</v>
      </c>
      <c r="I40" s="3">
        <v>2</v>
      </c>
      <c r="J40" s="3">
        <f>SUM(G38:G40)</f>
        <v>100</v>
      </c>
      <c r="M40" s="3">
        <f t="shared" si="2"/>
        <v>1.4</v>
      </c>
      <c r="N40" s="3">
        <f>SUM(M38:M40)</f>
        <v>2.2999999999999998</v>
      </c>
    </row>
    <row r="41" spans="1:14" x14ac:dyDescent="0.35">
      <c r="A41" s="3">
        <v>53</v>
      </c>
      <c r="B41" s="3" t="s">
        <v>14</v>
      </c>
      <c r="C41" s="3" t="str">
        <f t="shared" si="1"/>
        <v>SPA21XXX</v>
      </c>
      <c r="D41" s="3" t="s">
        <v>350</v>
      </c>
      <c r="E41" s="3">
        <v>1</v>
      </c>
      <c r="F41" s="3" t="s">
        <v>365</v>
      </c>
      <c r="G41" s="3">
        <v>20</v>
      </c>
      <c r="H41" s="3" t="s">
        <v>376</v>
      </c>
      <c r="I41" s="3">
        <v>3</v>
      </c>
      <c r="M41" s="3">
        <f t="shared" si="2"/>
        <v>0.60000000000000009</v>
      </c>
    </row>
    <row r="42" spans="1:14" x14ac:dyDescent="0.35">
      <c r="A42" s="3">
        <v>54</v>
      </c>
      <c r="B42" s="3" t="s">
        <v>14</v>
      </c>
      <c r="C42" s="3" t="str">
        <f t="shared" si="1"/>
        <v>SPA21XXX</v>
      </c>
      <c r="D42" s="3" t="s">
        <v>350</v>
      </c>
      <c r="E42" s="3">
        <v>2</v>
      </c>
      <c r="F42" s="3" t="s">
        <v>366</v>
      </c>
      <c r="G42" s="3">
        <v>10</v>
      </c>
      <c r="H42" s="3" t="s">
        <v>366</v>
      </c>
      <c r="I42" s="3">
        <v>3</v>
      </c>
      <c r="M42" s="3">
        <f t="shared" si="2"/>
        <v>0.30000000000000004</v>
      </c>
    </row>
    <row r="43" spans="1:14" x14ac:dyDescent="0.35">
      <c r="A43" s="3">
        <v>55</v>
      </c>
      <c r="B43" s="3" t="s">
        <v>14</v>
      </c>
      <c r="C43" s="3" t="str">
        <f t="shared" si="1"/>
        <v>SPA21XXX</v>
      </c>
      <c r="D43" s="3" t="s">
        <v>350</v>
      </c>
      <c r="E43" s="3">
        <v>3</v>
      </c>
      <c r="F43" s="3" t="s">
        <v>367</v>
      </c>
      <c r="G43" s="3">
        <v>70</v>
      </c>
      <c r="H43" s="3" t="s">
        <v>431</v>
      </c>
      <c r="I43" s="3">
        <v>2</v>
      </c>
      <c r="J43" s="3">
        <f>SUM(G41:G43)</f>
        <v>100</v>
      </c>
      <c r="M43" s="3">
        <f t="shared" si="2"/>
        <v>1.4</v>
      </c>
      <c r="N43" s="3">
        <f>SUM(M41:M43)</f>
        <v>2.2999999999999998</v>
      </c>
    </row>
    <row r="44" spans="1:14" x14ac:dyDescent="0.35">
      <c r="A44" s="3">
        <v>57</v>
      </c>
      <c r="B44" s="3" t="s">
        <v>15</v>
      </c>
      <c r="C44" s="3" t="str">
        <f t="shared" si="1"/>
        <v>SPA21XXX</v>
      </c>
      <c r="D44" s="3" t="s">
        <v>349</v>
      </c>
      <c r="E44" s="3">
        <v>1</v>
      </c>
      <c r="F44" s="3" t="s">
        <v>365</v>
      </c>
      <c r="G44" s="3">
        <v>20</v>
      </c>
      <c r="H44" s="3" t="s">
        <v>376</v>
      </c>
      <c r="I44" s="3">
        <v>3</v>
      </c>
      <c r="M44" s="3">
        <f t="shared" si="2"/>
        <v>0.60000000000000009</v>
      </c>
    </row>
    <row r="45" spans="1:14" x14ac:dyDescent="0.35">
      <c r="A45" s="3">
        <v>58</v>
      </c>
      <c r="B45" s="3" t="s">
        <v>15</v>
      </c>
      <c r="C45" s="3" t="str">
        <f t="shared" si="1"/>
        <v>SPA21XXX</v>
      </c>
      <c r="D45" s="3" t="s">
        <v>349</v>
      </c>
      <c r="E45" s="3">
        <v>2</v>
      </c>
      <c r="F45" s="3" t="s">
        <v>366</v>
      </c>
      <c r="G45" s="3">
        <v>10</v>
      </c>
      <c r="H45" s="3" t="s">
        <v>366</v>
      </c>
      <c r="I45" s="3">
        <v>3</v>
      </c>
      <c r="M45" s="3">
        <f t="shared" si="2"/>
        <v>0.30000000000000004</v>
      </c>
    </row>
    <row r="46" spans="1:14" x14ac:dyDescent="0.35">
      <c r="A46" s="3">
        <v>59</v>
      </c>
      <c r="B46" s="3" t="s">
        <v>15</v>
      </c>
      <c r="C46" s="3" t="str">
        <f t="shared" si="1"/>
        <v>SPA21XXX</v>
      </c>
      <c r="D46" s="3" t="s">
        <v>349</v>
      </c>
      <c r="E46" s="3">
        <v>3</v>
      </c>
      <c r="F46" s="3" t="s">
        <v>367</v>
      </c>
      <c r="G46" s="3">
        <v>70</v>
      </c>
      <c r="H46" s="3" t="s">
        <v>431</v>
      </c>
      <c r="I46" s="3">
        <v>2</v>
      </c>
      <c r="J46" s="3">
        <f>SUM(G44:G46)</f>
        <v>100</v>
      </c>
      <c r="M46" s="3">
        <f t="shared" si="2"/>
        <v>1.4</v>
      </c>
      <c r="N46" s="3">
        <f>SUM(M44:M46)</f>
        <v>2.2999999999999998</v>
      </c>
    </row>
    <row r="47" spans="1:14" x14ac:dyDescent="0.35">
      <c r="A47" s="3">
        <v>61</v>
      </c>
      <c r="B47" s="3" t="s">
        <v>16</v>
      </c>
      <c r="C47" s="3" t="str">
        <f t="shared" si="1"/>
        <v>SPA21XXX</v>
      </c>
      <c r="D47" s="3" t="s">
        <v>350</v>
      </c>
      <c r="E47" s="3">
        <v>1</v>
      </c>
      <c r="F47" s="3" t="s">
        <v>367</v>
      </c>
      <c r="G47" s="3">
        <v>70</v>
      </c>
      <c r="H47" s="3" t="s">
        <v>431</v>
      </c>
      <c r="I47" s="3">
        <v>2</v>
      </c>
      <c r="M47" s="3">
        <f t="shared" si="2"/>
        <v>1.4</v>
      </c>
    </row>
    <row r="48" spans="1:14" x14ac:dyDescent="0.35">
      <c r="A48" s="3">
        <v>62</v>
      </c>
      <c r="B48" s="3" t="s">
        <v>16</v>
      </c>
      <c r="C48" s="3" t="str">
        <f t="shared" si="1"/>
        <v>SPA21XXX</v>
      </c>
      <c r="D48" s="3" t="s">
        <v>350</v>
      </c>
      <c r="E48" s="3">
        <v>2</v>
      </c>
      <c r="F48" s="3" t="s">
        <v>366</v>
      </c>
      <c r="G48" s="3">
        <v>10</v>
      </c>
      <c r="H48" s="3" t="s">
        <v>366</v>
      </c>
      <c r="I48" s="3">
        <v>3</v>
      </c>
      <c r="M48" s="3">
        <f t="shared" si="2"/>
        <v>0.30000000000000004</v>
      </c>
    </row>
    <row r="49" spans="1:14" x14ac:dyDescent="0.35">
      <c r="A49" s="3">
        <v>63</v>
      </c>
      <c r="B49" s="3" t="s">
        <v>16</v>
      </c>
      <c r="C49" s="3" t="str">
        <f t="shared" si="1"/>
        <v>SPA21XXX</v>
      </c>
      <c r="D49" s="3" t="s">
        <v>350</v>
      </c>
      <c r="E49" s="3">
        <v>3</v>
      </c>
      <c r="F49" s="3" t="s">
        <v>380</v>
      </c>
      <c r="G49" s="3">
        <v>20</v>
      </c>
      <c r="H49" s="3" t="s">
        <v>376</v>
      </c>
      <c r="I49" s="3">
        <v>3</v>
      </c>
      <c r="J49" s="3">
        <f>SUM(G47:G49)</f>
        <v>100</v>
      </c>
      <c r="M49" s="3">
        <f t="shared" si="2"/>
        <v>0.60000000000000009</v>
      </c>
      <c r="N49" s="3">
        <f>SUM(M47:M49)</f>
        <v>2.2999999999999998</v>
      </c>
    </row>
    <row r="50" spans="1:14" x14ac:dyDescent="0.35">
      <c r="A50" s="3">
        <v>65</v>
      </c>
      <c r="B50" s="3" t="s">
        <v>17</v>
      </c>
      <c r="C50" s="3" t="str">
        <f t="shared" si="1"/>
        <v>SPA21XXX</v>
      </c>
      <c r="D50" s="3" t="s">
        <v>350</v>
      </c>
      <c r="E50" s="3">
        <v>1</v>
      </c>
      <c r="F50" s="3" t="s">
        <v>381</v>
      </c>
      <c r="G50" s="3">
        <v>50</v>
      </c>
      <c r="H50" s="3" t="s">
        <v>376</v>
      </c>
      <c r="I50" s="3">
        <v>3</v>
      </c>
      <c r="M50" s="3">
        <f t="shared" si="2"/>
        <v>1.5</v>
      </c>
    </row>
    <row r="51" spans="1:14" x14ac:dyDescent="0.35">
      <c r="A51" s="3">
        <v>66</v>
      </c>
      <c r="B51" s="3" t="s">
        <v>17</v>
      </c>
      <c r="C51" s="3" t="str">
        <f t="shared" si="1"/>
        <v>SPA21XXX</v>
      </c>
      <c r="D51" s="3" t="s">
        <v>350</v>
      </c>
      <c r="E51" s="3">
        <v>2</v>
      </c>
      <c r="F51" s="3" t="s">
        <v>382</v>
      </c>
      <c r="G51" s="3">
        <v>10</v>
      </c>
      <c r="H51" s="3" t="s">
        <v>366</v>
      </c>
      <c r="I51" s="3">
        <v>3</v>
      </c>
      <c r="M51" s="3">
        <f t="shared" si="2"/>
        <v>0.30000000000000004</v>
      </c>
    </row>
    <row r="52" spans="1:14" x14ac:dyDescent="0.35">
      <c r="A52" s="3">
        <v>67</v>
      </c>
      <c r="B52" s="3" t="s">
        <v>17</v>
      </c>
      <c r="C52" s="3" t="str">
        <f t="shared" si="1"/>
        <v>SPA21XXX</v>
      </c>
      <c r="D52" s="3" t="s">
        <v>350</v>
      </c>
      <c r="E52" s="3">
        <v>3</v>
      </c>
      <c r="F52" s="3" t="s">
        <v>362</v>
      </c>
      <c r="G52" s="3">
        <v>30</v>
      </c>
      <c r="H52" s="3" t="s">
        <v>431</v>
      </c>
      <c r="I52" s="3">
        <v>2</v>
      </c>
      <c r="M52" s="3">
        <f t="shared" si="2"/>
        <v>0.6</v>
      </c>
    </row>
    <row r="53" spans="1:14" x14ac:dyDescent="0.35">
      <c r="A53" s="3">
        <v>68</v>
      </c>
      <c r="B53" s="3" t="s">
        <v>17</v>
      </c>
      <c r="C53" s="3" t="str">
        <f t="shared" si="1"/>
        <v>SPA21XXX</v>
      </c>
      <c r="D53" s="3" t="s">
        <v>350</v>
      </c>
      <c r="E53" s="3">
        <v>4</v>
      </c>
      <c r="F53" s="3" t="s">
        <v>383</v>
      </c>
      <c r="G53" s="3">
        <v>10</v>
      </c>
      <c r="H53" s="3" t="s">
        <v>436</v>
      </c>
      <c r="I53" s="3">
        <v>3</v>
      </c>
      <c r="J53" s="3">
        <f>SUM(G50:G53)</f>
        <v>100</v>
      </c>
      <c r="M53" s="3">
        <f t="shared" si="2"/>
        <v>0.30000000000000004</v>
      </c>
      <c r="N53" s="3">
        <f>SUM(M50:M53)</f>
        <v>2.7</v>
      </c>
    </row>
    <row r="54" spans="1:14" x14ac:dyDescent="0.35">
      <c r="A54" s="3">
        <v>70</v>
      </c>
      <c r="B54" s="3" t="s">
        <v>18</v>
      </c>
      <c r="C54" s="3" t="str">
        <f t="shared" si="1"/>
        <v>SPA21XXX</v>
      </c>
      <c r="D54" s="3" t="s">
        <v>350</v>
      </c>
      <c r="E54" s="3">
        <v>1</v>
      </c>
      <c r="F54" s="3" t="s">
        <v>360</v>
      </c>
      <c r="G54" s="3">
        <v>20</v>
      </c>
      <c r="H54" s="3" t="s">
        <v>376</v>
      </c>
      <c r="I54" s="3">
        <v>3</v>
      </c>
      <c r="M54" s="3">
        <f t="shared" si="2"/>
        <v>0.60000000000000009</v>
      </c>
    </row>
    <row r="55" spans="1:14" x14ac:dyDescent="0.35">
      <c r="A55" s="3">
        <v>71</v>
      </c>
      <c r="B55" s="3" t="s">
        <v>18</v>
      </c>
      <c r="C55" s="3" t="str">
        <f t="shared" si="1"/>
        <v>SPA21XXX</v>
      </c>
      <c r="D55" s="3" t="s">
        <v>350</v>
      </c>
      <c r="E55" s="3">
        <v>2</v>
      </c>
      <c r="F55" s="3" t="s">
        <v>361</v>
      </c>
      <c r="G55" s="3">
        <v>10</v>
      </c>
      <c r="H55" s="3" t="s">
        <v>366</v>
      </c>
      <c r="I55" s="3">
        <v>3</v>
      </c>
      <c r="M55" s="3">
        <f t="shared" si="2"/>
        <v>0.30000000000000004</v>
      </c>
    </row>
    <row r="56" spans="1:14" x14ac:dyDescent="0.35">
      <c r="A56" s="3">
        <v>72</v>
      </c>
      <c r="B56" s="3" t="s">
        <v>18</v>
      </c>
      <c r="C56" s="3" t="str">
        <f t="shared" si="1"/>
        <v>SPA21XXX</v>
      </c>
      <c r="D56" s="3" t="s">
        <v>350</v>
      </c>
      <c r="E56" s="3">
        <v>3</v>
      </c>
      <c r="F56" s="3" t="s">
        <v>362</v>
      </c>
      <c r="G56" s="3">
        <v>70</v>
      </c>
      <c r="H56" s="3" t="s">
        <v>431</v>
      </c>
      <c r="I56" s="3">
        <v>2</v>
      </c>
      <c r="J56" s="3">
        <f>SUM(G54:G56)</f>
        <v>100</v>
      </c>
      <c r="M56" s="3">
        <f t="shared" si="2"/>
        <v>1.4</v>
      </c>
      <c r="N56" s="3">
        <f>SUM(M54:M56)</f>
        <v>2.2999999999999998</v>
      </c>
    </row>
    <row r="57" spans="1:14" x14ac:dyDescent="0.35">
      <c r="A57" s="3">
        <v>74</v>
      </c>
      <c r="B57" s="3" t="s">
        <v>19</v>
      </c>
      <c r="C57" s="3" t="str">
        <f t="shared" si="1"/>
        <v>SPA21XXX</v>
      </c>
      <c r="D57" s="3" t="s">
        <v>350</v>
      </c>
      <c r="E57" s="3">
        <v>1</v>
      </c>
      <c r="F57" s="3" t="s">
        <v>367</v>
      </c>
      <c r="G57" s="3">
        <v>70</v>
      </c>
      <c r="H57" s="3" t="s">
        <v>431</v>
      </c>
      <c r="I57" s="3">
        <v>2</v>
      </c>
      <c r="M57" s="3">
        <f t="shared" si="2"/>
        <v>1.4</v>
      </c>
    </row>
    <row r="58" spans="1:14" x14ac:dyDescent="0.35">
      <c r="A58" s="3">
        <v>75</v>
      </c>
      <c r="B58" s="3" t="s">
        <v>19</v>
      </c>
      <c r="C58" s="3" t="str">
        <f t="shared" si="1"/>
        <v>SPA21XXX</v>
      </c>
      <c r="D58" s="3" t="s">
        <v>350</v>
      </c>
      <c r="E58" s="3">
        <v>2</v>
      </c>
      <c r="F58" s="3" t="s">
        <v>365</v>
      </c>
      <c r="G58" s="3">
        <v>20</v>
      </c>
      <c r="H58" s="3" t="s">
        <v>376</v>
      </c>
      <c r="I58" s="3">
        <v>3</v>
      </c>
      <c r="M58" s="3">
        <f t="shared" si="2"/>
        <v>0.60000000000000009</v>
      </c>
    </row>
    <row r="59" spans="1:14" x14ac:dyDescent="0.35">
      <c r="A59" s="3">
        <v>76</v>
      </c>
      <c r="B59" s="3" t="s">
        <v>19</v>
      </c>
      <c r="C59" s="3" t="str">
        <f t="shared" si="1"/>
        <v>SPA21XXX</v>
      </c>
      <c r="D59" s="3" t="s">
        <v>350</v>
      </c>
      <c r="E59" s="3">
        <v>3</v>
      </c>
      <c r="F59" s="3" t="s">
        <v>366</v>
      </c>
      <c r="G59" s="3">
        <v>10</v>
      </c>
      <c r="H59" s="3" t="s">
        <v>366</v>
      </c>
      <c r="I59" s="3">
        <v>3</v>
      </c>
      <c r="J59" s="3">
        <f>SUM(G57:G59)</f>
        <v>100</v>
      </c>
      <c r="M59" s="3">
        <f t="shared" si="2"/>
        <v>0.30000000000000004</v>
      </c>
      <c r="N59" s="3">
        <f>SUM(M57:M59)</f>
        <v>2.2999999999999998</v>
      </c>
    </row>
    <row r="60" spans="1:14" x14ac:dyDescent="0.35">
      <c r="A60" s="3">
        <v>78</v>
      </c>
      <c r="B60" s="3" t="s">
        <v>20</v>
      </c>
      <c r="C60" s="3" t="str">
        <f t="shared" si="1"/>
        <v>SPA21XXX</v>
      </c>
      <c r="D60" s="3" t="s">
        <v>348</v>
      </c>
      <c r="E60" s="3">
        <v>1</v>
      </c>
      <c r="F60" s="3" t="s">
        <v>367</v>
      </c>
      <c r="G60" s="3">
        <v>100</v>
      </c>
      <c r="H60" s="3" t="s">
        <v>431</v>
      </c>
      <c r="I60" s="3">
        <v>2</v>
      </c>
      <c r="K60" s="3">
        <f>(G60/300)*100</f>
        <v>33.333333333333329</v>
      </c>
      <c r="M60" s="3">
        <f>(K60/100)*I60</f>
        <v>0.66666666666666652</v>
      </c>
    </row>
    <row r="61" spans="1:14" x14ac:dyDescent="0.35">
      <c r="A61" s="3">
        <v>79</v>
      </c>
      <c r="B61" s="3" t="s">
        <v>20</v>
      </c>
      <c r="C61" s="3" t="str">
        <f t="shared" si="1"/>
        <v>SPA21XXX</v>
      </c>
      <c r="D61" s="3" t="s">
        <v>348</v>
      </c>
      <c r="E61" s="3">
        <v>2</v>
      </c>
      <c r="F61" s="3" t="s">
        <v>367</v>
      </c>
      <c r="G61" s="3">
        <v>100</v>
      </c>
      <c r="H61" s="3" t="s">
        <v>431</v>
      </c>
      <c r="I61" s="3">
        <v>2</v>
      </c>
      <c r="K61" s="3">
        <f>(G61/300)*100</f>
        <v>33.333333333333329</v>
      </c>
      <c r="M61" s="3">
        <f>(K61/100)*I61</f>
        <v>0.66666666666666652</v>
      </c>
    </row>
    <row r="62" spans="1:14" x14ac:dyDescent="0.35">
      <c r="A62" s="3">
        <v>80</v>
      </c>
      <c r="B62" s="3" t="s">
        <v>20</v>
      </c>
      <c r="C62" s="3" t="str">
        <f t="shared" si="1"/>
        <v>SPA21XXX</v>
      </c>
      <c r="D62" s="3" t="s">
        <v>348</v>
      </c>
      <c r="E62" s="3">
        <v>3</v>
      </c>
      <c r="F62" s="3" t="s">
        <v>367</v>
      </c>
      <c r="G62" s="3">
        <v>100</v>
      </c>
      <c r="H62" s="3" t="s">
        <v>431</v>
      </c>
      <c r="I62" s="3">
        <v>2</v>
      </c>
      <c r="J62" s="3">
        <f>SUM(G60:G62)</f>
        <v>300</v>
      </c>
      <c r="K62" s="3">
        <f>(G62/300)*100</f>
        <v>33.333333333333329</v>
      </c>
      <c r="L62" s="3">
        <f>SUM(K60:K62)</f>
        <v>99.999999999999986</v>
      </c>
      <c r="M62" s="3">
        <f>(K62/100)*I62</f>
        <v>0.66666666666666652</v>
      </c>
      <c r="N62" s="3">
        <f>SUM(M60:M62)</f>
        <v>1.9999999999999996</v>
      </c>
    </row>
    <row r="63" spans="1:14" x14ac:dyDescent="0.35">
      <c r="A63" s="3">
        <v>82</v>
      </c>
      <c r="B63" s="3" t="s">
        <v>21</v>
      </c>
      <c r="C63" s="3" t="str">
        <f t="shared" si="1"/>
        <v>SPA21XXX</v>
      </c>
      <c r="D63" s="3" t="s">
        <v>350</v>
      </c>
      <c r="E63" s="3">
        <v>1</v>
      </c>
      <c r="F63" s="3" t="s">
        <v>385</v>
      </c>
      <c r="G63" s="3">
        <v>100</v>
      </c>
      <c r="H63" s="3" t="s">
        <v>388</v>
      </c>
      <c r="I63" s="3">
        <v>2</v>
      </c>
      <c r="K63" s="3">
        <f>(G63/200)*100</f>
        <v>50</v>
      </c>
      <c r="M63" s="3">
        <f>(K63/100)*I63</f>
        <v>1</v>
      </c>
    </row>
    <row r="64" spans="1:14" x14ac:dyDescent="0.35">
      <c r="A64" s="3">
        <v>83</v>
      </c>
      <c r="B64" s="3" t="s">
        <v>21</v>
      </c>
      <c r="C64" s="3" t="str">
        <f t="shared" si="1"/>
        <v>SPA21XXX</v>
      </c>
      <c r="D64" s="3" t="s">
        <v>350</v>
      </c>
      <c r="E64" s="3">
        <v>2</v>
      </c>
      <c r="F64" s="3" t="s">
        <v>385</v>
      </c>
      <c r="G64" s="3">
        <v>100</v>
      </c>
      <c r="H64" s="3" t="s">
        <v>388</v>
      </c>
      <c r="I64" s="3">
        <v>2</v>
      </c>
      <c r="J64" s="3">
        <f>SUM(G63:G64)</f>
        <v>200</v>
      </c>
      <c r="K64" s="3">
        <f>(G64/200)*100</f>
        <v>50</v>
      </c>
      <c r="L64" s="3">
        <f>SUM(K62:K64)</f>
        <v>133.33333333333331</v>
      </c>
      <c r="M64" s="3">
        <f>(K64/100)*I64</f>
        <v>1</v>
      </c>
      <c r="N64" s="3">
        <f>SUM(M63:M64)</f>
        <v>2</v>
      </c>
    </row>
    <row r="65" spans="1:14" x14ac:dyDescent="0.35">
      <c r="A65" s="3">
        <v>85</v>
      </c>
      <c r="B65" s="3" t="s">
        <v>22</v>
      </c>
      <c r="C65" s="3" t="str">
        <f t="shared" si="1"/>
        <v>SPA21XXX</v>
      </c>
      <c r="D65" s="3" t="s">
        <v>348</v>
      </c>
      <c r="E65" s="3">
        <v>1</v>
      </c>
      <c r="F65" s="3" t="s">
        <v>386</v>
      </c>
      <c r="G65" s="3">
        <v>100</v>
      </c>
      <c r="H65" s="3" t="s">
        <v>431</v>
      </c>
      <c r="I65" s="3">
        <v>2</v>
      </c>
      <c r="J65" s="3">
        <f>G65</f>
        <v>100</v>
      </c>
      <c r="M65" s="3">
        <f>(G65/100)*I65</f>
        <v>2</v>
      </c>
      <c r="N65" s="3">
        <f>M65</f>
        <v>2</v>
      </c>
    </row>
    <row r="66" spans="1:14" x14ac:dyDescent="0.35">
      <c r="A66" s="3">
        <v>87</v>
      </c>
      <c r="B66" s="3" t="s">
        <v>23</v>
      </c>
      <c r="C66" s="3" t="str">
        <f t="shared" si="1"/>
        <v>SPA21XXX</v>
      </c>
      <c r="D66" s="3" t="s">
        <v>350</v>
      </c>
      <c r="E66" s="3">
        <v>1</v>
      </c>
      <c r="F66" s="3" t="s">
        <v>387</v>
      </c>
      <c r="G66" s="3">
        <v>100</v>
      </c>
      <c r="H66" s="3" t="s">
        <v>388</v>
      </c>
      <c r="I66" s="3">
        <v>2</v>
      </c>
      <c r="K66" s="3">
        <f>(G66/200)*100</f>
        <v>50</v>
      </c>
      <c r="M66" s="3">
        <f>(K66/100)*I66</f>
        <v>1</v>
      </c>
    </row>
    <row r="67" spans="1:14" x14ac:dyDescent="0.35">
      <c r="A67" s="3">
        <v>88</v>
      </c>
      <c r="B67" s="3" t="s">
        <v>23</v>
      </c>
      <c r="C67" s="3" t="str">
        <f t="shared" ref="C67:C130" si="3">REPLACE(B67,6,3,"XXX")</f>
        <v>SPA21XXX</v>
      </c>
      <c r="D67" s="3" t="s">
        <v>350</v>
      </c>
      <c r="E67" s="3">
        <v>2</v>
      </c>
      <c r="F67" s="3" t="s">
        <v>388</v>
      </c>
      <c r="G67" s="3">
        <v>100</v>
      </c>
      <c r="H67" s="3" t="s">
        <v>388</v>
      </c>
      <c r="I67" s="3">
        <v>2</v>
      </c>
      <c r="J67" s="3">
        <f>SUM(G66:G67)</f>
        <v>200</v>
      </c>
      <c r="K67" s="3">
        <f>(G67/200)*100</f>
        <v>50</v>
      </c>
      <c r="L67" s="3">
        <f>SUM(K65:K67)</f>
        <v>100</v>
      </c>
      <c r="M67" s="3">
        <f>(K67/100)*I67</f>
        <v>1</v>
      </c>
      <c r="N67" s="3">
        <f>SUM(M66:M67)</f>
        <v>2</v>
      </c>
    </row>
    <row r="68" spans="1:14" x14ac:dyDescent="0.35">
      <c r="A68" s="3">
        <v>90</v>
      </c>
      <c r="B68" s="3" t="s">
        <v>24</v>
      </c>
      <c r="C68" s="3" t="str">
        <f t="shared" si="3"/>
        <v>SPA21XXX</v>
      </c>
      <c r="D68" s="3" t="s">
        <v>348</v>
      </c>
      <c r="E68" s="3">
        <v>1</v>
      </c>
      <c r="F68" s="3" t="s">
        <v>386</v>
      </c>
      <c r="G68" s="3">
        <v>70</v>
      </c>
      <c r="H68" s="3" t="s">
        <v>431</v>
      </c>
      <c r="I68" s="3">
        <v>2</v>
      </c>
      <c r="M68" s="3">
        <f t="shared" ref="M68:M99" si="4">(G68/100)*I68</f>
        <v>1.4</v>
      </c>
    </row>
    <row r="69" spans="1:14" x14ac:dyDescent="0.35">
      <c r="A69" s="3">
        <v>91</v>
      </c>
      <c r="B69" s="3" t="s">
        <v>24</v>
      </c>
      <c r="C69" s="3" t="str">
        <f t="shared" si="3"/>
        <v>SPA21XXX</v>
      </c>
      <c r="D69" s="3" t="s">
        <v>348</v>
      </c>
      <c r="E69" s="3">
        <v>2</v>
      </c>
      <c r="F69" s="3" t="s">
        <v>390</v>
      </c>
      <c r="G69" s="3">
        <v>15</v>
      </c>
      <c r="H69" s="3" t="s">
        <v>366</v>
      </c>
      <c r="I69" s="3">
        <v>3</v>
      </c>
      <c r="M69" s="3">
        <f t="shared" si="4"/>
        <v>0.44999999999999996</v>
      </c>
    </row>
    <row r="70" spans="1:14" x14ac:dyDescent="0.35">
      <c r="A70" s="3">
        <v>92</v>
      </c>
      <c r="B70" s="3" t="s">
        <v>24</v>
      </c>
      <c r="C70" s="3" t="str">
        <f t="shared" si="3"/>
        <v>SPA21XXX</v>
      </c>
      <c r="D70" s="3" t="s">
        <v>348</v>
      </c>
      <c r="E70" s="3">
        <v>3</v>
      </c>
      <c r="F70" s="3" t="s">
        <v>391</v>
      </c>
      <c r="G70" s="3">
        <v>15</v>
      </c>
      <c r="H70" s="3" t="s">
        <v>394</v>
      </c>
      <c r="I70" s="3">
        <v>1</v>
      </c>
      <c r="J70" s="3">
        <f>SUM(G68:G70)</f>
        <v>100</v>
      </c>
      <c r="M70" s="3">
        <f t="shared" si="4"/>
        <v>0.15</v>
      </c>
      <c r="N70" s="3">
        <f>SUM(M68:M70)</f>
        <v>1.9999999999999998</v>
      </c>
    </row>
    <row r="71" spans="1:14" x14ac:dyDescent="0.35">
      <c r="A71" s="3">
        <v>94</v>
      </c>
      <c r="B71" s="3" t="s">
        <v>25</v>
      </c>
      <c r="C71" s="3" t="str">
        <f t="shared" si="3"/>
        <v>SPA21XXX</v>
      </c>
      <c r="D71" s="3" t="s">
        <v>348</v>
      </c>
      <c r="E71" s="3">
        <v>1</v>
      </c>
      <c r="F71" s="3" t="s">
        <v>392</v>
      </c>
      <c r="G71" s="3">
        <v>5</v>
      </c>
      <c r="H71" s="3" t="s">
        <v>388</v>
      </c>
      <c r="I71" s="3">
        <v>2</v>
      </c>
      <c r="M71" s="3">
        <f t="shared" si="4"/>
        <v>0.1</v>
      </c>
    </row>
    <row r="72" spans="1:14" x14ac:dyDescent="0.35">
      <c r="A72" s="3">
        <v>95</v>
      </c>
      <c r="B72" s="3" t="s">
        <v>25</v>
      </c>
      <c r="C72" s="3" t="str">
        <f t="shared" si="3"/>
        <v>SPA21XXX</v>
      </c>
      <c r="D72" s="3" t="s">
        <v>348</v>
      </c>
      <c r="E72" s="3">
        <v>2</v>
      </c>
      <c r="F72" s="3" t="s">
        <v>392</v>
      </c>
      <c r="G72" s="3">
        <v>25</v>
      </c>
      <c r="H72" s="3" t="s">
        <v>388</v>
      </c>
      <c r="I72" s="3">
        <v>2</v>
      </c>
      <c r="M72" s="3">
        <f t="shared" si="4"/>
        <v>0.5</v>
      </c>
    </row>
    <row r="73" spans="1:14" x14ac:dyDescent="0.35">
      <c r="A73" s="3">
        <v>96</v>
      </c>
      <c r="B73" s="3" t="s">
        <v>25</v>
      </c>
      <c r="C73" s="3" t="str">
        <f t="shared" si="3"/>
        <v>SPA21XXX</v>
      </c>
      <c r="D73" s="3" t="s">
        <v>348</v>
      </c>
      <c r="E73" s="3">
        <v>3</v>
      </c>
      <c r="F73" s="3" t="s">
        <v>392</v>
      </c>
      <c r="G73" s="3">
        <v>70</v>
      </c>
      <c r="H73" s="3" t="s">
        <v>388</v>
      </c>
      <c r="I73" s="3">
        <v>2</v>
      </c>
      <c r="J73" s="3">
        <f>SUM(G71:G73)</f>
        <v>100</v>
      </c>
      <c r="M73" s="3">
        <f t="shared" si="4"/>
        <v>1.4</v>
      </c>
      <c r="N73" s="3">
        <f>SUM(M71:M73)</f>
        <v>2</v>
      </c>
    </row>
    <row r="74" spans="1:14" x14ac:dyDescent="0.35">
      <c r="A74" s="3">
        <v>98</v>
      </c>
      <c r="B74" s="3" t="s">
        <v>26</v>
      </c>
      <c r="C74" s="3" t="str">
        <f t="shared" si="3"/>
        <v>SPA21XXX</v>
      </c>
      <c r="D74" s="3" t="s">
        <v>348</v>
      </c>
      <c r="E74" s="3">
        <v>1</v>
      </c>
      <c r="F74" s="3" t="s">
        <v>367</v>
      </c>
      <c r="G74" s="3">
        <v>40</v>
      </c>
      <c r="H74" s="3" t="s">
        <v>431</v>
      </c>
      <c r="I74" s="3">
        <v>2</v>
      </c>
      <c r="M74" s="3">
        <f t="shared" si="4"/>
        <v>0.8</v>
      </c>
    </row>
    <row r="75" spans="1:14" x14ac:dyDescent="0.35">
      <c r="A75" s="3">
        <v>99</v>
      </c>
      <c r="B75" s="3" t="s">
        <v>26</v>
      </c>
      <c r="C75" s="3" t="str">
        <f t="shared" si="3"/>
        <v>SPA21XXX</v>
      </c>
      <c r="D75" s="3" t="s">
        <v>348</v>
      </c>
      <c r="E75" s="3">
        <v>2</v>
      </c>
      <c r="F75" s="3" t="s">
        <v>366</v>
      </c>
      <c r="G75" s="3">
        <v>40</v>
      </c>
      <c r="H75" s="3" t="s">
        <v>366</v>
      </c>
      <c r="I75" s="3">
        <v>3</v>
      </c>
      <c r="M75" s="3">
        <f t="shared" si="4"/>
        <v>1.2000000000000002</v>
      </c>
    </row>
    <row r="76" spans="1:14" x14ac:dyDescent="0.35">
      <c r="A76" s="3">
        <v>100</v>
      </c>
      <c r="B76" s="3" t="s">
        <v>26</v>
      </c>
      <c r="C76" s="3" t="str">
        <f t="shared" si="3"/>
        <v>SPA21XXX</v>
      </c>
      <c r="D76" s="3" t="s">
        <v>348</v>
      </c>
      <c r="E76" s="3">
        <v>3</v>
      </c>
      <c r="F76" s="3" t="s">
        <v>394</v>
      </c>
      <c r="G76" s="3">
        <v>20</v>
      </c>
      <c r="H76" s="3" t="s">
        <v>394</v>
      </c>
      <c r="I76" s="3">
        <v>1</v>
      </c>
      <c r="J76" s="3">
        <f>SUM(G74:G76)</f>
        <v>100</v>
      </c>
      <c r="M76" s="3">
        <f t="shared" si="4"/>
        <v>0.2</v>
      </c>
      <c r="N76" s="3">
        <f>SUM(M74:M76)</f>
        <v>2.2000000000000002</v>
      </c>
    </row>
    <row r="77" spans="1:14" x14ac:dyDescent="0.35">
      <c r="A77" s="3">
        <v>102</v>
      </c>
      <c r="B77" s="3" t="s">
        <v>27</v>
      </c>
      <c r="C77" s="3" t="str">
        <f t="shared" si="3"/>
        <v>SPA21XXX</v>
      </c>
      <c r="D77" s="3" t="s">
        <v>349</v>
      </c>
      <c r="E77" s="3">
        <v>1</v>
      </c>
      <c r="F77" s="3" t="s">
        <v>386</v>
      </c>
      <c r="G77" s="3">
        <v>40</v>
      </c>
      <c r="H77" s="3" t="s">
        <v>431</v>
      </c>
      <c r="I77" s="3">
        <v>2</v>
      </c>
      <c r="M77" s="3">
        <f t="shared" si="4"/>
        <v>0.8</v>
      </c>
    </row>
    <row r="78" spans="1:14" x14ac:dyDescent="0.35">
      <c r="A78" s="3">
        <v>103</v>
      </c>
      <c r="B78" s="3" t="s">
        <v>27</v>
      </c>
      <c r="C78" s="3" t="str">
        <f t="shared" si="3"/>
        <v>SPA21XXX</v>
      </c>
      <c r="D78" s="3" t="s">
        <v>349</v>
      </c>
      <c r="E78" s="3">
        <v>2</v>
      </c>
      <c r="F78" s="3" t="s">
        <v>390</v>
      </c>
      <c r="G78" s="3">
        <v>40</v>
      </c>
      <c r="H78" s="3" t="s">
        <v>366</v>
      </c>
      <c r="I78" s="3">
        <v>3</v>
      </c>
      <c r="M78" s="3">
        <f t="shared" si="4"/>
        <v>1.2000000000000002</v>
      </c>
    </row>
    <row r="79" spans="1:14" x14ac:dyDescent="0.35">
      <c r="A79" s="3">
        <v>104</v>
      </c>
      <c r="B79" s="3" t="s">
        <v>27</v>
      </c>
      <c r="C79" s="3" t="str">
        <f t="shared" si="3"/>
        <v>SPA21XXX</v>
      </c>
      <c r="D79" s="3" t="s">
        <v>349</v>
      </c>
      <c r="E79" s="3">
        <v>3</v>
      </c>
      <c r="F79" s="3" t="s">
        <v>391</v>
      </c>
      <c r="G79" s="3">
        <v>20</v>
      </c>
      <c r="H79" s="3" t="s">
        <v>394</v>
      </c>
      <c r="I79" s="3">
        <v>1</v>
      </c>
      <c r="J79" s="3">
        <f>SUM(G77:G79)</f>
        <v>100</v>
      </c>
      <c r="M79" s="3">
        <f t="shared" si="4"/>
        <v>0.2</v>
      </c>
      <c r="N79" s="3">
        <f>SUM(M77:M79)</f>
        <v>2.2000000000000002</v>
      </c>
    </row>
    <row r="80" spans="1:14" x14ac:dyDescent="0.35">
      <c r="A80" s="3">
        <v>106</v>
      </c>
      <c r="B80" s="3" t="s">
        <v>28</v>
      </c>
      <c r="C80" s="3" t="str">
        <f t="shared" si="3"/>
        <v>SPA21XXX</v>
      </c>
      <c r="D80" s="3" t="s">
        <v>350</v>
      </c>
      <c r="E80" s="3">
        <v>1</v>
      </c>
      <c r="F80" s="3" t="s">
        <v>388</v>
      </c>
      <c r="G80" s="3">
        <v>100</v>
      </c>
      <c r="H80" s="3" t="s">
        <v>388</v>
      </c>
      <c r="I80" s="3">
        <v>2</v>
      </c>
      <c r="J80" s="3">
        <f>G80</f>
        <v>100</v>
      </c>
      <c r="M80" s="3">
        <f t="shared" si="4"/>
        <v>2</v>
      </c>
      <c r="N80" s="3">
        <f>M80</f>
        <v>2</v>
      </c>
    </row>
    <row r="81" spans="1:14" x14ac:dyDescent="0.35">
      <c r="A81" s="3">
        <v>108</v>
      </c>
      <c r="B81" s="3" t="s">
        <v>29</v>
      </c>
      <c r="C81" s="3" t="str">
        <f t="shared" si="3"/>
        <v>SPA21XXX</v>
      </c>
      <c r="D81" s="3" t="s">
        <v>350</v>
      </c>
      <c r="E81" s="3">
        <v>1</v>
      </c>
      <c r="F81" s="3" t="s">
        <v>396</v>
      </c>
      <c r="G81" s="3">
        <v>20</v>
      </c>
      <c r="H81" s="3" t="s">
        <v>396</v>
      </c>
      <c r="I81" s="3">
        <v>1</v>
      </c>
      <c r="M81" s="3">
        <f t="shared" si="4"/>
        <v>0.2</v>
      </c>
    </row>
    <row r="82" spans="1:14" x14ac:dyDescent="0.35">
      <c r="A82" s="3">
        <v>109</v>
      </c>
      <c r="B82" s="3" t="s">
        <v>29</v>
      </c>
      <c r="C82" s="3" t="str">
        <f t="shared" si="3"/>
        <v>SPA21XXX</v>
      </c>
      <c r="D82" s="3" t="s">
        <v>350</v>
      </c>
      <c r="E82" s="3">
        <v>2</v>
      </c>
      <c r="F82" s="3" t="s">
        <v>397</v>
      </c>
      <c r="G82" s="3">
        <v>80</v>
      </c>
      <c r="H82" s="3" t="s">
        <v>436</v>
      </c>
      <c r="I82" s="3">
        <v>3</v>
      </c>
      <c r="J82" s="3">
        <f>SUM(G81:G82)</f>
        <v>100</v>
      </c>
      <c r="M82" s="3">
        <f t="shared" si="4"/>
        <v>2.4000000000000004</v>
      </c>
      <c r="N82" s="3">
        <f>SUM(M81:M82)</f>
        <v>2.6000000000000005</v>
      </c>
    </row>
    <row r="83" spans="1:14" x14ac:dyDescent="0.35">
      <c r="A83" s="3">
        <v>111</v>
      </c>
      <c r="B83" s="3" t="s">
        <v>30</v>
      </c>
      <c r="C83" s="3" t="str">
        <f t="shared" si="3"/>
        <v>SPA21XXX</v>
      </c>
      <c r="D83" s="3" t="s">
        <v>350</v>
      </c>
      <c r="E83" s="3">
        <v>1</v>
      </c>
      <c r="F83" s="3" t="s">
        <v>398</v>
      </c>
      <c r="G83" s="3">
        <v>5</v>
      </c>
      <c r="H83" s="3" t="s">
        <v>388</v>
      </c>
      <c r="I83" s="3">
        <v>2</v>
      </c>
      <c r="M83" s="3">
        <f t="shared" si="4"/>
        <v>0.1</v>
      </c>
    </row>
    <row r="84" spans="1:14" x14ac:dyDescent="0.35">
      <c r="A84" s="3">
        <v>112</v>
      </c>
      <c r="B84" s="3" t="s">
        <v>30</v>
      </c>
      <c r="C84" s="3" t="str">
        <f t="shared" si="3"/>
        <v>SPA21XXX</v>
      </c>
      <c r="D84" s="3" t="s">
        <v>350</v>
      </c>
      <c r="E84" s="3">
        <v>2</v>
      </c>
      <c r="F84" s="3" t="s">
        <v>398</v>
      </c>
      <c r="G84" s="3">
        <v>25</v>
      </c>
      <c r="H84" s="3" t="s">
        <v>388</v>
      </c>
      <c r="I84" s="3">
        <v>2</v>
      </c>
      <c r="M84" s="3">
        <f t="shared" si="4"/>
        <v>0.5</v>
      </c>
    </row>
    <row r="85" spans="1:14" x14ac:dyDescent="0.35">
      <c r="A85" s="3">
        <v>113</v>
      </c>
      <c r="B85" s="3" t="s">
        <v>30</v>
      </c>
      <c r="C85" s="3" t="str">
        <f t="shared" si="3"/>
        <v>SPA21XXX</v>
      </c>
      <c r="D85" s="3" t="s">
        <v>350</v>
      </c>
      <c r="E85" s="3">
        <v>3</v>
      </c>
      <c r="F85" s="3" t="s">
        <v>398</v>
      </c>
      <c r="G85" s="3">
        <v>70</v>
      </c>
      <c r="H85" s="3" t="s">
        <v>388</v>
      </c>
      <c r="I85" s="3">
        <v>2</v>
      </c>
      <c r="J85" s="3">
        <f>SUM(G83:G85)</f>
        <v>100</v>
      </c>
      <c r="M85" s="3">
        <f t="shared" si="4"/>
        <v>1.4</v>
      </c>
      <c r="N85" s="3">
        <f>SUM(M83:M85)</f>
        <v>2</v>
      </c>
    </row>
    <row r="86" spans="1:14" x14ac:dyDescent="0.35">
      <c r="A86" s="3">
        <v>115</v>
      </c>
      <c r="B86" s="3" t="s">
        <v>31</v>
      </c>
      <c r="C86" s="3" t="str">
        <f t="shared" si="3"/>
        <v>SPA21XXX</v>
      </c>
      <c r="D86" s="3" t="s">
        <v>350</v>
      </c>
      <c r="E86" s="3">
        <v>1</v>
      </c>
      <c r="F86" s="3" t="s">
        <v>376</v>
      </c>
      <c r="G86" s="3">
        <v>50</v>
      </c>
      <c r="H86" s="3" t="s">
        <v>376</v>
      </c>
      <c r="I86" s="3">
        <v>3</v>
      </c>
      <c r="M86" s="3">
        <f t="shared" si="4"/>
        <v>1.5</v>
      </c>
    </row>
    <row r="87" spans="1:14" x14ac:dyDescent="0.35">
      <c r="A87" s="3">
        <v>116</v>
      </c>
      <c r="B87" s="3" t="s">
        <v>31</v>
      </c>
      <c r="C87" s="3" t="str">
        <f t="shared" si="3"/>
        <v>SPA21XXX</v>
      </c>
      <c r="D87" s="3" t="s">
        <v>350</v>
      </c>
      <c r="E87" s="3">
        <v>2</v>
      </c>
      <c r="F87" s="3" t="s">
        <v>366</v>
      </c>
      <c r="G87" s="3">
        <v>25</v>
      </c>
      <c r="H87" s="3" t="s">
        <v>366</v>
      </c>
      <c r="I87" s="3">
        <v>3</v>
      </c>
      <c r="M87" s="3">
        <f t="shared" si="4"/>
        <v>0.75</v>
      </c>
    </row>
    <row r="88" spans="1:14" x14ac:dyDescent="0.35">
      <c r="A88" s="3">
        <v>117</v>
      </c>
      <c r="B88" s="3" t="s">
        <v>31</v>
      </c>
      <c r="C88" s="3" t="str">
        <f t="shared" si="3"/>
        <v>SPA21XXX</v>
      </c>
      <c r="D88" s="3" t="s">
        <v>350</v>
      </c>
      <c r="E88" s="3">
        <v>3</v>
      </c>
      <c r="F88" s="3" t="s">
        <v>399</v>
      </c>
      <c r="G88" s="3">
        <v>25</v>
      </c>
      <c r="H88" s="3" t="s">
        <v>431</v>
      </c>
      <c r="I88" s="3">
        <v>2</v>
      </c>
      <c r="J88" s="3">
        <f>SUM(G86:G88)</f>
        <v>100</v>
      </c>
      <c r="M88" s="3">
        <f t="shared" si="4"/>
        <v>0.5</v>
      </c>
      <c r="N88" s="3">
        <f>SUM(M86:M88)</f>
        <v>2.75</v>
      </c>
    </row>
    <row r="89" spans="1:14" x14ac:dyDescent="0.35">
      <c r="A89" s="3">
        <v>119</v>
      </c>
      <c r="B89" s="3" t="s">
        <v>32</v>
      </c>
      <c r="C89" s="3" t="str">
        <f t="shared" si="3"/>
        <v>SPA21XXX</v>
      </c>
      <c r="D89" s="3" t="s">
        <v>349</v>
      </c>
      <c r="E89" s="3">
        <v>1</v>
      </c>
      <c r="F89" s="3" t="s">
        <v>400</v>
      </c>
      <c r="G89" s="3">
        <v>5</v>
      </c>
      <c r="H89" s="3" t="s">
        <v>366</v>
      </c>
      <c r="I89" s="3">
        <v>3</v>
      </c>
      <c r="M89" s="3">
        <f t="shared" si="4"/>
        <v>0.15000000000000002</v>
      </c>
    </row>
    <row r="90" spans="1:14" x14ac:dyDescent="0.35">
      <c r="A90" s="3">
        <v>120</v>
      </c>
      <c r="B90" s="3" t="s">
        <v>32</v>
      </c>
      <c r="C90" s="3" t="str">
        <f t="shared" si="3"/>
        <v>SPA21XXX</v>
      </c>
      <c r="D90" s="3" t="s">
        <v>349</v>
      </c>
      <c r="E90" s="3">
        <v>2</v>
      </c>
      <c r="F90" s="3" t="s">
        <v>401</v>
      </c>
      <c r="G90" s="3">
        <v>5</v>
      </c>
      <c r="H90" s="3" t="s">
        <v>411</v>
      </c>
      <c r="I90" s="3">
        <v>2</v>
      </c>
      <c r="M90" s="3">
        <f t="shared" si="4"/>
        <v>0.1</v>
      </c>
    </row>
    <row r="91" spans="1:14" x14ac:dyDescent="0.35">
      <c r="A91" s="3">
        <v>121</v>
      </c>
      <c r="B91" s="3" t="s">
        <v>32</v>
      </c>
      <c r="C91" s="3" t="str">
        <f t="shared" si="3"/>
        <v>SPA21XXX</v>
      </c>
      <c r="D91" s="3" t="s">
        <v>349</v>
      </c>
      <c r="E91" s="3">
        <v>3</v>
      </c>
      <c r="F91" s="3" t="s">
        <v>402</v>
      </c>
      <c r="G91" s="3">
        <v>90</v>
      </c>
      <c r="H91" s="3" t="s">
        <v>388</v>
      </c>
      <c r="I91" s="3">
        <v>2</v>
      </c>
      <c r="J91" s="3">
        <f>SUM(G89:G91)</f>
        <v>100</v>
      </c>
      <c r="M91" s="3">
        <f t="shared" si="4"/>
        <v>1.8</v>
      </c>
      <c r="N91" s="3">
        <f>SUM(M89:M91)</f>
        <v>2.0499999999999998</v>
      </c>
    </row>
    <row r="92" spans="1:14" x14ac:dyDescent="0.35">
      <c r="A92" s="3">
        <v>123</v>
      </c>
      <c r="B92" s="3" t="s">
        <v>33</v>
      </c>
      <c r="C92" s="3" t="str">
        <f t="shared" si="3"/>
        <v>SPA21XXX</v>
      </c>
      <c r="D92" s="3" t="s">
        <v>348</v>
      </c>
      <c r="E92" s="3">
        <v>1</v>
      </c>
      <c r="F92" s="3" t="s">
        <v>403</v>
      </c>
      <c r="G92" s="3">
        <v>2</v>
      </c>
      <c r="H92" s="3" t="s">
        <v>436</v>
      </c>
      <c r="I92" s="3">
        <v>3</v>
      </c>
      <c r="M92" s="3">
        <f t="shared" si="4"/>
        <v>0.06</v>
      </c>
    </row>
    <row r="93" spans="1:14" x14ac:dyDescent="0.35">
      <c r="A93" s="3">
        <v>124</v>
      </c>
      <c r="B93" s="3" t="s">
        <v>33</v>
      </c>
      <c r="C93" s="3" t="str">
        <f t="shared" si="3"/>
        <v>SPA21XXX</v>
      </c>
      <c r="D93" s="3" t="s">
        <v>348</v>
      </c>
      <c r="E93" s="3">
        <v>2</v>
      </c>
      <c r="F93" s="3" t="s">
        <v>404</v>
      </c>
      <c r="G93" s="3">
        <v>2</v>
      </c>
      <c r="H93" s="3" t="s">
        <v>366</v>
      </c>
      <c r="I93" s="3">
        <v>3</v>
      </c>
      <c r="M93" s="3">
        <f t="shared" si="4"/>
        <v>0.06</v>
      </c>
    </row>
    <row r="94" spans="1:14" x14ac:dyDescent="0.35">
      <c r="A94" s="3">
        <v>125</v>
      </c>
      <c r="B94" s="3" t="s">
        <v>33</v>
      </c>
      <c r="C94" s="3" t="str">
        <f t="shared" si="3"/>
        <v>SPA21XXX</v>
      </c>
      <c r="D94" s="3" t="s">
        <v>348</v>
      </c>
      <c r="E94" s="3">
        <v>3</v>
      </c>
      <c r="F94" s="3" t="s">
        <v>405</v>
      </c>
      <c r="G94" s="3">
        <v>96</v>
      </c>
      <c r="H94" s="3" t="s">
        <v>431</v>
      </c>
      <c r="I94" s="3">
        <v>2</v>
      </c>
      <c r="J94" s="3">
        <f>SUM(G92:G94)</f>
        <v>100</v>
      </c>
      <c r="M94" s="3">
        <f t="shared" si="4"/>
        <v>1.92</v>
      </c>
      <c r="N94" s="3">
        <f>SUM(M92:M94)</f>
        <v>2.04</v>
      </c>
    </row>
    <row r="95" spans="1:14" x14ac:dyDescent="0.35">
      <c r="A95" s="3">
        <v>127</v>
      </c>
      <c r="B95" s="3" t="s">
        <v>34</v>
      </c>
      <c r="C95" s="3" t="str">
        <f t="shared" si="3"/>
        <v>SPA21XXX</v>
      </c>
      <c r="D95" s="3" t="s">
        <v>348</v>
      </c>
      <c r="E95" s="3">
        <v>1</v>
      </c>
      <c r="F95" s="3" t="s">
        <v>388</v>
      </c>
      <c r="G95" s="3">
        <v>50</v>
      </c>
      <c r="H95" s="3" t="s">
        <v>388</v>
      </c>
      <c r="I95" s="3">
        <v>2</v>
      </c>
      <c r="M95" s="3">
        <f t="shared" si="4"/>
        <v>1</v>
      </c>
    </row>
    <row r="96" spans="1:14" x14ac:dyDescent="0.35">
      <c r="A96" s="3">
        <v>128</v>
      </c>
      <c r="B96" s="3" t="s">
        <v>34</v>
      </c>
      <c r="C96" s="3" t="str">
        <f t="shared" si="3"/>
        <v>SPA21XXX</v>
      </c>
      <c r="D96" s="3" t="s">
        <v>348</v>
      </c>
      <c r="E96" s="3">
        <v>2</v>
      </c>
      <c r="F96" s="3" t="s">
        <v>366</v>
      </c>
      <c r="G96" s="3">
        <v>25</v>
      </c>
      <c r="H96" s="3" t="s">
        <v>366</v>
      </c>
      <c r="I96" s="3">
        <v>3</v>
      </c>
      <c r="M96" s="3">
        <f t="shared" si="4"/>
        <v>0.75</v>
      </c>
    </row>
    <row r="97" spans="1:14" x14ac:dyDescent="0.35">
      <c r="A97" s="3">
        <v>129</v>
      </c>
      <c r="B97" s="3" t="s">
        <v>34</v>
      </c>
      <c r="C97" s="3" t="str">
        <f t="shared" si="3"/>
        <v>SPA21XXX</v>
      </c>
      <c r="D97" s="3" t="s">
        <v>348</v>
      </c>
      <c r="E97" s="3">
        <v>3</v>
      </c>
      <c r="F97" s="3" t="s">
        <v>367</v>
      </c>
      <c r="G97" s="3">
        <v>25</v>
      </c>
      <c r="H97" s="3" t="s">
        <v>431</v>
      </c>
      <c r="I97" s="3">
        <v>2</v>
      </c>
      <c r="J97" s="3">
        <f>SUM(G95:G97)</f>
        <v>100</v>
      </c>
      <c r="M97" s="3">
        <f t="shared" si="4"/>
        <v>0.5</v>
      </c>
      <c r="N97" s="3">
        <f>SUM(M95:M97)</f>
        <v>2.25</v>
      </c>
    </row>
    <row r="98" spans="1:14" x14ac:dyDescent="0.35">
      <c r="A98" s="3">
        <v>131</v>
      </c>
      <c r="B98" s="3" t="s">
        <v>35</v>
      </c>
      <c r="C98" s="3" t="str">
        <f t="shared" si="3"/>
        <v>SPA21XXX</v>
      </c>
      <c r="D98" s="3" t="s">
        <v>348</v>
      </c>
      <c r="E98" s="3">
        <v>1</v>
      </c>
      <c r="F98" s="3" t="s">
        <v>408</v>
      </c>
      <c r="G98" s="3">
        <v>5</v>
      </c>
      <c r="H98" s="3" t="s">
        <v>388</v>
      </c>
      <c r="I98" s="3">
        <v>2</v>
      </c>
      <c r="M98" s="3">
        <f t="shared" si="4"/>
        <v>0.1</v>
      </c>
    </row>
    <row r="99" spans="1:14" x14ac:dyDescent="0.35">
      <c r="A99" s="3">
        <v>132</v>
      </c>
      <c r="B99" s="3" t="s">
        <v>35</v>
      </c>
      <c r="C99" s="3" t="str">
        <f t="shared" si="3"/>
        <v>SPA21XXX</v>
      </c>
      <c r="D99" s="3" t="s">
        <v>348</v>
      </c>
      <c r="E99" s="3">
        <v>2</v>
      </c>
      <c r="F99" s="3" t="s">
        <v>409</v>
      </c>
      <c r="G99" s="3">
        <v>40</v>
      </c>
      <c r="H99" s="3" t="s">
        <v>376</v>
      </c>
      <c r="I99" s="3">
        <v>3</v>
      </c>
      <c r="M99" s="3">
        <f t="shared" si="4"/>
        <v>1.2000000000000002</v>
      </c>
    </row>
    <row r="100" spans="1:14" x14ac:dyDescent="0.35">
      <c r="A100" s="3">
        <v>133</v>
      </c>
      <c r="B100" s="3" t="s">
        <v>35</v>
      </c>
      <c r="C100" s="3" t="str">
        <f t="shared" si="3"/>
        <v>SPA21XXX</v>
      </c>
      <c r="D100" s="3" t="s">
        <v>348</v>
      </c>
      <c r="E100" s="3">
        <v>3</v>
      </c>
      <c r="F100" s="3" t="s">
        <v>373</v>
      </c>
      <c r="G100" s="3">
        <v>55</v>
      </c>
      <c r="H100" s="3" t="s">
        <v>431</v>
      </c>
      <c r="I100" s="3">
        <v>2</v>
      </c>
      <c r="J100" s="3">
        <f>SUM(G98:G100)</f>
        <v>100</v>
      </c>
      <c r="M100" s="3">
        <f t="shared" ref="M100:M131" si="5">(G100/100)*I100</f>
        <v>1.1000000000000001</v>
      </c>
      <c r="N100" s="3">
        <f>SUM(M98:M100)</f>
        <v>2.4000000000000004</v>
      </c>
    </row>
    <row r="101" spans="1:14" x14ac:dyDescent="0.35">
      <c r="A101" s="3">
        <v>135</v>
      </c>
      <c r="B101" s="3" t="s">
        <v>36</v>
      </c>
      <c r="C101" s="3" t="str">
        <f t="shared" si="3"/>
        <v>SPA21XXX</v>
      </c>
      <c r="D101" s="3" t="s">
        <v>348</v>
      </c>
      <c r="E101" s="3">
        <v>1</v>
      </c>
      <c r="F101" s="3" t="s">
        <v>388</v>
      </c>
      <c r="G101" s="3">
        <v>70</v>
      </c>
      <c r="H101" s="3" t="s">
        <v>388</v>
      </c>
      <c r="I101" s="3">
        <v>2</v>
      </c>
      <c r="M101" s="3">
        <f t="shared" si="5"/>
        <v>1.4</v>
      </c>
    </row>
    <row r="102" spans="1:14" x14ac:dyDescent="0.35">
      <c r="A102" s="3">
        <v>136</v>
      </c>
      <c r="B102" s="3" t="s">
        <v>36</v>
      </c>
      <c r="C102" s="3" t="str">
        <f t="shared" si="3"/>
        <v>SPA21XXX</v>
      </c>
      <c r="D102" s="3" t="s">
        <v>348</v>
      </c>
      <c r="E102" s="3">
        <v>2</v>
      </c>
      <c r="F102" s="3" t="s">
        <v>410</v>
      </c>
      <c r="G102" s="3">
        <v>20</v>
      </c>
      <c r="H102" s="3" t="s">
        <v>388</v>
      </c>
      <c r="I102" s="3">
        <v>2</v>
      </c>
      <c r="M102" s="3">
        <f t="shared" si="5"/>
        <v>0.4</v>
      </c>
    </row>
    <row r="103" spans="1:14" x14ac:dyDescent="0.35">
      <c r="A103" s="3">
        <v>137</v>
      </c>
      <c r="B103" s="3" t="s">
        <v>36</v>
      </c>
      <c r="C103" s="3" t="str">
        <f t="shared" si="3"/>
        <v>SPA21XXX</v>
      </c>
      <c r="D103" s="3" t="s">
        <v>348</v>
      </c>
      <c r="E103" s="3">
        <v>3</v>
      </c>
      <c r="F103" s="3" t="s">
        <v>411</v>
      </c>
      <c r="G103" s="3">
        <v>10</v>
      </c>
      <c r="H103" s="3" t="s">
        <v>411</v>
      </c>
      <c r="I103" s="3">
        <v>2</v>
      </c>
      <c r="J103" s="3">
        <f>SUM(G101:G103)</f>
        <v>100</v>
      </c>
      <c r="M103" s="3">
        <f t="shared" si="5"/>
        <v>0.2</v>
      </c>
      <c r="N103" s="3">
        <f>SUM(M101:M103)</f>
        <v>1.9999999999999998</v>
      </c>
    </row>
    <row r="104" spans="1:14" x14ac:dyDescent="0.35">
      <c r="A104" s="3">
        <v>139</v>
      </c>
      <c r="B104" s="3" t="s">
        <v>37</v>
      </c>
      <c r="C104" s="3" t="str">
        <f t="shared" si="3"/>
        <v>SPA21XXX</v>
      </c>
      <c r="D104" s="3" t="s">
        <v>348</v>
      </c>
      <c r="E104" s="3">
        <v>1</v>
      </c>
      <c r="F104" s="3" t="s">
        <v>392</v>
      </c>
      <c r="G104" s="3">
        <v>100</v>
      </c>
      <c r="H104" s="3" t="s">
        <v>388</v>
      </c>
      <c r="I104" s="3">
        <v>2</v>
      </c>
      <c r="J104" s="3">
        <f>G104</f>
        <v>100</v>
      </c>
      <c r="M104" s="3">
        <f t="shared" si="5"/>
        <v>2</v>
      </c>
      <c r="N104" s="3">
        <f>M104</f>
        <v>2</v>
      </c>
    </row>
    <row r="105" spans="1:14" x14ac:dyDescent="0.35">
      <c r="A105" s="3">
        <v>141</v>
      </c>
      <c r="B105" s="3" t="s">
        <v>38</v>
      </c>
      <c r="C105" s="3" t="str">
        <f t="shared" si="3"/>
        <v>SPA21XXX</v>
      </c>
      <c r="D105" s="3" t="s">
        <v>348</v>
      </c>
      <c r="E105" s="3">
        <v>1</v>
      </c>
      <c r="F105" s="3" t="s">
        <v>412</v>
      </c>
      <c r="G105" s="3">
        <v>100</v>
      </c>
      <c r="H105" s="3" t="s">
        <v>388</v>
      </c>
      <c r="I105" s="3">
        <v>2</v>
      </c>
      <c r="J105" s="3">
        <f>G105</f>
        <v>100</v>
      </c>
      <c r="M105" s="3">
        <f t="shared" si="5"/>
        <v>2</v>
      </c>
      <c r="N105" s="3">
        <f>M105</f>
        <v>2</v>
      </c>
    </row>
    <row r="106" spans="1:14" x14ac:dyDescent="0.35">
      <c r="A106" s="3">
        <v>143</v>
      </c>
      <c r="B106" s="3" t="s">
        <v>39</v>
      </c>
      <c r="C106" s="3" t="str">
        <f t="shared" si="3"/>
        <v>SPA21XXX</v>
      </c>
      <c r="D106" s="3" t="s">
        <v>350</v>
      </c>
      <c r="E106" s="3">
        <v>1</v>
      </c>
      <c r="F106" s="3" t="s">
        <v>388</v>
      </c>
      <c r="G106" s="3">
        <v>50</v>
      </c>
      <c r="H106" s="3" t="s">
        <v>388</v>
      </c>
      <c r="I106" s="3">
        <v>2</v>
      </c>
      <c r="M106" s="3">
        <f t="shared" si="5"/>
        <v>1</v>
      </c>
    </row>
    <row r="107" spans="1:14" x14ac:dyDescent="0.35">
      <c r="A107" s="3">
        <v>144</v>
      </c>
      <c r="B107" s="3" t="s">
        <v>39</v>
      </c>
      <c r="C107" s="3" t="str">
        <f t="shared" si="3"/>
        <v>SPA21XXX</v>
      </c>
      <c r="D107" s="3" t="s">
        <v>350</v>
      </c>
      <c r="E107" s="3">
        <v>2</v>
      </c>
      <c r="F107" s="3" t="s">
        <v>366</v>
      </c>
      <c r="G107" s="3">
        <v>25</v>
      </c>
      <c r="H107" s="3" t="s">
        <v>366</v>
      </c>
      <c r="I107" s="3">
        <v>3</v>
      </c>
      <c r="M107" s="3">
        <f t="shared" si="5"/>
        <v>0.75</v>
      </c>
    </row>
    <row r="108" spans="1:14" x14ac:dyDescent="0.35">
      <c r="A108" s="3">
        <v>145</v>
      </c>
      <c r="B108" s="3" t="s">
        <v>39</v>
      </c>
      <c r="C108" s="3" t="str">
        <f t="shared" si="3"/>
        <v>SPA21XXX</v>
      </c>
      <c r="D108" s="3" t="s">
        <v>350</v>
      </c>
      <c r="E108" s="3">
        <v>3</v>
      </c>
      <c r="F108" s="3" t="s">
        <v>367</v>
      </c>
      <c r="G108" s="3">
        <v>25</v>
      </c>
      <c r="H108" s="3" t="s">
        <v>431</v>
      </c>
      <c r="I108" s="3">
        <v>2</v>
      </c>
      <c r="J108" s="3">
        <f>SUM(G106:G108)</f>
        <v>100</v>
      </c>
      <c r="M108" s="3">
        <f t="shared" si="5"/>
        <v>0.5</v>
      </c>
      <c r="N108" s="3">
        <f>SUM(M106:M108)</f>
        <v>2.25</v>
      </c>
    </row>
    <row r="109" spans="1:14" x14ac:dyDescent="0.35">
      <c r="A109" s="3">
        <v>147</v>
      </c>
      <c r="B109" s="3" t="s">
        <v>40</v>
      </c>
      <c r="C109" s="3" t="str">
        <f t="shared" si="3"/>
        <v>SPA21XXX</v>
      </c>
      <c r="D109" s="3" t="s">
        <v>348</v>
      </c>
      <c r="E109" s="3">
        <v>1</v>
      </c>
      <c r="F109" s="3" t="s">
        <v>411</v>
      </c>
      <c r="G109" s="3">
        <v>80</v>
      </c>
      <c r="H109" s="3" t="s">
        <v>411</v>
      </c>
      <c r="I109" s="3">
        <v>2</v>
      </c>
      <c r="M109" s="3">
        <f t="shared" si="5"/>
        <v>1.6</v>
      </c>
    </row>
    <row r="110" spans="1:14" x14ac:dyDescent="0.35">
      <c r="A110" s="3">
        <v>148</v>
      </c>
      <c r="B110" s="3" t="s">
        <v>40</v>
      </c>
      <c r="C110" s="3" t="str">
        <f t="shared" si="3"/>
        <v>SPA21XXX</v>
      </c>
      <c r="D110" s="3" t="s">
        <v>348</v>
      </c>
      <c r="E110" s="3">
        <v>2</v>
      </c>
      <c r="F110" s="3" t="s">
        <v>388</v>
      </c>
      <c r="G110" s="3">
        <v>20</v>
      </c>
      <c r="H110" s="3" t="s">
        <v>388</v>
      </c>
      <c r="I110" s="3">
        <v>2</v>
      </c>
      <c r="J110" s="3">
        <f>SUM(G109:G110)</f>
        <v>100</v>
      </c>
      <c r="M110" s="3">
        <f t="shared" si="5"/>
        <v>0.4</v>
      </c>
      <c r="N110" s="3">
        <f>SUM(M109:M110)</f>
        <v>2</v>
      </c>
    </row>
    <row r="111" spans="1:14" x14ac:dyDescent="0.35">
      <c r="A111" s="3">
        <v>150</v>
      </c>
      <c r="B111" s="3" t="s">
        <v>41</v>
      </c>
      <c r="C111" s="3" t="str">
        <f t="shared" si="3"/>
        <v>SPA21XXX</v>
      </c>
      <c r="D111" s="3" t="s">
        <v>350</v>
      </c>
      <c r="E111" s="3">
        <v>1</v>
      </c>
      <c r="F111" s="3" t="s">
        <v>413</v>
      </c>
      <c r="G111" s="3">
        <v>100</v>
      </c>
      <c r="H111" s="3" t="s">
        <v>388</v>
      </c>
      <c r="I111" s="3">
        <v>2</v>
      </c>
      <c r="J111" s="3">
        <f>G111</f>
        <v>100</v>
      </c>
      <c r="M111" s="3">
        <f t="shared" si="5"/>
        <v>2</v>
      </c>
      <c r="N111" s="3">
        <f>M111</f>
        <v>2</v>
      </c>
    </row>
    <row r="112" spans="1:14" x14ac:dyDescent="0.35">
      <c r="A112" s="3">
        <v>152</v>
      </c>
      <c r="B112" s="3" t="s">
        <v>42</v>
      </c>
      <c r="C112" s="3" t="str">
        <f t="shared" si="3"/>
        <v>SPA21XXX</v>
      </c>
      <c r="D112" s="3" t="s">
        <v>348</v>
      </c>
      <c r="E112" s="3">
        <v>1</v>
      </c>
      <c r="F112" s="3" t="s">
        <v>405</v>
      </c>
      <c r="G112" s="3">
        <v>80</v>
      </c>
      <c r="H112" s="3" t="s">
        <v>431</v>
      </c>
      <c r="I112" s="3">
        <v>2</v>
      </c>
      <c r="M112" s="3">
        <f t="shared" si="5"/>
        <v>1.6</v>
      </c>
    </row>
    <row r="113" spans="1:14" x14ac:dyDescent="0.35">
      <c r="A113" s="3">
        <v>153</v>
      </c>
      <c r="B113" s="3" t="s">
        <v>42</v>
      </c>
      <c r="C113" s="3" t="str">
        <f t="shared" si="3"/>
        <v>SPA21XXX</v>
      </c>
      <c r="D113" s="3" t="s">
        <v>348</v>
      </c>
      <c r="E113" s="3">
        <v>2</v>
      </c>
      <c r="F113" s="3" t="s">
        <v>404</v>
      </c>
      <c r="G113" s="3">
        <v>10</v>
      </c>
      <c r="H113" s="3" t="s">
        <v>366</v>
      </c>
      <c r="I113" s="3">
        <v>3</v>
      </c>
      <c r="M113" s="3">
        <f t="shared" si="5"/>
        <v>0.30000000000000004</v>
      </c>
    </row>
    <row r="114" spans="1:14" x14ac:dyDescent="0.35">
      <c r="A114" s="3">
        <v>154</v>
      </c>
      <c r="B114" s="3" t="s">
        <v>42</v>
      </c>
      <c r="C114" s="3" t="str">
        <f t="shared" si="3"/>
        <v>SPA21XXX</v>
      </c>
      <c r="D114" s="3" t="s">
        <v>348</v>
      </c>
      <c r="E114" s="3">
        <v>3</v>
      </c>
      <c r="F114" s="3" t="s">
        <v>402</v>
      </c>
      <c r="G114" s="3">
        <v>5</v>
      </c>
      <c r="H114" s="3" t="s">
        <v>388</v>
      </c>
      <c r="I114" s="3">
        <v>2</v>
      </c>
      <c r="M114" s="3">
        <f t="shared" si="5"/>
        <v>0.1</v>
      </c>
    </row>
    <row r="115" spans="1:14" x14ac:dyDescent="0.35">
      <c r="A115" s="3">
        <v>155</v>
      </c>
      <c r="B115" s="3" t="s">
        <v>42</v>
      </c>
      <c r="C115" s="3" t="str">
        <f t="shared" si="3"/>
        <v>SPA21XXX</v>
      </c>
      <c r="D115" s="3" t="s">
        <v>348</v>
      </c>
      <c r="E115" s="3">
        <v>4</v>
      </c>
      <c r="F115" s="3" t="s">
        <v>401</v>
      </c>
      <c r="G115" s="3">
        <v>5</v>
      </c>
      <c r="H115" s="3" t="s">
        <v>411</v>
      </c>
      <c r="I115" s="3">
        <v>2</v>
      </c>
      <c r="J115" s="3">
        <f>SUM(G112:G115)</f>
        <v>100</v>
      </c>
      <c r="M115" s="3">
        <f t="shared" si="5"/>
        <v>0.1</v>
      </c>
      <c r="N115" s="3">
        <f>SUM(M112:M115)</f>
        <v>2.1</v>
      </c>
    </row>
    <row r="116" spans="1:14" x14ac:dyDescent="0.35">
      <c r="A116" s="3">
        <v>157</v>
      </c>
      <c r="B116" s="3" t="s">
        <v>43</v>
      </c>
      <c r="C116" s="3" t="str">
        <f t="shared" si="3"/>
        <v>SPA21XXX</v>
      </c>
      <c r="D116" s="3" t="s">
        <v>348</v>
      </c>
      <c r="E116" s="3">
        <v>1</v>
      </c>
      <c r="F116" s="3" t="s">
        <v>388</v>
      </c>
      <c r="G116" s="3">
        <v>80</v>
      </c>
      <c r="H116" s="3" t="s">
        <v>388</v>
      </c>
      <c r="I116" s="3">
        <v>2</v>
      </c>
      <c r="M116" s="3">
        <f t="shared" si="5"/>
        <v>1.6</v>
      </c>
    </row>
    <row r="117" spans="1:14" x14ac:dyDescent="0.35">
      <c r="A117" s="3">
        <v>158</v>
      </c>
      <c r="B117" s="3" t="s">
        <v>43</v>
      </c>
      <c r="C117" s="3" t="str">
        <f t="shared" si="3"/>
        <v>SPA21XXX</v>
      </c>
      <c r="D117" s="3" t="s">
        <v>348</v>
      </c>
      <c r="E117" s="3">
        <v>2</v>
      </c>
      <c r="F117" s="3" t="s">
        <v>366</v>
      </c>
      <c r="G117" s="3">
        <v>20</v>
      </c>
      <c r="H117" s="3" t="s">
        <v>366</v>
      </c>
      <c r="I117" s="3">
        <v>3</v>
      </c>
      <c r="J117" s="3">
        <f>SUM(G116:G117)</f>
        <v>100</v>
      </c>
      <c r="M117" s="3">
        <f t="shared" si="5"/>
        <v>0.60000000000000009</v>
      </c>
      <c r="N117" s="3">
        <f>SUM(M116:M117)</f>
        <v>2.2000000000000002</v>
      </c>
    </row>
    <row r="118" spans="1:14" x14ac:dyDescent="0.35">
      <c r="A118" s="3">
        <v>160</v>
      </c>
      <c r="B118" s="3" t="s">
        <v>44</v>
      </c>
      <c r="C118" s="3" t="str">
        <f t="shared" si="3"/>
        <v>SPA21XXX</v>
      </c>
      <c r="D118" s="3" t="s">
        <v>350</v>
      </c>
      <c r="E118" s="3">
        <v>1</v>
      </c>
      <c r="F118" s="3" t="s">
        <v>366</v>
      </c>
      <c r="G118" s="3">
        <v>5</v>
      </c>
      <c r="H118" s="3" t="s">
        <v>366</v>
      </c>
      <c r="I118" s="3">
        <v>3</v>
      </c>
      <c r="M118" s="3">
        <f t="shared" si="5"/>
        <v>0.15000000000000002</v>
      </c>
    </row>
    <row r="119" spans="1:14" x14ac:dyDescent="0.35">
      <c r="A119" s="3">
        <v>161</v>
      </c>
      <c r="B119" s="3" t="s">
        <v>44</v>
      </c>
      <c r="C119" s="3" t="str">
        <f t="shared" si="3"/>
        <v>SPA21XXX</v>
      </c>
      <c r="D119" s="3" t="s">
        <v>350</v>
      </c>
      <c r="E119" s="3">
        <v>2</v>
      </c>
      <c r="F119" s="3" t="s">
        <v>411</v>
      </c>
      <c r="G119" s="3">
        <v>5</v>
      </c>
      <c r="H119" s="3" t="s">
        <v>411</v>
      </c>
      <c r="I119" s="3">
        <v>2</v>
      </c>
      <c r="M119" s="3">
        <f t="shared" si="5"/>
        <v>0.1</v>
      </c>
    </row>
    <row r="120" spans="1:14" x14ac:dyDescent="0.35">
      <c r="A120" s="3">
        <v>162</v>
      </c>
      <c r="B120" s="3" t="s">
        <v>44</v>
      </c>
      <c r="C120" s="3" t="str">
        <f t="shared" si="3"/>
        <v>SPA21XXX</v>
      </c>
      <c r="D120" s="3" t="s">
        <v>350</v>
      </c>
      <c r="E120" s="3">
        <v>3</v>
      </c>
      <c r="F120" s="3" t="s">
        <v>388</v>
      </c>
      <c r="G120" s="3">
        <v>90</v>
      </c>
      <c r="H120" s="3" t="s">
        <v>388</v>
      </c>
      <c r="I120" s="3">
        <v>2</v>
      </c>
      <c r="J120" s="3">
        <f>SUM(G118:G120)</f>
        <v>100</v>
      </c>
      <c r="M120" s="3">
        <f t="shared" si="5"/>
        <v>1.8</v>
      </c>
      <c r="N120" s="3">
        <f>SUM(M118:M120)</f>
        <v>2.0499999999999998</v>
      </c>
    </row>
    <row r="121" spans="1:14" x14ac:dyDescent="0.35">
      <c r="A121" s="3">
        <v>164</v>
      </c>
      <c r="B121" s="3" t="s">
        <v>45</v>
      </c>
      <c r="C121" s="3" t="str">
        <f t="shared" si="3"/>
        <v>SPA21XXX</v>
      </c>
      <c r="D121" s="3" t="s">
        <v>350</v>
      </c>
      <c r="E121" s="3">
        <v>1</v>
      </c>
      <c r="F121" s="3" t="s">
        <v>385</v>
      </c>
      <c r="G121" s="3">
        <v>15</v>
      </c>
      <c r="H121" s="3" t="s">
        <v>388</v>
      </c>
      <c r="I121" s="3">
        <v>2</v>
      </c>
      <c r="M121" s="3">
        <f t="shared" si="5"/>
        <v>0.3</v>
      </c>
    </row>
    <row r="122" spans="1:14" x14ac:dyDescent="0.35">
      <c r="A122" s="3">
        <v>165</v>
      </c>
      <c r="B122" s="3" t="s">
        <v>45</v>
      </c>
      <c r="C122" s="3" t="str">
        <f t="shared" si="3"/>
        <v>SPA21XXX</v>
      </c>
      <c r="D122" s="3" t="s">
        <v>350</v>
      </c>
      <c r="E122" s="3">
        <v>2</v>
      </c>
      <c r="F122" s="3" t="s">
        <v>366</v>
      </c>
      <c r="G122" s="3">
        <v>15</v>
      </c>
      <c r="H122" s="3" t="s">
        <v>366</v>
      </c>
      <c r="I122" s="3">
        <v>3</v>
      </c>
      <c r="M122" s="3">
        <f t="shared" si="5"/>
        <v>0.44999999999999996</v>
      </c>
    </row>
    <row r="123" spans="1:14" x14ac:dyDescent="0.35">
      <c r="A123" s="3">
        <v>166</v>
      </c>
      <c r="B123" s="3" t="s">
        <v>45</v>
      </c>
      <c r="C123" s="3" t="str">
        <f t="shared" si="3"/>
        <v>SPA21XXX</v>
      </c>
      <c r="D123" s="3" t="s">
        <v>350</v>
      </c>
      <c r="E123" s="3">
        <v>3</v>
      </c>
      <c r="F123" s="3" t="s">
        <v>415</v>
      </c>
      <c r="G123" s="3">
        <v>70</v>
      </c>
      <c r="H123" s="3" t="s">
        <v>431</v>
      </c>
      <c r="I123" s="3">
        <v>2</v>
      </c>
      <c r="J123" s="3">
        <f>SUM(G121:G123)</f>
        <v>100</v>
      </c>
      <c r="M123" s="3">
        <f t="shared" si="5"/>
        <v>1.4</v>
      </c>
      <c r="N123" s="3">
        <f>SUM(M121:M123)</f>
        <v>2.15</v>
      </c>
    </row>
    <row r="124" spans="1:14" x14ac:dyDescent="0.35">
      <c r="A124" s="3">
        <v>168</v>
      </c>
      <c r="B124" s="3" t="s">
        <v>46</v>
      </c>
      <c r="C124" s="3" t="str">
        <f t="shared" si="3"/>
        <v>SPA21XXX</v>
      </c>
      <c r="D124" s="3" t="s">
        <v>348</v>
      </c>
      <c r="E124" s="3">
        <v>1</v>
      </c>
      <c r="F124" s="3" t="s">
        <v>388</v>
      </c>
      <c r="G124" s="3">
        <v>50</v>
      </c>
      <c r="H124" s="3" t="s">
        <v>388</v>
      </c>
      <c r="I124" s="3">
        <v>2</v>
      </c>
      <c r="M124" s="3">
        <f t="shared" si="5"/>
        <v>1</v>
      </c>
    </row>
    <row r="125" spans="1:14" x14ac:dyDescent="0.35">
      <c r="A125" s="3">
        <v>169</v>
      </c>
      <c r="B125" s="3" t="s">
        <v>46</v>
      </c>
      <c r="C125" s="3" t="str">
        <f t="shared" si="3"/>
        <v>SPA21XXX</v>
      </c>
      <c r="D125" s="3" t="s">
        <v>348</v>
      </c>
      <c r="E125" s="3">
        <v>2</v>
      </c>
      <c r="F125" s="3" t="s">
        <v>366</v>
      </c>
      <c r="G125" s="3">
        <v>25</v>
      </c>
      <c r="H125" s="3" t="s">
        <v>366</v>
      </c>
      <c r="I125" s="3">
        <v>3</v>
      </c>
      <c r="M125" s="3">
        <f t="shared" si="5"/>
        <v>0.75</v>
      </c>
    </row>
    <row r="126" spans="1:14" x14ac:dyDescent="0.35">
      <c r="A126" s="3">
        <v>170</v>
      </c>
      <c r="B126" s="3" t="s">
        <v>46</v>
      </c>
      <c r="C126" s="3" t="str">
        <f t="shared" si="3"/>
        <v>SPA21XXX</v>
      </c>
      <c r="D126" s="3" t="s">
        <v>348</v>
      </c>
      <c r="E126" s="3">
        <v>3</v>
      </c>
      <c r="F126" s="3" t="s">
        <v>367</v>
      </c>
      <c r="G126" s="3">
        <v>25</v>
      </c>
      <c r="H126" s="3" t="s">
        <v>431</v>
      </c>
      <c r="I126" s="3">
        <v>2</v>
      </c>
      <c r="J126" s="3">
        <f>SUM(G124:G126)</f>
        <v>100</v>
      </c>
      <c r="M126" s="3">
        <f t="shared" si="5"/>
        <v>0.5</v>
      </c>
      <c r="N126" s="3">
        <f>SUM(M124:M126)</f>
        <v>2.25</v>
      </c>
    </row>
    <row r="127" spans="1:14" x14ac:dyDescent="0.35">
      <c r="A127" s="3">
        <v>172</v>
      </c>
      <c r="B127" s="3" t="s">
        <v>47</v>
      </c>
      <c r="C127" s="3" t="str">
        <f t="shared" si="3"/>
        <v>SPA21XXX</v>
      </c>
      <c r="D127" s="3" t="s">
        <v>348</v>
      </c>
      <c r="E127" s="3">
        <v>1</v>
      </c>
      <c r="F127" s="3" t="s">
        <v>388</v>
      </c>
      <c r="G127" s="3">
        <v>50</v>
      </c>
      <c r="H127" s="3" t="s">
        <v>388</v>
      </c>
      <c r="I127" s="3">
        <v>2</v>
      </c>
      <c r="M127" s="3">
        <f t="shared" si="5"/>
        <v>1</v>
      </c>
    </row>
    <row r="128" spans="1:14" x14ac:dyDescent="0.35">
      <c r="A128" s="3">
        <v>173</v>
      </c>
      <c r="B128" s="3" t="s">
        <v>47</v>
      </c>
      <c r="C128" s="3" t="str">
        <f t="shared" si="3"/>
        <v>SPA21XXX</v>
      </c>
      <c r="D128" s="3" t="s">
        <v>348</v>
      </c>
      <c r="E128" s="3">
        <v>2</v>
      </c>
      <c r="F128" s="3" t="s">
        <v>366</v>
      </c>
      <c r="G128" s="3">
        <v>25</v>
      </c>
      <c r="H128" s="3" t="s">
        <v>366</v>
      </c>
      <c r="I128" s="3">
        <v>3</v>
      </c>
      <c r="M128" s="3">
        <f t="shared" si="5"/>
        <v>0.75</v>
      </c>
    </row>
    <row r="129" spans="1:14" x14ac:dyDescent="0.35">
      <c r="A129" s="3">
        <v>174</v>
      </c>
      <c r="B129" s="3" t="s">
        <v>47</v>
      </c>
      <c r="C129" s="3" t="str">
        <f t="shared" si="3"/>
        <v>SPA21XXX</v>
      </c>
      <c r="D129" s="3" t="s">
        <v>348</v>
      </c>
      <c r="E129" s="3">
        <v>3</v>
      </c>
      <c r="F129" s="3" t="s">
        <v>367</v>
      </c>
      <c r="G129" s="3">
        <v>25</v>
      </c>
      <c r="H129" s="3" t="s">
        <v>431</v>
      </c>
      <c r="I129" s="3">
        <v>2</v>
      </c>
      <c r="J129" s="3">
        <f>SUM(G127:G129)</f>
        <v>100</v>
      </c>
      <c r="M129" s="3">
        <f t="shared" si="5"/>
        <v>0.5</v>
      </c>
      <c r="N129" s="3">
        <f>SUM(M127:M129)</f>
        <v>2.25</v>
      </c>
    </row>
    <row r="130" spans="1:14" x14ac:dyDescent="0.35">
      <c r="A130" s="3">
        <v>176</v>
      </c>
      <c r="B130" s="3" t="s">
        <v>48</v>
      </c>
      <c r="C130" s="3" t="str">
        <f t="shared" si="3"/>
        <v>SPA21XXX</v>
      </c>
      <c r="D130" s="3" t="s">
        <v>349</v>
      </c>
      <c r="E130" s="3">
        <v>1</v>
      </c>
      <c r="F130" s="3" t="s">
        <v>411</v>
      </c>
      <c r="G130" s="3">
        <v>70</v>
      </c>
      <c r="H130" s="3" t="s">
        <v>411</v>
      </c>
      <c r="I130" s="3">
        <v>2</v>
      </c>
      <c r="M130" s="3">
        <f t="shared" si="5"/>
        <v>1.4</v>
      </c>
    </row>
    <row r="131" spans="1:14" x14ac:dyDescent="0.35">
      <c r="A131" s="3">
        <v>177</v>
      </c>
      <c r="B131" s="3" t="s">
        <v>48</v>
      </c>
      <c r="C131" s="3" t="str">
        <f t="shared" ref="C131:C194" si="6">REPLACE(B131,6,3,"XXX")</f>
        <v>SPA21XXX</v>
      </c>
      <c r="D131" s="3" t="s">
        <v>349</v>
      </c>
      <c r="E131" s="3">
        <v>2</v>
      </c>
      <c r="F131" s="3" t="s">
        <v>388</v>
      </c>
      <c r="G131" s="3">
        <v>20</v>
      </c>
      <c r="H131" s="3" t="s">
        <v>388</v>
      </c>
      <c r="I131" s="3">
        <v>2</v>
      </c>
      <c r="M131" s="3">
        <f t="shared" si="5"/>
        <v>0.4</v>
      </c>
    </row>
    <row r="132" spans="1:14" x14ac:dyDescent="0.35">
      <c r="A132" s="3">
        <v>178</v>
      </c>
      <c r="B132" s="3" t="s">
        <v>48</v>
      </c>
      <c r="C132" s="3" t="str">
        <f t="shared" si="6"/>
        <v>SPA21XXX</v>
      </c>
      <c r="D132" s="3" t="s">
        <v>349</v>
      </c>
      <c r="E132" s="3">
        <v>3</v>
      </c>
      <c r="F132" s="3" t="s">
        <v>388</v>
      </c>
      <c r="G132" s="3">
        <v>10</v>
      </c>
      <c r="H132" s="3" t="s">
        <v>388</v>
      </c>
      <c r="I132" s="3">
        <v>2</v>
      </c>
      <c r="J132" s="3">
        <f>SUM(G130:G132)</f>
        <v>100</v>
      </c>
      <c r="M132" s="3">
        <f t="shared" ref="M132:M146" si="7">(G132/100)*I132</f>
        <v>0.2</v>
      </c>
      <c r="N132" s="3">
        <f>SUM(M130:M132)</f>
        <v>1.9999999999999998</v>
      </c>
    </row>
    <row r="133" spans="1:14" x14ac:dyDescent="0.35">
      <c r="A133" s="3">
        <v>180</v>
      </c>
      <c r="B133" s="3" t="s">
        <v>49</v>
      </c>
      <c r="C133" s="3" t="str">
        <f t="shared" si="6"/>
        <v>SPA21XXX</v>
      </c>
      <c r="D133" s="3" t="s">
        <v>349</v>
      </c>
      <c r="E133" s="3">
        <v>1</v>
      </c>
      <c r="F133" s="3" t="s">
        <v>411</v>
      </c>
      <c r="G133" s="3">
        <v>70</v>
      </c>
      <c r="H133" s="3" t="s">
        <v>411</v>
      </c>
      <c r="I133" s="3">
        <v>2</v>
      </c>
      <c r="M133" s="3">
        <f t="shared" si="7"/>
        <v>1.4</v>
      </c>
    </row>
    <row r="134" spans="1:14" x14ac:dyDescent="0.35">
      <c r="A134" s="3">
        <v>181</v>
      </c>
      <c r="B134" s="3" t="s">
        <v>49</v>
      </c>
      <c r="C134" s="3" t="str">
        <f t="shared" si="6"/>
        <v>SPA21XXX</v>
      </c>
      <c r="D134" s="3" t="s">
        <v>349</v>
      </c>
      <c r="E134" s="3">
        <v>2</v>
      </c>
      <c r="F134" s="3" t="s">
        <v>388</v>
      </c>
      <c r="G134" s="3">
        <v>20</v>
      </c>
      <c r="H134" s="3" t="s">
        <v>388</v>
      </c>
      <c r="I134" s="3">
        <v>2</v>
      </c>
      <c r="M134" s="3">
        <f t="shared" si="7"/>
        <v>0.4</v>
      </c>
    </row>
    <row r="135" spans="1:14" x14ac:dyDescent="0.35">
      <c r="A135" s="3">
        <v>182</v>
      </c>
      <c r="B135" s="3" t="s">
        <v>49</v>
      </c>
      <c r="C135" s="3" t="str">
        <f t="shared" si="6"/>
        <v>SPA21XXX</v>
      </c>
      <c r="D135" s="3" t="s">
        <v>349</v>
      </c>
      <c r="E135" s="3">
        <v>3</v>
      </c>
      <c r="F135" s="3" t="s">
        <v>416</v>
      </c>
      <c r="G135" s="3">
        <v>10</v>
      </c>
      <c r="H135" s="3" t="s">
        <v>416</v>
      </c>
      <c r="I135" s="3">
        <v>2</v>
      </c>
      <c r="J135" s="3">
        <f>SUM(G133:G135)</f>
        <v>100</v>
      </c>
      <c r="M135" s="3">
        <f t="shared" si="7"/>
        <v>0.2</v>
      </c>
      <c r="N135" s="3">
        <f>SUM(M133:M135)</f>
        <v>1.9999999999999998</v>
      </c>
    </row>
    <row r="136" spans="1:14" x14ac:dyDescent="0.35">
      <c r="A136" s="3">
        <v>184</v>
      </c>
      <c r="B136" s="3" t="s">
        <v>50</v>
      </c>
      <c r="C136" s="3" t="str">
        <f t="shared" si="6"/>
        <v>SPA21XXX</v>
      </c>
      <c r="D136" s="3" t="s">
        <v>348</v>
      </c>
      <c r="E136" s="3">
        <v>1</v>
      </c>
      <c r="F136" s="3" t="s">
        <v>366</v>
      </c>
      <c r="G136" s="3">
        <v>5</v>
      </c>
      <c r="H136" s="3" t="s">
        <v>366</v>
      </c>
      <c r="I136" s="3">
        <v>3</v>
      </c>
      <c r="M136" s="3">
        <f t="shared" si="7"/>
        <v>0.15000000000000002</v>
      </c>
    </row>
    <row r="137" spans="1:14" x14ac:dyDescent="0.35">
      <c r="A137" s="3">
        <v>185</v>
      </c>
      <c r="B137" s="3" t="s">
        <v>50</v>
      </c>
      <c r="C137" s="3" t="str">
        <f t="shared" si="6"/>
        <v>SPA21XXX</v>
      </c>
      <c r="D137" s="3" t="s">
        <v>348</v>
      </c>
      <c r="E137" s="3">
        <v>2</v>
      </c>
      <c r="F137" s="3" t="s">
        <v>411</v>
      </c>
      <c r="G137" s="3">
        <v>5</v>
      </c>
      <c r="H137" s="3" t="s">
        <v>411</v>
      </c>
      <c r="I137" s="3">
        <v>2</v>
      </c>
      <c r="M137" s="3">
        <f t="shared" si="7"/>
        <v>0.1</v>
      </c>
    </row>
    <row r="138" spans="1:14" x14ac:dyDescent="0.35">
      <c r="A138" s="3">
        <v>186</v>
      </c>
      <c r="B138" s="3" t="s">
        <v>50</v>
      </c>
      <c r="C138" s="3" t="str">
        <f t="shared" si="6"/>
        <v>SPA21XXX</v>
      </c>
      <c r="D138" s="3" t="s">
        <v>348</v>
      </c>
      <c r="E138" s="3">
        <v>3</v>
      </c>
      <c r="F138" s="3" t="s">
        <v>388</v>
      </c>
      <c r="G138" s="3">
        <v>90</v>
      </c>
      <c r="H138" s="3" t="s">
        <v>388</v>
      </c>
      <c r="I138" s="3">
        <v>2</v>
      </c>
      <c r="J138" s="3">
        <f>SUM(G136:G138)</f>
        <v>100</v>
      </c>
      <c r="M138" s="3">
        <f t="shared" si="7"/>
        <v>1.8</v>
      </c>
      <c r="N138" s="3">
        <f>SUM(M136:M138)</f>
        <v>2.0499999999999998</v>
      </c>
    </row>
    <row r="139" spans="1:14" x14ac:dyDescent="0.35">
      <c r="A139" s="3">
        <v>188</v>
      </c>
      <c r="B139" s="3" t="s">
        <v>51</v>
      </c>
      <c r="C139" s="3" t="str">
        <f t="shared" si="6"/>
        <v>SPA21XXX</v>
      </c>
      <c r="D139" s="3" t="s">
        <v>348</v>
      </c>
      <c r="E139" s="3">
        <v>1</v>
      </c>
      <c r="F139" s="3" t="s">
        <v>417</v>
      </c>
      <c r="G139" s="3">
        <v>5</v>
      </c>
      <c r="H139" s="3" t="s">
        <v>366</v>
      </c>
      <c r="I139" s="3">
        <v>3</v>
      </c>
      <c r="M139" s="3">
        <f t="shared" si="7"/>
        <v>0.15000000000000002</v>
      </c>
    </row>
    <row r="140" spans="1:14" x14ac:dyDescent="0.35">
      <c r="A140" s="3">
        <v>189</v>
      </c>
      <c r="B140" s="3" t="s">
        <v>51</v>
      </c>
      <c r="C140" s="3" t="str">
        <f t="shared" si="6"/>
        <v>SPA21XXX</v>
      </c>
      <c r="D140" s="3" t="s">
        <v>348</v>
      </c>
      <c r="E140" s="3">
        <v>2</v>
      </c>
      <c r="F140" s="3" t="s">
        <v>418</v>
      </c>
      <c r="G140" s="3">
        <v>5</v>
      </c>
      <c r="H140" s="3" t="s">
        <v>411</v>
      </c>
      <c r="I140" s="3">
        <v>2</v>
      </c>
      <c r="M140" s="3">
        <f t="shared" si="7"/>
        <v>0.1</v>
      </c>
    </row>
    <row r="141" spans="1:14" x14ac:dyDescent="0.35">
      <c r="A141" s="3">
        <v>190</v>
      </c>
      <c r="B141" s="3" t="s">
        <v>51</v>
      </c>
      <c r="C141" s="3" t="str">
        <f t="shared" si="6"/>
        <v>SPA21XXX</v>
      </c>
      <c r="D141" s="3" t="s">
        <v>348</v>
      </c>
      <c r="E141" s="3">
        <v>3</v>
      </c>
      <c r="F141" s="3" t="s">
        <v>419</v>
      </c>
      <c r="G141" s="3">
        <v>90</v>
      </c>
      <c r="H141" s="3" t="s">
        <v>416</v>
      </c>
      <c r="I141" s="3">
        <v>2</v>
      </c>
      <c r="J141" s="3">
        <f>SUM(G139:G141)</f>
        <v>100</v>
      </c>
      <c r="M141" s="3">
        <f t="shared" si="7"/>
        <v>1.8</v>
      </c>
      <c r="N141" s="3">
        <f>SUM(M139:M141)</f>
        <v>2.0499999999999998</v>
      </c>
    </row>
    <row r="142" spans="1:14" x14ac:dyDescent="0.35">
      <c r="A142" s="3">
        <v>192</v>
      </c>
      <c r="B142" s="3" t="s">
        <v>52</v>
      </c>
      <c r="C142" s="3" t="str">
        <f t="shared" si="6"/>
        <v>SPA21XXX</v>
      </c>
      <c r="D142" s="3" t="s">
        <v>348</v>
      </c>
      <c r="E142" s="3">
        <v>1</v>
      </c>
      <c r="F142" s="3" t="s">
        <v>412</v>
      </c>
      <c r="G142" s="3">
        <v>100</v>
      </c>
      <c r="H142" s="3" t="s">
        <v>388</v>
      </c>
      <c r="I142" s="3">
        <v>2</v>
      </c>
      <c r="J142" s="3">
        <f>G142</f>
        <v>100</v>
      </c>
      <c r="M142" s="3">
        <f t="shared" si="7"/>
        <v>2</v>
      </c>
      <c r="N142" s="3">
        <f>M142</f>
        <v>2</v>
      </c>
    </row>
    <row r="143" spans="1:14" x14ac:dyDescent="0.35">
      <c r="A143" s="3">
        <v>194</v>
      </c>
      <c r="B143" s="3" t="s">
        <v>53</v>
      </c>
      <c r="C143" s="3" t="str">
        <f t="shared" si="6"/>
        <v>SPA21XXX</v>
      </c>
      <c r="D143" s="3" t="s">
        <v>348</v>
      </c>
      <c r="E143" s="3">
        <v>1</v>
      </c>
      <c r="F143" s="3" t="s">
        <v>385</v>
      </c>
      <c r="G143" s="3">
        <v>100</v>
      </c>
      <c r="H143" s="3" t="s">
        <v>388</v>
      </c>
      <c r="I143" s="3">
        <v>2</v>
      </c>
      <c r="J143" s="3">
        <f>G143</f>
        <v>100</v>
      </c>
      <c r="M143" s="3">
        <f t="shared" si="7"/>
        <v>2</v>
      </c>
      <c r="N143" s="3">
        <f>M143</f>
        <v>2</v>
      </c>
    </row>
    <row r="144" spans="1:14" x14ac:dyDescent="0.35">
      <c r="A144" s="3">
        <v>196</v>
      </c>
      <c r="B144" s="3" t="s">
        <v>54</v>
      </c>
      <c r="C144" s="3" t="str">
        <f t="shared" si="6"/>
        <v>SPA21XXX</v>
      </c>
      <c r="D144" s="3" t="s">
        <v>348</v>
      </c>
      <c r="E144" s="3">
        <v>1</v>
      </c>
      <c r="F144" s="3" t="s">
        <v>400</v>
      </c>
      <c r="G144" s="3">
        <v>5</v>
      </c>
      <c r="H144" s="3" t="s">
        <v>366</v>
      </c>
      <c r="I144" s="3">
        <v>3</v>
      </c>
      <c r="M144" s="3">
        <f t="shared" si="7"/>
        <v>0.15000000000000002</v>
      </c>
    </row>
    <row r="145" spans="1:14" x14ac:dyDescent="0.35">
      <c r="A145" s="3">
        <v>197</v>
      </c>
      <c r="B145" s="3" t="s">
        <v>54</v>
      </c>
      <c r="C145" s="3" t="str">
        <f t="shared" si="6"/>
        <v>SPA21XXX</v>
      </c>
      <c r="D145" s="3" t="s">
        <v>348</v>
      </c>
      <c r="E145" s="3">
        <v>2</v>
      </c>
      <c r="F145" s="3" t="s">
        <v>419</v>
      </c>
      <c r="G145" s="3">
        <v>5</v>
      </c>
      <c r="H145" s="3" t="s">
        <v>416</v>
      </c>
      <c r="I145" s="3">
        <v>2</v>
      </c>
      <c r="M145" s="3">
        <f t="shared" si="7"/>
        <v>0.1</v>
      </c>
    </row>
    <row r="146" spans="1:14" x14ac:dyDescent="0.35">
      <c r="A146" s="3">
        <v>198</v>
      </c>
      <c r="B146" s="3" t="s">
        <v>54</v>
      </c>
      <c r="C146" s="3" t="str">
        <f t="shared" si="6"/>
        <v>SPA21XXX</v>
      </c>
      <c r="D146" s="3" t="s">
        <v>348</v>
      </c>
      <c r="E146" s="3">
        <v>3</v>
      </c>
      <c r="F146" s="3" t="s">
        <v>401</v>
      </c>
      <c r="G146" s="3">
        <v>90</v>
      </c>
      <c r="H146" s="3" t="s">
        <v>411</v>
      </c>
      <c r="I146" s="3">
        <v>2</v>
      </c>
      <c r="J146" s="3">
        <f>SUM(G144:G146)</f>
        <v>100</v>
      </c>
      <c r="M146" s="3">
        <f t="shared" si="7"/>
        <v>1.8</v>
      </c>
      <c r="N146" s="3">
        <f>SUM(M144:M146)</f>
        <v>2.0499999999999998</v>
      </c>
    </row>
    <row r="147" spans="1:14" x14ac:dyDescent="0.35">
      <c r="A147" s="3">
        <v>200</v>
      </c>
      <c r="B147" s="3" t="s">
        <v>55</v>
      </c>
      <c r="C147" s="3" t="str">
        <f t="shared" si="6"/>
        <v>SPA21XXX</v>
      </c>
      <c r="D147" s="3" t="s">
        <v>350</v>
      </c>
      <c r="E147" s="3">
        <v>1</v>
      </c>
      <c r="F147" s="3" t="s">
        <v>420</v>
      </c>
      <c r="G147" s="3">
        <v>70</v>
      </c>
      <c r="H147" s="3" t="s">
        <v>396</v>
      </c>
      <c r="I147" s="3">
        <v>1</v>
      </c>
      <c r="K147" s="3">
        <f>(G147/250)*100</f>
        <v>28.000000000000004</v>
      </c>
      <c r="M147" s="3">
        <f>(K147/100)*I147</f>
        <v>0.28000000000000003</v>
      </c>
    </row>
    <row r="148" spans="1:14" x14ac:dyDescent="0.35">
      <c r="A148" s="3">
        <v>201</v>
      </c>
      <c r="B148" s="3" t="s">
        <v>55</v>
      </c>
      <c r="C148" s="3" t="str">
        <f t="shared" si="6"/>
        <v>SPA21XXX</v>
      </c>
      <c r="D148" s="3" t="s">
        <v>350</v>
      </c>
      <c r="E148" s="3">
        <v>2</v>
      </c>
      <c r="F148" s="3" t="s">
        <v>421</v>
      </c>
      <c r="G148" s="3">
        <v>60</v>
      </c>
      <c r="H148" s="3" t="s">
        <v>394</v>
      </c>
      <c r="I148" s="3">
        <v>1</v>
      </c>
      <c r="K148" s="3">
        <f>(G148/250)*100</f>
        <v>24</v>
      </c>
      <c r="M148" s="3">
        <f>(K148/100)*I148</f>
        <v>0.24</v>
      </c>
    </row>
    <row r="149" spans="1:14" x14ac:dyDescent="0.35">
      <c r="A149" s="3">
        <v>202</v>
      </c>
      <c r="B149" s="3" t="s">
        <v>55</v>
      </c>
      <c r="C149" s="3" t="str">
        <f t="shared" si="6"/>
        <v>SPA21XXX</v>
      </c>
      <c r="D149" s="3" t="s">
        <v>350</v>
      </c>
      <c r="E149" s="3">
        <v>3</v>
      </c>
      <c r="F149" s="3" t="s">
        <v>422</v>
      </c>
      <c r="G149" s="3">
        <v>50</v>
      </c>
      <c r="H149" s="3" t="s">
        <v>431</v>
      </c>
      <c r="I149" s="3">
        <v>2</v>
      </c>
      <c r="K149" s="3">
        <f>(G149/250)*100</f>
        <v>20</v>
      </c>
      <c r="M149" s="3">
        <f>(K149/100)*I149</f>
        <v>0.4</v>
      </c>
    </row>
    <row r="150" spans="1:14" x14ac:dyDescent="0.35">
      <c r="A150" s="3">
        <v>203</v>
      </c>
      <c r="B150" s="3" t="s">
        <v>55</v>
      </c>
      <c r="C150" s="3" t="str">
        <f t="shared" si="6"/>
        <v>SPA21XXX</v>
      </c>
      <c r="D150" s="3" t="s">
        <v>350</v>
      </c>
      <c r="E150" s="3">
        <v>4</v>
      </c>
      <c r="F150" s="3" t="s">
        <v>423</v>
      </c>
      <c r="G150" s="3">
        <v>70</v>
      </c>
      <c r="H150" s="3" t="s">
        <v>366</v>
      </c>
      <c r="I150" s="3">
        <v>3</v>
      </c>
      <c r="J150" s="3">
        <f>SUM(G147:G150)</f>
        <v>250</v>
      </c>
      <c r="K150" s="3">
        <f>(G150/250)*100</f>
        <v>28.000000000000004</v>
      </c>
      <c r="L150" s="3">
        <f>SUM(K147:K150)</f>
        <v>100</v>
      </c>
      <c r="M150" s="3">
        <f>(K150/100)*I150</f>
        <v>0.84000000000000008</v>
      </c>
      <c r="N150" s="3">
        <f>SUM(M147:M150)</f>
        <v>1.7600000000000002</v>
      </c>
    </row>
    <row r="151" spans="1:14" x14ac:dyDescent="0.35">
      <c r="A151" s="3">
        <v>205</v>
      </c>
      <c r="B151" s="3" t="s">
        <v>56</v>
      </c>
      <c r="C151" s="3" t="str">
        <f t="shared" si="6"/>
        <v>SPA21XXX</v>
      </c>
      <c r="D151" s="3" t="s">
        <v>349</v>
      </c>
      <c r="E151" s="3">
        <v>1</v>
      </c>
      <c r="F151" s="3" t="s">
        <v>367</v>
      </c>
      <c r="G151" s="3">
        <v>100</v>
      </c>
      <c r="H151" s="3" t="s">
        <v>431</v>
      </c>
      <c r="I151" s="3">
        <v>2</v>
      </c>
      <c r="J151" s="3">
        <f>G151</f>
        <v>100</v>
      </c>
      <c r="M151" s="3">
        <f t="shared" ref="M151:M159" si="8">(G151/100)*I151</f>
        <v>2</v>
      </c>
      <c r="N151" s="3">
        <f>M151</f>
        <v>2</v>
      </c>
    </row>
    <row r="152" spans="1:14" x14ac:dyDescent="0.35">
      <c r="A152" s="3">
        <v>207</v>
      </c>
      <c r="B152" s="3" t="s">
        <v>57</v>
      </c>
      <c r="C152" s="3" t="str">
        <f t="shared" si="6"/>
        <v>SPA21XXX</v>
      </c>
      <c r="D152" s="3" t="s">
        <v>348</v>
      </c>
      <c r="E152" s="3">
        <v>1</v>
      </c>
      <c r="F152" s="3" t="s">
        <v>424</v>
      </c>
      <c r="G152" s="3">
        <v>60</v>
      </c>
      <c r="H152" s="3" t="s">
        <v>431</v>
      </c>
      <c r="I152" s="3">
        <v>2</v>
      </c>
      <c r="M152" s="3">
        <f t="shared" si="8"/>
        <v>1.2</v>
      </c>
    </row>
    <row r="153" spans="1:14" x14ac:dyDescent="0.35">
      <c r="A153" s="3">
        <v>208</v>
      </c>
      <c r="B153" s="3" t="s">
        <v>57</v>
      </c>
      <c r="C153" s="3" t="str">
        <f t="shared" si="6"/>
        <v>SPA21XXX</v>
      </c>
      <c r="D153" s="3" t="s">
        <v>348</v>
      </c>
      <c r="E153" s="3">
        <v>2</v>
      </c>
      <c r="F153" s="3" t="s">
        <v>409</v>
      </c>
      <c r="G153" s="3">
        <v>40</v>
      </c>
      <c r="H153" s="3" t="s">
        <v>376</v>
      </c>
      <c r="I153" s="3">
        <v>3</v>
      </c>
      <c r="J153" s="3">
        <f>SUM(G152:G153)</f>
        <v>100</v>
      </c>
      <c r="M153" s="3">
        <f t="shared" si="8"/>
        <v>1.2000000000000002</v>
      </c>
      <c r="N153" s="3">
        <f>SUM(M152:M153)</f>
        <v>2.4000000000000004</v>
      </c>
    </row>
    <row r="154" spans="1:14" x14ac:dyDescent="0.35">
      <c r="A154" s="3">
        <v>210</v>
      </c>
      <c r="B154" s="3" t="s">
        <v>58</v>
      </c>
      <c r="C154" s="3" t="str">
        <f t="shared" si="6"/>
        <v>SPA21XXX</v>
      </c>
      <c r="D154" s="3" t="s">
        <v>349</v>
      </c>
      <c r="E154" s="3">
        <v>1</v>
      </c>
      <c r="F154" s="3" t="s">
        <v>373</v>
      </c>
      <c r="G154" s="3">
        <v>80</v>
      </c>
      <c r="H154" s="3" t="s">
        <v>431</v>
      </c>
      <c r="I154" s="3">
        <v>2</v>
      </c>
      <c r="M154" s="3">
        <f t="shared" si="8"/>
        <v>1.6</v>
      </c>
    </row>
    <row r="155" spans="1:14" x14ac:dyDescent="0.35">
      <c r="A155" s="3">
        <v>211</v>
      </c>
      <c r="B155" s="3" t="s">
        <v>58</v>
      </c>
      <c r="C155" s="3" t="str">
        <f t="shared" si="6"/>
        <v>SPA21XXX</v>
      </c>
      <c r="D155" s="3" t="s">
        <v>349</v>
      </c>
      <c r="E155" s="3">
        <v>2</v>
      </c>
      <c r="F155" s="3" t="s">
        <v>400</v>
      </c>
      <c r="G155" s="3">
        <v>10</v>
      </c>
      <c r="H155" s="3" t="s">
        <v>366</v>
      </c>
      <c r="I155" s="3">
        <v>3</v>
      </c>
      <c r="M155" s="3">
        <f t="shared" si="8"/>
        <v>0.30000000000000004</v>
      </c>
    </row>
    <row r="156" spans="1:14" x14ac:dyDescent="0.35">
      <c r="A156" s="3">
        <v>212</v>
      </c>
      <c r="B156" s="3" t="s">
        <v>58</v>
      </c>
      <c r="C156" s="3" t="str">
        <f t="shared" si="6"/>
        <v>SPA21XXX</v>
      </c>
      <c r="D156" s="3" t="s">
        <v>349</v>
      </c>
      <c r="E156" s="3">
        <v>3</v>
      </c>
      <c r="F156" s="3" t="s">
        <v>425</v>
      </c>
      <c r="G156" s="3">
        <v>10</v>
      </c>
      <c r="H156" s="3" t="s">
        <v>396</v>
      </c>
      <c r="I156" s="3">
        <v>1</v>
      </c>
      <c r="J156" s="3">
        <f>SUM(G154:G156)</f>
        <v>100</v>
      </c>
      <c r="M156" s="3">
        <f t="shared" si="8"/>
        <v>0.1</v>
      </c>
      <c r="N156" s="3">
        <f>SUM(M154:M156)</f>
        <v>2</v>
      </c>
    </row>
    <row r="157" spans="1:14" x14ac:dyDescent="0.35">
      <c r="A157" s="3">
        <v>214</v>
      </c>
      <c r="B157" s="3" t="s">
        <v>59</v>
      </c>
      <c r="C157" s="3" t="str">
        <f t="shared" si="6"/>
        <v>SPA21XXX</v>
      </c>
      <c r="D157" s="3" t="s">
        <v>348</v>
      </c>
      <c r="E157" s="3">
        <v>1</v>
      </c>
      <c r="F157" s="3" t="s">
        <v>426</v>
      </c>
      <c r="G157" s="3">
        <v>80</v>
      </c>
      <c r="H157" s="3" t="s">
        <v>388</v>
      </c>
      <c r="I157" s="3">
        <v>2</v>
      </c>
      <c r="M157" s="3">
        <f t="shared" si="8"/>
        <v>1.6</v>
      </c>
    </row>
    <row r="158" spans="1:14" x14ac:dyDescent="0.35">
      <c r="A158" s="3">
        <v>215</v>
      </c>
      <c r="B158" s="3" t="s">
        <v>59</v>
      </c>
      <c r="C158" s="3" t="str">
        <f t="shared" si="6"/>
        <v>SPA21XXX</v>
      </c>
      <c r="D158" s="3" t="s">
        <v>348</v>
      </c>
      <c r="E158" s="3">
        <v>2</v>
      </c>
      <c r="F158" s="3" t="s">
        <v>397</v>
      </c>
      <c r="G158" s="3">
        <v>15</v>
      </c>
      <c r="H158" s="3" t="s">
        <v>436</v>
      </c>
      <c r="I158" s="3">
        <v>3</v>
      </c>
      <c r="M158" s="3">
        <f t="shared" si="8"/>
        <v>0.44999999999999996</v>
      </c>
    </row>
    <row r="159" spans="1:14" x14ac:dyDescent="0.35">
      <c r="A159" s="3">
        <v>216</v>
      </c>
      <c r="B159" s="3" t="s">
        <v>59</v>
      </c>
      <c r="C159" s="3" t="str">
        <f t="shared" si="6"/>
        <v>SPA21XXX</v>
      </c>
      <c r="D159" s="3" t="s">
        <v>348</v>
      </c>
      <c r="E159" s="3">
        <v>3</v>
      </c>
      <c r="F159" s="3" t="s">
        <v>367</v>
      </c>
      <c r="G159" s="3">
        <v>5</v>
      </c>
      <c r="H159" s="3" t="s">
        <v>431</v>
      </c>
      <c r="I159" s="3">
        <v>2</v>
      </c>
      <c r="J159" s="3">
        <f>SUM(G157:G159)</f>
        <v>100</v>
      </c>
      <c r="M159" s="3">
        <f t="shared" si="8"/>
        <v>0.1</v>
      </c>
      <c r="N159" s="3">
        <f>SUM(M157:M159)</f>
        <v>2.15</v>
      </c>
    </row>
    <row r="160" spans="1:14" x14ac:dyDescent="0.35">
      <c r="A160" s="3">
        <v>218</v>
      </c>
      <c r="B160" s="3" t="s">
        <v>60</v>
      </c>
      <c r="C160" s="3" t="str">
        <f t="shared" si="6"/>
        <v>SPA21XXX</v>
      </c>
      <c r="D160" s="3" t="s">
        <v>349</v>
      </c>
      <c r="E160" s="3">
        <v>1</v>
      </c>
      <c r="F160" s="3" t="s">
        <v>371</v>
      </c>
      <c r="G160" s="3">
        <v>100</v>
      </c>
      <c r="H160" s="3" t="s">
        <v>394</v>
      </c>
      <c r="I160" s="3">
        <v>1</v>
      </c>
      <c r="K160" s="3">
        <f>(G160/290)*100</f>
        <v>34.482758620689658</v>
      </c>
      <c r="M160" s="3">
        <f>(K160/100)*I160</f>
        <v>0.34482758620689657</v>
      </c>
    </row>
    <row r="161" spans="1:14" x14ac:dyDescent="0.35">
      <c r="A161" s="3">
        <v>219</v>
      </c>
      <c r="B161" s="3" t="s">
        <v>60</v>
      </c>
      <c r="C161" s="3" t="str">
        <f t="shared" si="6"/>
        <v>SPA21XXX</v>
      </c>
      <c r="D161" s="3" t="s">
        <v>349</v>
      </c>
      <c r="E161" s="3">
        <v>2</v>
      </c>
      <c r="F161" s="3" t="s">
        <v>427</v>
      </c>
      <c r="G161" s="3">
        <v>70</v>
      </c>
      <c r="H161" s="3" t="s">
        <v>431</v>
      </c>
      <c r="I161" s="3">
        <v>2</v>
      </c>
      <c r="K161" s="3">
        <f>(G161/290)*100</f>
        <v>24.137931034482758</v>
      </c>
      <c r="M161" s="3">
        <f>(K161/100)*I161</f>
        <v>0.48275862068965514</v>
      </c>
    </row>
    <row r="162" spans="1:14" x14ac:dyDescent="0.35">
      <c r="A162" s="3">
        <v>220</v>
      </c>
      <c r="B162" s="3" t="s">
        <v>60</v>
      </c>
      <c r="C162" s="3" t="str">
        <f t="shared" si="6"/>
        <v>SPA21XXX</v>
      </c>
      <c r="D162" s="3" t="s">
        <v>349</v>
      </c>
      <c r="E162" s="3">
        <v>3</v>
      </c>
      <c r="F162" s="3" t="s">
        <v>428</v>
      </c>
      <c r="G162" s="3">
        <v>50</v>
      </c>
      <c r="H162" s="3" t="s">
        <v>396</v>
      </c>
      <c r="I162" s="3">
        <v>1</v>
      </c>
      <c r="K162" s="3">
        <f>(G162/290)*100</f>
        <v>17.241379310344829</v>
      </c>
      <c r="M162" s="3">
        <f>(K162/100)*I162</f>
        <v>0.17241379310344829</v>
      </c>
    </row>
    <row r="163" spans="1:14" x14ac:dyDescent="0.35">
      <c r="A163" s="3">
        <v>221</v>
      </c>
      <c r="B163" s="3" t="s">
        <v>60</v>
      </c>
      <c r="C163" s="3" t="str">
        <f t="shared" si="6"/>
        <v>SPA21XXX</v>
      </c>
      <c r="D163" s="3" t="s">
        <v>349</v>
      </c>
      <c r="E163" s="3">
        <v>4</v>
      </c>
      <c r="F163" s="3" t="s">
        <v>429</v>
      </c>
      <c r="G163" s="3">
        <v>70</v>
      </c>
      <c r="H163" s="3" t="s">
        <v>366</v>
      </c>
      <c r="I163" s="3">
        <v>3</v>
      </c>
      <c r="J163" s="3">
        <f>SUM(G160:G163)</f>
        <v>290</v>
      </c>
      <c r="K163" s="3">
        <f>(G163/290)*100</f>
        <v>24.137931034482758</v>
      </c>
      <c r="L163" s="3">
        <f>SUM(K160:K163)</f>
        <v>100</v>
      </c>
      <c r="M163" s="3">
        <f>(K163/100)*I163</f>
        <v>0.72413793103448265</v>
      </c>
      <c r="N163" s="3">
        <f>SUM(M160:M163)</f>
        <v>1.7241379310344827</v>
      </c>
    </row>
    <row r="164" spans="1:14" x14ac:dyDescent="0.35">
      <c r="A164" s="3">
        <v>223</v>
      </c>
      <c r="B164" s="3" t="s">
        <v>61</v>
      </c>
      <c r="C164" s="3" t="str">
        <f t="shared" si="6"/>
        <v>SPA21XXX</v>
      </c>
      <c r="D164" s="3" t="s">
        <v>348</v>
      </c>
      <c r="E164" s="3">
        <v>1</v>
      </c>
      <c r="F164" s="3" t="s">
        <v>373</v>
      </c>
      <c r="G164" s="3">
        <v>80</v>
      </c>
      <c r="H164" s="3" t="s">
        <v>431</v>
      </c>
      <c r="I164" s="3">
        <v>2</v>
      </c>
      <c r="M164" s="3">
        <f t="shared" ref="M164:M181" si="9">(G164/100)*I164</f>
        <v>1.6</v>
      </c>
    </row>
    <row r="165" spans="1:14" x14ac:dyDescent="0.35">
      <c r="A165" s="3">
        <v>224</v>
      </c>
      <c r="B165" s="3" t="s">
        <v>61</v>
      </c>
      <c r="C165" s="3" t="str">
        <f t="shared" si="6"/>
        <v>SPA21XXX</v>
      </c>
      <c r="D165" s="3" t="s">
        <v>348</v>
      </c>
      <c r="E165" s="3">
        <v>2</v>
      </c>
      <c r="F165" s="3" t="s">
        <v>408</v>
      </c>
      <c r="G165" s="3">
        <v>20</v>
      </c>
      <c r="H165" s="3" t="s">
        <v>388</v>
      </c>
      <c r="I165" s="3">
        <v>2</v>
      </c>
      <c r="J165" s="3">
        <f>SUM(G164:G165)</f>
        <v>100</v>
      </c>
      <c r="M165" s="3">
        <f t="shared" si="9"/>
        <v>0.4</v>
      </c>
      <c r="N165" s="3">
        <f>SUM(M164:M165)</f>
        <v>2</v>
      </c>
    </row>
    <row r="166" spans="1:14" x14ac:dyDescent="0.35">
      <c r="A166" s="3">
        <v>226</v>
      </c>
      <c r="B166" s="3" t="s">
        <v>62</v>
      </c>
      <c r="C166" s="3" t="str">
        <f t="shared" si="6"/>
        <v>SPA21XXX</v>
      </c>
      <c r="D166" s="3" t="s">
        <v>350</v>
      </c>
      <c r="E166" s="3">
        <v>1</v>
      </c>
      <c r="F166" s="3" t="s">
        <v>387</v>
      </c>
      <c r="G166" s="3">
        <v>5</v>
      </c>
      <c r="H166" s="3" t="s">
        <v>388</v>
      </c>
      <c r="I166" s="3">
        <v>2</v>
      </c>
      <c r="M166" s="3">
        <f t="shared" si="9"/>
        <v>0.1</v>
      </c>
    </row>
    <row r="167" spans="1:14" x14ac:dyDescent="0.35">
      <c r="A167" s="3">
        <v>227</v>
      </c>
      <c r="B167" s="3" t="s">
        <v>62</v>
      </c>
      <c r="C167" s="3" t="str">
        <f t="shared" si="6"/>
        <v>SPA21XXX</v>
      </c>
      <c r="D167" s="3" t="s">
        <v>350</v>
      </c>
      <c r="E167" s="3">
        <v>2</v>
      </c>
      <c r="F167" s="3" t="s">
        <v>387</v>
      </c>
      <c r="G167" s="3">
        <v>25</v>
      </c>
      <c r="H167" s="3" t="s">
        <v>388</v>
      </c>
      <c r="I167" s="3">
        <v>2</v>
      </c>
      <c r="M167" s="3">
        <f t="shared" si="9"/>
        <v>0.5</v>
      </c>
    </row>
    <row r="168" spans="1:14" x14ac:dyDescent="0.35">
      <c r="A168" s="3">
        <v>228</v>
      </c>
      <c r="B168" s="3" t="s">
        <v>62</v>
      </c>
      <c r="C168" s="3" t="str">
        <f t="shared" si="6"/>
        <v>SPA21XXX</v>
      </c>
      <c r="D168" s="3" t="s">
        <v>350</v>
      </c>
      <c r="E168" s="3">
        <v>3</v>
      </c>
      <c r="F168" s="3" t="s">
        <v>387</v>
      </c>
      <c r="G168" s="3">
        <v>70</v>
      </c>
      <c r="H168" s="3" t="s">
        <v>388</v>
      </c>
      <c r="I168" s="3">
        <v>2</v>
      </c>
      <c r="J168" s="3">
        <f>SUM(G166:G168)</f>
        <v>100</v>
      </c>
      <c r="M168" s="3">
        <f t="shared" si="9"/>
        <v>1.4</v>
      </c>
      <c r="N168" s="3">
        <f>SUM(M166:M168)</f>
        <v>2</v>
      </c>
    </row>
    <row r="169" spans="1:14" x14ac:dyDescent="0.35">
      <c r="A169" s="3">
        <v>230</v>
      </c>
      <c r="B169" s="3" t="s">
        <v>63</v>
      </c>
      <c r="C169" s="3" t="str">
        <f t="shared" si="6"/>
        <v>SPA21XXX</v>
      </c>
      <c r="D169" s="3" t="s">
        <v>349</v>
      </c>
      <c r="E169" s="3">
        <v>1</v>
      </c>
      <c r="F169" s="3" t="s">
        <v>373</v>
      </c>
      <c r="G169" s="3">
        <v>60</v>
      </c>
      <c r="H169" s="3" t="s">
        <v>431</v>
      </c>
      <c r="I169" s="3">
        <v>2</v>
      </c>
      <c r="M169" s="3">
        <f t="shared" si="9"/>
        <v>1.2</v>
      </c>
    </row>
    <row r="170" spans="1:14" x14ac:dyDescent="0.35">
      <c r="A170" s="3">
        <v>231</v>
      </c>
      <c r="B170" s="3" t="s">
        <v>63</v>
      </c>
      <c r="C170" s="3" t="str">
        <f t="shared" si="6"/>
        <v>SPA21XXX</v>
      </c>
      <c r="D170" s="3" t="s">
        <v>349</v>
      </c>
      <c r="E170" s="3">
        <v>2</v>
      </c>
      <c r="F170" s="3" t="s">
        <v>400</v>
      </c>
      <c r="G170" s="3">
        <v>20</v>
      </c>
      <c r="H170" s="3" t="s">
        <v>366</v>
      </c>
      <c r="I170" s="3">
        <v>3</v>
      </c>
      <c r="M170" s="3">
        <f t="shared" si="9"/>
        <v>0.60000000000000009</v>
      </c>
    </row>
    <row r="171" spans="1:14" x14ac:dyDescent="0.35">
      <c r="A171" s="3">
        <v>232</v>
      </c>
      <c r="B171" s="3" t="s">
        <v>63</v>
      </c>
      <c r="C171" s="3" t="str">
        <f t="shared" si="6"/>
        <v>SPA21XXX</v>
      </c>
      <c r="D171" s="3" t="s">
        <v>349</v>
      </c>
      <c r="E171" s="3">
        <v>3</v>
      </c>
      <c r="F171" s="3" t="s">
        <v>430</v>
      </c>
      <c r="G171" s="3">
        <v>20</v>
      </c>
      <c r="H171" s="3" t="s">
        <v>1048</v>
      </c>
      <c r="I171" s="3">
        <v>2</v>
      </c>
      <c r="J171" s="3">
        <f>SUM(G169:G171)</f>
        <v>100</v>
      </c>
      <c r="M171" s="3">
        <f t="shared" si="9"/>
        <v>0.4</v>
      </c>
      <c r="N171" s="3">
        <f>SUM(M169:M171)</f>
        <v>2.2000000000000002</v>
      </c>
    </row>
    <row r="172" spans="1:14" x14ac:dyDescent="0.35">
      <c r="A172" s="3">
        <v>234</v>
      </c>
      <c r="B172" s="3" t="s">
        <v>64</v>
      </c>
      <c r="C172" s="3" t="str">
        <f t="shared" si="6"/>
        <v>SPA21XXX</v>
      </c>
      <c r="D172" s="3" t="s">
        <v>349</v>
      </c>
      <c r="E172" s="3">
        <v>1</v>
      </c>
      <c r="F172" s="3" t="s">
        <v>373</v>
      </c>
      <c r="G172" s="3">
        <v>60</v>
      </c>
      <c r="H172" s="3" t="s">
        <v>431</v>
      </c>
      <c r="I172" s="3">
        <v>2</v>
      </c>
      <c r="M172" s="3">
        <f t="shared" si="9"/>
        <v>1.2</v>
      </c>
    </row>
    <row r="173" spans="1:14" x14ac:dyDescent="0.35">
      <c r="A173" s="3">
        <v>235</v>
      </c>
      <c r="B173" s="3" t="s">
        <v>64</v>
      </c>
      <c r="C173" s="3" t="str">
        <f t="shared" si="6"/>
        <v>SPA21XXX</v>
      </c>
      <c r="D173" s="3" t="s">
        <v>349</v>
      </c>
      <c r="E173" s="3">
        <v>2</v>
      </c>
      <c r="F173" s="3" t="s">
        <v>400</v>
      </c>
      <c r="G173" s="3">
        <v>20</v>
      </c>
      <c r="H173" s="3" t="s">
        <v>366</v>
      </c>
      <c r="I173" s="3">
        <v>3</v>
      </c>
      <c r="M173" s="3">
        <f t="shared" si="9"/>
        <v>0.60000000000000009</v>
      </c>
    </row>
    <row r="174" spans="1:14" x14ac:dyDescent="0.35">
      <c r="A174" s="3">
        <v>236</v>
      </c>
      <c r="B174" s="3" t="s">
        <v>64</v>
      </c>
      <c r="C174" s="3" t="str">
        <f t="shared" si="6"/>
        <v>SPA21XXX</v>
      </c>
      <c r="D174" s="3" t="s">
        <v>349</v>
      </c>
      <c r="E174" s="3">
        <v>3</v>
      </c>
      <c r="F174" s="3" t="s">
        <v>430</v>
      </c>
      <c r="G174" s="3">
        <v>20</v>
      </c>
      <c r="H174" s="3" t="s">
        <v>1048</v>
      </c>
      <c r="I174" s="3">
        <v>2</v>
      </c>
      <c r="J174" s="3">
        <f>SUM(G172:G174)</f>
        <v>100</v>
      </c>
      <c r="M174" s="3">
        <f t="shared" si="9"/>
        <v>0.4</v>
      </c>
      <c r="N174" s="3">
        <f>SUM(M172:M174)</f>
        <v>2.2000000000000002</v>
      </c>
    </row>
    <row r="175" spans="1:14" x14ac:dyDescent="0.35">
      <c r="A175" s="3">
        <v>238</v>
      </c>
      <c r="B175" s="3" t="s">
        <v>65</v>
      </c>
      <c r="C175" s="3" t="str">
        <f t="shared" si="6"/>
        <v>SPA21XXX</v>
      </c>
      <c r="D175" s="3" t="s">
        <v>349</v>
      </c>
      <c r="E175" s="3">
        <v>1</v>
      </c>
      <c r="F175" s="3" t="s">
        <v>394</v>
      </c>
      <c r="G175" s="3">
        <v>100</v>
      </c>
      <c r="H175" s="3" t="s">
        <v>394</v>
      </c>
      <c r="I175" s="3">
        <v>1</v>
      </c>
      <c r="J175" s="3">
        <f>G175</f>
        <v>100</v>
      </c>
      <c r="M175" s="3">
        <f t="shared" si="9"/>
        <v>1</v>
      </c>
      <c r="N175" s="3">
        <f>M175</f>
        <v>1</v>
      </c>
    </row>
    <row r="176" spans="1:14" x14ac:dyDescent="0.35">
      <c r="A176" s="3">
        <v>240</v>
      </c>
      <c r="B176" s="3" t="s">
        <v>66</v>
      </c>
      <c r="C176" s="3" t="str">
        <f t="shared" si="6"/>
        <v>SPA21XXX</v>
      </c>
      <c r="D176" s="3" t="s">
        <v>349</v>
      </c>
      <c r="E176" s="3">
        <v>1</v>
      </c>
      <c r="F176" s="3" t="s">
        <v>394</v>
      </c>
      <c r="G176" s="3">
        <v>100</v>
      </c>
      <c r="H176" s="3" t="s">
        <v>394</v>
      </c>
      <c r="I176" s="3">
        <v>1</v>
      </c>
      <c r="J176" s="3">
        <f>G176</f>
        <v>100</v>
      </c>
      <c r="M176" s="3">
        <f t="shared" si="9"/>
        <v>1</v>
      </c>
      <c r="N176" s="3">
        <f>M176</f>
        <v>1</v>
      </c>
    </row>
    <row r="177" spans="1:14" x14ac:dyDescent="0.35">
      <c r="A177" s="3">
        <v>242</v>
      </c>
      <c r="B177" s="3" t="s">
        <v>67</v>
      </c>
      <c r="C177" s="3" t="str">
        <f t="shared" si="6"/>
        <v>SPA21XXX</v>
      </c>
      <c r="D177" s="3" t="s">
        <v>349</v>
      </c>
      <c r="E177" s="3">
        <v>1</v>
      </c>
      <c r="F177" s="3" t="s">
        <v>367</v>
      </c>
      <c r="G177" s="3">
        <v>100</v>
      </c>
      <c r="H177" s="3" t="s">
        <v>431</v>
      </c>
      <c r="I177" s="3">
        <v>2</v>
      </c>
      <c r="J177" s="3">
        <f>G177</f>
        <v>100</v>
      </c>
      <c r="M177" s="3">
        <f t="shared" si="9"/>
        <v>2</v>
      </c>
      <c r="N177" s="3">
        <f>M177</f>
        <v>2</v>
      </c>
    </row>
    <row r="178" spans="1:14" x14ac:dyDescent="0.35">
      <c r="A178" s="3">
        <v>244</v>
      </c>
      <c r="B178" s="3" t="s">
        <v>68</v>
      </c>
      <c r="C178" s="3" t="str">
        <f t="shared" si="6"/>
        <v>SPA21XXX</v>
      </c>
      <c r="D178" s="3" t="s">
        <v>349</v>
      </c>
      <c r="E178" s="3">
        <v>1</v>
      </c>
      <c r="F178" s="3" t="s">
        <v>431</v>
      </c>
      <c r="G178" s="3">
        <v>100</v>
      </c>
      <c r="H178" s="3" t="s">
        <v>431</v>
      </c>
      <c r="I178" s="3">
        <v>2</v>
      </c>
      <c r="J178" s="3">
        <f>G178</f>
        <v>100</v>
      </c>
      <c r="M178" s="3">
        <f t="shared" si="9"/>
        <v>2</v>
      </c>
      <c r="N178" s="3">
        <f>M178</f>
        <v>2</v>
      </c>
    </row>
    <row r="179" spans="1:14" x14ac:dyDescent="0.35">
      <c r="A179" s="3">
        <v>246</v>
      </c>
      <c r="B179" s="3" t="s">
        <v>69</v>
      </c>
      <c r="C179" s="3" t="str">
        <f t="shared" si="6"/>
        <v>SPA21XXX</v>
      </c>
      <c r="D179" s="3" t="s">
        <v>348</v>
      </c>
      <c r="E179" s="3">
        <v>1</v>
      </c>
      <c r="F179" s="3" t="s">
        <v>432</v>
      </c>
      <c r="G179" s="3">
        <v>30</v>
      </c>
      <c r="H179" s="3" t="s">
        <v>1047</v>
      </c>
      <c r="I179" s="3">
        <v>2</v>
      </c>
      <c r="M179" s="3">
        <f t="shared" si="9"/>
        <v>0.6</v>
      </c>
    </row>
    <row r="180" spans="1:14" x14ac:dyDescent="0.35">
      <c r="A180" s="3">
        <v>247</v>
      </c>
      <c r="B180" s="3" t="s">
        <v>69</v>
      </c>
      <c r="C180" s="3" t="str">
        <f t="shared" si="6"/>
        <v>SPA21XXX</v>
      </c>
      <c r="D180" s="3" t="s">
        <v>348</v>
      </c>
      <c r="E180" s="3">
        <v>2</v>
      </c>
      <c r="F180" s="3" t="s">
        <v>433</v>
      </c>
      <c r="G180" s="3">
        <v>30</v>
      </c>
      <c r="H180" s="3" t="s">
        <v>388</v>
      </c>
      <c r="I180" s="3">
        <v>2</v>
      </c>
      <c r="M180" s="3">
        <f t="shared" si="9"/>
        <v>0.6</v>
      </c>
    </row>
    <row r="181" spans="1:14" x14ac:dyDescent="0.35">
      <c r="A181" s="3">
        <v>248</v>
      </c>
      <c r="B181" s="3" t="s">
        <v>69</v>
      </c>
      <c r="C181" s="3" t="str">
        <f t="shared" si="6"/>
        <v>SPA21XXX</v>
      </c>
      <c r="D181" s="3" t="s">
        <v>348</v>
      </c>
      <c r="E181" s="3">
        <v>3</v>
      </c>
      <c r="F181" s="3" t="s">
        <v>367</v>
      </c>
      <c r="G181" s="3">
        <v>40</v>
      </c>
      <c r="H181" s="3" t="s">
        <v>431</v>
      </c>
      <c r="I181" s="3">
        <v>2</v>
      </c>
      <c r="J181" s="3">
        <f>SUM(G179:G181)</f>
        <v>100</v>
      </c>
      <c r="M181" s="3">
        <f t="shared" si="9"/>
        <v>0.8</v>
      </c>
      <c r="N181" s="3">
        <f>SUM(M179:M181)</f>
        <v>2</v>
      </c>
    </row>
    <row r="182" spans="1:14" x14ac:dyDescent="0.35">
      <c r="A182" s="3">
        <v>250</v>
      </c>
      <c r="B182" s="3" t="s">
        <v>70</v>
      </c>
      <c r="C182" s="3" t="str">
        <f t="shared" si="6"/>
        <v>SPA21XXX</v>
      </c>
      <c r="D182" s="3" t="s">
        <v>348</v>
      </c>
      <c r="E182" s="3">
        <v>1</v>
      </c>
      <c r="F182" s="3" t="s">
        <v>387</v>
      </c>
      <c r="G182" s="3">
        <v>70</v>
      </c>
      <c r="H182" s="3" t="s">
        <v>388</v>
      </c>
      <c r="I182" s="3">
        <v>2</v>
      </c>
      <c r="K182" s="3">
        <f>(G182/168)*100</f>
        <v>41.666666666666671</v>
      </c>
      <c r="M182" s="3">
        <f>(K182/100)*I182</f>
        <v>0.83333333333333348</v>
      </c>
    </row>
    <row r="183" spans="1:14" x14ac:dyDescent="0.35">
      <c r="A183" s="3">
        <v>251</v>
      </c>
      <c r="B183" s="3" t="s">
        <v>70</v>
      </c>
      <c r="C183" s="3" t="str">
        <f t="shared" si="6"/>
        <v>SPA21XXX</v>
      </c>
      <c r="D183" s="3" t="s">
        <v>348</v>
      </c>
      <c r="E183" s="3">
        <v>2</v>
      </c>
      <c r="F183" s="3" t="s">
        <v>394</v>
      </c>
      <c r="G183" s="3">
        <v>28</v>
      </c>
      <c r="H183" s="3" t="s">
        <v>394</v>
      </c>
      <c r="I183" s="3">
        <v>1</v>
      </c>
      <c r="K183" s="3">
        <f>(G183/168)*100</f>
        <v>16.666666666666664</v>
      </c>
      <c r="M183" s="3">
        <f>(K183/100)*I183</f>
        <v>0.16666666666666663</v>
      </c>
    </row>
    <row r="184" spans="1:14" x14ac:dyDescent="0.35">
      <c r="A184" s="3">
        <v>252</v>
      </c>
      <c r="B184" s="3" t="s">
        <v>70</v>
      </c>
      <c r="C184" s="3" t="str">
        <f t="shared" si="6"/>
        <v>SPA21XXX</v>
      </c>
      <c r="D184" s="3" t="s">
        <v>348</v>
      </c>
      <c r="E184" s="3">
        <v>3</v>
      </c>
      <c r="F184" s="3" t="s">
        <v>388</v>
      </c>
      <c r="G184" s="3">
        <v>70</v>
      </c>
      <c r="H184" s="3" t="s">
        <v>388</v>
      </c>
      <c r="I184" s="3">
        <v>2</v>
      </c>
      <c r="J184" s="3">
        <f>SUM(G182:G184)</f>
        <v>168</v>
      </c>
      <c r="K184" s="3">
        <f>(G184/168)*100</f>
        <v>41.666666666666671</v>
      </c>
      <c r="L184" s="3">
        <f>SUM(K182:K184)</f>
        <v>100</v>
      </c>
      <c r="M184" s="3">
        <f>(K184/100)*I184</f>
        <v>0.83333333333333348</v>
      </c>
      <c r="N184" s="3">
        <f>SUM(M182:M184)</f>
        <v>1.8333333333333335</v>
      </c>
    </row>
    <row r="185" spans="1:14" x14ac:dyDescent="0.35">
      <c r="A185" s="3">
        <v>254</v>
      </c>
      <c r="B185" s="3" t="s">
        <v>71</v>
      </c>
      <c r="C185" s="3" t="str">
        <f t="shared" si="6"/>
        <v>SPA21XXX</v>
      </c>
      <c r="D185" s="3" t="s">
        <v>350</v>
      </c>
      <c r="E185" s="3">
        <v>1</v>
      </c>
      <c r="F185" s="3" t="s">
        <v>434</v>
      </c>
      <c r="G185" s="3">
        <v>80</v>
      </c>
      <c r="H185" s="3" t="s">
        <v>394</v>
      </c>
      <c r="I185" s="3">
        <v>1</v>
      </c>
      <c r="M185" s="3">
        <f t="shared" ref="M185:M191" si="10">(G185/100)*I185</f>
        <v>0.8</v>
      </c>
    </row>
    <row r="186" spans="1:14" x14ac:dyDescent="0.35">
      <c r="A186" s="3">
        <v>255</v>
      </c>
      <c r="B186" s="3" t="s">
        <v>71</v>
      </c>
      <c r="C186" s="3" t="str">
        <f t="shared" si="6"/>
        <v>SPA21XXX</v>
      </c>
      <c r="D186" s="3" t="s">
        <v>350</v>
      </c>
      <c r="E186" s="3">
        <v>2</v>
      </c>
      <c r="F186" s="3" t="s">
        <v>425</v>
      </c>
      <c r="G186" s="3">
        <v>15</v>
      </c>
      <c r="H186" s="3" t="s">
        <v>396</v>
      </c>
      <c r="I186" s="3">
        <v>1</v>
      </c>
      <c r="M186" s="3">
        <f t="shared" si="10"/>
        <v>0.15</v>
      </c>
    </row>
    <row r="187" spans="1:14" x14ac:dyDescent="0.35">
      <c r="A187" s="3">
        <v>256</v>
      </c>
      <c r="B187" s="3" t="s">
        <v>71</v>
      </c>
      <c r="C187" s="3" t="str">
        <f t="shared" si="6"/>
        <v>SPA21XXX</v>
      </c>
      <c r="D187" s="3" t="s">
        <v>350</v>
      </c>
      <c r="E187" s="3">
        <v>3</v>
      </c>
      <c r="F187" s="3" t="s">
        <v>435</v>
      </c>
      <c r="G187" s="3">
        <v>5</v>
      </c>
      <c r="H187" s="3" t="s">
        <v>456</v>
      </c>
      <c r="I187" s="3">
        <v>1</v>
      </c>
      <c r="J187" s="3">
        <f>SUM(G185:G187)</f>
        <v>100</v>
      </c>
      <c r="M187" s="3">
        <f t="shared" si="10"/>
        <v>0.05</v>
      </c>
      <c r="N187" s="3">
        <f>SUM(M185:M187)</f>
        <v>1</v>
      </c>
    </row>
    <row r="188" spans="1:14" x14ac:dyDescent="0.35">
      <c r="A188" s="3">
        <v>258</v>
      </c>
      <c r="B188" s="3" t="s">
        <v>72</v>
      </c>
      <c r="C188" s="3" t="str">
        <f t="shared" si="6"/>
        <v>SPA21XXX</v>
      </c>
      <c r="D188" s="3" t="s">
        <v>348</v>
      </c>
      <c r="E188" s="3">
        <v>1</v>
      </c>
      <c r="F188" s="3" t="s">
        <v>388</v>
      </c>
      <c r="G188" s="3">
        <v>70</v>
      </c>
      <c r="H188" s="3" t="s">
        <v>388</v>
      </c>
      <c r="I188" s="3">
        <v>2</v>
      </c>
      <c r="M188" s="3">
        <f t="shared" si="10"/>
        <v>1.4</v>
      </c>
    </row>
    <row r="189" spans="1:14" x14ac:dyDescent="0.35">
      <c r="A189" s="3">
        <v>259</v>
      </c>
      <c r="B189" s="3" t="s">
        <v>72</v>
      </c>
      <c r="C189" s="3" t="str">
        <f t="shared" si="6"/>
        <v>SPA21XXX</v>
      </c>
      <c r="D189" s="3" t="s">
        <v>348</v>
      </c>
      <c r="E189" s="3">
        <v>2</v>
      </c>
      <c r="F189" s="3" t="s">
        <v>366</v>
      </c>
      <c r="G189" s="3">
        <v>20</v>
      </c>
      <c r="H189" s="3" t="s">
        <v>366</v>
      </c>
      <c r="I189" s="3">
        <v>3</v>
      </c>
      <c r="M189" s="3">
        <f t="shared" si="10"/>
        <v>0.60000000000000009</v>
      </c>
    </row>
    <row r="190" spans="1:14" x14ac:dyDescent="0.35">
      <c r="A190" s="3">
        <v>260</v>
      </c>
      <c r="B190" s="3" t="s">
        <v>72</v>
      </c>
      <c r="C190" s="3" t="str">
        <f t="shared" si="6"/>
        <v>SPA21XXX</v>
      </c>
      <c r="D190" s="3" t="s">
        <v>348</v>
      </c>
      <c r="E190" s="3">
        <v>3</v>
      </c>
      <c r="F190" s="3" t="s">
        <v>436</v>
      </c>
      <c r="G190" s="3">
        <v>10</v>
      </c>
      <c r="H190" s="3" t="s">
        <v>436</v>
      </c>
      <c r="I190" s="3">
        <v>3</v>
      </c>
      <c r="J190" s="3">
        <f>SUM(G188:G190)</f>
        <v>100</v>
      </c>
      <c r="M190" s="3">
        <f t="shared" si="10"/>
        <v>0.30000000000000004</v>
      </c>
      <c r="N190" s="3">
        <f>SUM(M188:M190)</f>
        <v>2.2999999999999998</v>
      </c>
    </row>
    <row r="191" spans="1:14" x14ac:dyDescent="0.35">
      <c r="A191" s="3">
        <v>262</v>
      </c>
      <c r="B191" s="3" t="s">
        <v>73</v>
      </c>
      <c r="C191" s="3" t="str">
        <f t="shared" si="6"/>
        <v>SPA21XXX</v>
      </c>
      <c r="D191" s="3" t="s">
        <v>350</v>
      </c>
      <c r="E191" s="3">
        <v>1</v>
      </c>
      <c r="F191" s="3" t="s">
        <v>412</v>
      </c>
      <c r="G191" s="3">
        <v>100</v>
      </c>
      <c r="H191" s="3" t="s">
        <v>388</v>
      </c>
      <c r="I191" s="3">
        <v>2</v>
      </c>
      <c r="J191" s="3">
        <f>G191</f>
        <v>100</v>
      </c>
      <c r="M191" s="3">
        <f t="shared" si="10"/>
        <v>2</v>
      </c>
      <c r="N191" s="3">
        <f>M191</f>
        <v>2</v>
      </c>
    </row>
    <row r="192" spans="1:14" x14ac:dyDescent="0.35">
      <c r="A192" s="3">
        <v>264</v>
      </c>
      <c r="B192" s="3" t="s">
        <v>74</v>
      </c>
      <c r="C192" s="3" t="str">
        <f t="shared" si="6"/>
        <v>SPA21XXX</v>
      </c>
      <c r="D192" s="3" t="s">
        <v>348</v>
      </c>
      <c r="E192" s="3">
        <v>1</v>
      </c>
      <c r="F192" s="3" t="s">
        <v>437</v>
      </c>
      <c r="G192" s="3">
        <v>3</v>
      </c>
      <c r="H192" s="3" t="s">
        <v>436</v>
      </c>
      <c r="I192" s="3">
        <v>3</v>
      </c>
      <c r="K192" s="3">
        <f>(G192/6)*100</f>
        <v>50</v>
      </c>
      <c r="M192" s="3">
        <f>(K192/100)*I192</f>
        <v>1.5</v>
      </c>
    </row>
    <row r="193" spans="1:14" x14ac:dyDescent="0.35">
      <c r="A193" s="3">
        <v>265</v>
      </c>
      <c r="B193" s="3" t="s">
        <v>74</v>
      </c>
      <c r="C193" s="3" t="str">
        <f t="shared" si="6"/>
        <v>SPA21XXX</v>
      </c>
      <c r="D193" s="3" t="s">
        <v>348</v>
      </c>
      <c r="E193" s="3">
        <v>2</v>
      </c>
      <c r="F193" s="3" t="s">
        <v>437</v>
      </c>
      <c r="G193" s="3">
        <v>3</v>
      </c>
      <c r="H193" s="3" t="s">
        <v>436</v>
      </c>
      <c r="I193" s="3">
        <v>3</v>
      </c>
      <c r="J193" s="3">
        <f>SUM(G192:G193)</f>
        <v>6</v>
      </c>
      <c r="K193" s="3">
        <f>(G193/6)*100</f>
        <v>50</v>
      </c>
      <c r="L193" s="3">
        <f>SUM(K192:K193)</f>
        <v>100</v>
      </c>
      <c r="M193" s="3">
        <f>(K193/100)*I193</f>
        <v>1.5</v>
      </c>
      <c r="N193" s="3">
        <f>SUM(M192:M193)</f>
        <v>3</v>
      </c>
    </row>
    <row r="194" spans="1:14" x14ac:dyDescent="0.35">
      <c r="A194" s="3">
        <v>267</v>
      </c>
      <c r="B194" s="3" t="s">
        <v>75</v>
      </c>
      <c r="C194" s="3" t="str">
        <f t="shared" si="6"/>
        <v>SPA21XXX</v>
      </c>
      <c r="D194" s="3" t="s">
        <v>350</v>
      </c>
      <c r="E194" s="3">
        <v>1</v>
      </c>
      <c r="F194" s="3" t="s">
        <v>397</v>
      </c>
      <c r="G194" s="3">
        <v>3</v>
      </c>
      <c r="H194" s="3" t="s">
        <v>436</v>
      </c>
      <c r="I194" s="3">
        <v>3</v>
      </c>
      <c r="K194" s="3">
        <f>(G194/6)*100</f>
        <v>50</v>
      </c>
      <c r="M194" s="3">
        <f>(K194/100)*I194</f>
        <v>1.5</v>
      </c>
    </row>
    <row r="195" spans="1:14" x14ac:dyDescent="0.35">
      <c r="A195" s="3">
        <v>268</v>
      </c>
      <c r="B195" s="3" t="s">
        <v>75</v>
      </c>
      <c r="C195" s="3" t="str">
        <f t="shared" ref="C195:C258" si="11">REPLACE(B195,6,3,"XXX")</f>
        <v>SPA21XXX</v>
      </c>
      <c r="D195" s="3" t="s">
        <v>350</v>
      </c>
      <c r="E195" s="3">
        <v>2</v>
      </c>
      <c r="F195" s="3" t="s">
        <v>397</v>
      </c>
      <c r="G195" s="3">
        <v>3</v>
      </c>
      <c r="H195" s="3" t="s">
        <v>436</v>
      </c>
      <c r="I195" s="3">
        <v>3</v>
      </c>
      <c r="J195" s="3">
        <f>SUM(G194:G195)</f>
        <v>6</v>
      </c>
      <c r="K195" s="3">
        <f>(G195/6)*100</f>
        <v>50</v>
      </c>
      <c r="L195" s="3">
        <f>SUM(K194:K195)</f>
        <v>100</v>
      </c>
      <c r="M195" s="3">
        <f>(K195/100)*I195</f>
        <v>1.5</v>
      </c>
      <c r="N195" s="3">
        <f>SUM(M194:M195)</f>
        <v>3</v>
      </c>
    </row>
    <row r="196" spans="1:14" x14ac:dyDescent="0.35">
      <c r="A196" s="3">
        <v>270</v>
      </c>
      <c r="B196" s="3" t="s">
        <v>76</v>
      </c>
      <c r="C196" s="3" t="str">
        <f t="shared" si="11"/>
        <v>SPA21XXX</v>
      </c>
      <c r="D196" s="3" t="s">
        <v>350</v>
      </c>
      <c r="E196" s="3">
        <v>1</v>
      </c>
      <c r="F196" s="3" t="s">
        <v>386</v>
      </c>
      <c r="G196" s="3">
        <v>100</v>
      </c>
      <c r="H196" s="3" t="s">
        <v>431</v>
      </c>
      <c r="I196" s="3">
        <v>2</v>
      </c>
      <c r="J196" s="3">
        <f>G196</f>
        <v>100</v>
      </c>
      <c r="M196" s="3">
        <f>(G196/100)*I196</f>
        <v>2</v>
      </c>
      <c r="N196" s="3">
        <f>M196</f>
        <v>2</v>
      </c>
    </row>
    <row r="197" spans="1:14" x14ac:dyDescent="0.35">
      <c r="A197" s="3">
        <v>272</v>
      </c>
      <c r="B197" s="3" t="s">
        <v>77</v>
      </c>
      <c r="C197" s="3" t="str">
        <f t="shared" si="11"/>
        <v>SPA21XXX</v>
      </c>
      <c r="D197" s="3" t="s">
        <v>349</v>
      </c>
      <c r="E197" s="3">
        <v>1</v>
      </c>
      <c r="F197" s="3" t="s">
        <v>411</v>
      </c>
      <c r="G197" s="3">
        <v>100</v>
      </c>
      <c r="H197" s="3" t="s">
        <v>411</v>
      </c>
      <c r="I197" s="3">
        <v>2</v>
      </c>
      <c r="K197" s="3">
        <f>(G197/200)*100</f>
        <v>50</v>
      </c>
      <c r="M197" s="3">
        <f>(K197/100)*I197</f>
        <v>1</v>
      </c>
    </row>
    <row r="198" spans="1:14" x14ac:dyDescent="0.35">
      <c r="A198" s="3">
        <v>273</v>
      </c>
      <c r="B198" s="3" t="s">
        <v>77</v>
      </c>
      <c r="C198" s="3" t="str">
        <f t="shared" si="11"/>
        <v>SPA21XXX</v>
      </c>
      <c r="D198" s="3" t="s">
        <v>349</v>
      </c>
      <c r="E198" s="3">
        <v>2</v>
      </c>
      <c r="F198" s="3" t="s">
        <v>438</v>
      </c>
      <c r="G198" s="3">
        <v>100</v>
      </c>
      <c r="H198" s="3" t="s">
        <v>416</v>
      </c>
      <c r="I198" s="3">
        <v>2</v>
      </c>
      <c r="J198" s="3">
        <f>SUM(G197:G198)</f>
        <v>200</v>
      </c>
      <c r="K198" s="3">
        <f>(G198/200)*100</f>
        <v>50</v>
      </c>
      <c r="L198" s="3">
        <f>SUM(K197:K198)</f>
        <v>100</v>
      </c>
      <c r="M198" s="3">
        <f>(K198/100)*I198</f>
        <v>1</v>
      </c>
      <c r="N198" s="3">
        <f>SUM(M197:M198)</f>
        <v>2</v>
      </c>
    </row>
    <row r="199" spans="1:14" x14ac:dyDescent="0.35">
      <c r="A199" s="3">
        <v>275</v>
      </c>
      <c r="B199" s="3" t="s">
        <v>78</v>
      </c>
      <c r="C199" s="3" t="str">
        <f t="shared" si="11"/>
        <v>SPA21XXX</v>
      </c>
      <c r="D199" s="3" t="s">
        <v>348</v>
      </c>
      <c r="E199" s="3">
        <v>1</v>
      </c>
      <c r="F199" s="3" t="s">
        <v>385</v>
      </c>
      <c r="G199" s="3">
        <v>100</v>
      </c>
      <c r="H199" s="3" t="s">
        <v>388</v>
      </c>
      <c r="I199" s="3">
        <v>2</v>
      </c>
      <c r="J199" s="3">
        <f>G199</f>
        <v>100</v>
      </c>
      <c r="M199" s="3">
        <f>(G199/100)*I199</f>
        <v>2</v>
      </c>
      <c r="N199" s="3">
        <f>M199</f>
        <v>2</v>
      </c>
    </row>
    <row r="200" spans="1:14" x14ac:dyDescent="0.35">
      <c r="A200" s="3">
        <v>277</v>
      </c>
      <c r="B200" s="3" t="s">
        <v>79</v>
      </c>
      <c r="C200" s="3" t="str">
        <f t="shared" si="11"/>
        <v>SPA21XXX</v>
      </c>
      <c r="D200" s="3" t="s">
        <v>350</v>
      </c>
      <c r="E200" s="3">
        <v>1</v>
      </c>
      <c r="F200" s="3" t="s">
        <v>426</v>
      </c>
      <c r="G200" s="3">
        <v>90</v>
      </c>
      <c r="H200" s="3" t="s">
        <v>388</v>
      </c>
      <c r="I200" s="3">
        <v>2</v>
      </c>
      <c r="M200" s="3">
        <f>(G200/100)*I200</f>
        <v>1.8</v>
      </c>
    </row>
    <row r="201" spans="1:14" x14ac:dyDescent="0.35">
      <c r="A201" s="3">
        <v>278</v>
      </c>
      <c r="B201" s="3" t="s">
        <v>79</v>
      </c>
      <c r="C201" s="3" t="str">
        <f t="shared" si="11"/>
        <v>SPA21XXX</v>
      </c>
      <c r="D201" s="3" t="s">
        <v>350</v>
      </c>
      <c r="E201" s="3">
        <v>2</v>
      </c>
      <c r="F201" s="3" t="s">
        <v>366</v>
      </c>
      <c r="G201" s="3">
        <v>5</v>
      </c>
      <c r="H201" s="3" t="s">
        <v>366</v>
      </c>
      <c r="I201" s="3">
        <v>3</v>
      </c>
      <c r="M201" s="3">
        <f>(G201/100)*I201</f>
        <v>0.15000000000000002</v>
      </c>
    </row>
    <row r="202" spans="1:14" x14ac:dyDescent="0.35">
      <c r="A202" s="3">
        <v>279</v>
      </c>
      <c r="B202" s="3" t="s">
        <v>79</v>
      </c>
      <c r="C202" s="3" t="str">
        <f t="shared" si="11"/>
        <v>SPA21XXX</v>
      </c>
      <c r="D202" s="3" t="s">
        <v>350</v>
      </c>
      <c r="E202" s="3">
        <v>3</v>
      </c>
      <c r="F202" s="3" t="s">
        <v>397</v>
      </c>
      <c r="G202" s="3">
        <v>5</v>
      </c>
      <c r="H202" s="3" t="s">
        <v>436</v>
      </c>
      <c r="I202" s="3">
        <v>3</v>
      </c>
      <c r="J202" s="3">
        <f>SUM(G200:G202)</f>
        <v>100</v>
      </c>
      <c r="M202" s="3">
        <f>(G202/100)*I202</f>
        <v>0.15000000000000002</v>
      </c>
      <c r="N202" s="3">
        <f>SUM(M200:M202)</f>
        <v>2.1</v>
      </c>
    </row>
    <row r="203" spans="1:14" x14ac:dyDescent="0.35">
      <c r="A203" s="3">
        <v>281</v>
      </c>
      <c r="B203" s="3" t="s">
        <v>80</v>
      </c>
      <c r="C203" s="3" t="str">
        <f t="shared" si="11"/>
        <v>SPA21XXX</v>
      </c>
      <c r="D203" s="3" t="s">
        <v>350</v>
      </c>
      <c r="E203" s="3">
        <v>1</v>
      </c>
      <c r="F203" s="3" t="s">
        <v>388</v>
      </c>
      <c r="G203" s="3">
        <v>0.9</v>
      </c>
      <c r="H203" s="3" t="s">
        <v>388</v>
      </c>
      <c r="I203" s="3">
        <v>2</v>
      </c>
      <c r="K203" s="3">
        <f>(G203/1)*100</f>
        <v>90</v>
      </c>
      <c r="M203" s="3">
        <f>(K203/100)*I203</f>
        <v>1.8</v>
      </c>
    </row>
    <row r="204" spans="1:14" x14ac:dyDescent="0.35">
      <c r="A204" s="3">
        <v>282</v>
      </c>
      <c r="B204" s="3" t="s">
        <v>80</v>
      </c>
      <c r="C204" s="3" t="str">
        <f t="shared" si="11"/>
        <v>SPA21XXX</v>
      </c>
      <c r="D204" s="3" t="s">
        <v>350</v>
      </c>
      <c r="E204" s="3">
        <v>2</v>
      </c>
      <c r="F204" s="3" t="s">
        <v>411</v>
      </c>
      <c r="G204" s="3">
        <v>0.05</v>
      </c>
      <c r="H204" s="3" t="s">
        <v>411</v>
      </c>
      <c r="I204" s="3">
        <v>2</v>
      </c>
      <c r="K204" s="3">
        <f>(G204/1)*100</f>
        <v>5</v>
      </c>
      <c r="M204" s="3">
        <f>(K204/100)*I204</f>
        <v>0.1</v>
      </c>
    </row>
    <row r="205" spans="1:14" x14ac:dyDescent="0.35">
      <c r="A205" s="3">
        <v>283</v>
      </c>
      <c r="B205" s="3" t="s">
        <v>80</v>
      </c>
      <c r="C205" s="3" t="str">
        <f t="shared" si="11"/>
        <v>SPA21XXX</v>
      </c>
      <c r="D205" s="3" t="s">
        <v>350</v>
      </c>
      <c r="E205" s="3">
        <v>3</v>
      </c>
      <c r="F205" s="3" t="s">
        <v>366</v>
      </c>
      <c r="G205" s="3">
        <v>0.05</v>
      </c>
      <c r="H205" s="3" t="s">
        <v>366</v>
      </c>
      <c r="I205" s="3">
        <v>3</v>
      </c>
      <c r="J205" s="3">
        <f>SUM(G203:G205)</f>
        <v>1</v>
      </c>
      <c r="K205" s="3">
        <f>(G205/1)*100</f>
        <v>5</v>
      </c>
      <c r="L205" s="3">
        <f>SUM(K203:K205)</f>
        <v>100</v>
      </c>
      <c r="M205" s="3">
        <f>(K205/100)*I205</f>
        <v>0.15000000000000002</v>
      </c>
      <c r="N205" s="3">
        <f>SUM(M203:M205)</f>
        <v>2.0500000000000003</v>
      </c>
    </row>
    <row r="206" spans="1:14" x14ac:dyDescent="0.35">
      <c r="A206" s="3">
        <v>285</v>
      </c>
      <c r="B206" s="3" t="s">
        <v>81</v>
      </c>
      <c r="C206" s="3" t="str">
        <f t="shared" si="11"/>
        <v>SPA21XXX</v>
      </c>
      <c r="D206" s="3" t="s">
        <v>348</v>
      </c>
      <c r="E206" s="3">
        <v>1</v>
      </c>
      <c r="F206" s="3" t="s">
        <v>388</v>
      </c>
      <c r="G206" s="3">
        <v>25</v>
      </c>
      <c r="H206" s="3" t="s">
        <v>388</v>
      </c>
      <c r="I206" s="3">
        <v>2</v>
      </c>
      <c r="M206" s="3">
        <f t="shared" ref="M206:M215" si="12">(G206/100)*I206</f>
        <v>0.5</v>
      </c>
    </row>
    <row r="207" spans="1:14" x14ac:dyDescent="0.35">
      <c r="A207" s="3">
        <v>286</v>
      </c>
      <c r="B207" s="3" t="s">
        <v>81</v>
      </c>
      <c r="C207" s="3" t="str">
        <f t="shared" si="11"/>
        <v>SPA21XXX</v>
      </c>
      <c r="D207" s="3" t="s">
        <v>348</v>
      </c>
      <c r="E207" s="3">
        <v>2</v>
      </c>
      <c r="F207" s="3" t="s">
        <v>411</v>
      </c>
      <c r="G207" s="3">
        <v>25</v>
      </c>
      <c r="H207" s="3" t="s">
        <v>411</v>
      </c>
      <c r="I207" s="3">
        <v>2</v>
      </c>
      <c r="M207" s="3">
        <f t="shared" si="12"/>
        <v>0.5</v>
      </c>
    </row>
    <row r="208" spans="1:14" x14ac:dyDescent="0.35">
      <c r="A208" s="3">
        <v>287</v>
      </c>
      <c r="B208" s="3" t="s">
        <v>81</v>
      </c>
      <c r="C208" s="3" t="str">
        <f t="shared" si="11"/>
        <v>SPA21XXX</v>
      </c>
      <c r="D208" s="3" t="s">
        <v>348</v>
      </c>
      <c r="E208" s="3">
        <v>3</v>
      </c>
      <c r="F208" s="3" t="s">
        <v>388</v>
      </c>
      <c r="G208" s="3">
        <v>20</v>
      </c>
      <c r="H208" s="3" t="s">
        <v>388</v>
      </c>
      <c r="I208" s="3">
        <v>2</v>
      </c>
      <c r="M208" s="3">
        <f t="shared" si="12"/>
        <v>0.4</v>
      </c>
    </row>
    <row r="209" spans="1:14" x14ac:dyDescent="0.35">
      <c r="A209" s="3">
        <v>288</v>
      </c>
      <c r="B209" s="3" t="s">
        <v>81</v>
      </c>
      <c r="C209" s="3" t="str">
        <f t="shared" si="11"/>
        <v>SPA21XXX</v>
      </c>
      <c r="D209" s="3" t="s">
        <v>348</v>
      </c>
      <c r="E209" s="3">
        <v>4</v>
      </c>
      <c r="F209" s="3" t="s">
        <v>388</v>
      </c>
      <c r="G209" s="3">
        <v>20</v>
      </c>
      <c r="H209" s="3" t="s">
        <v>388</v>
      </c>
      <c r="I209" s="3">
        <v>2</v>
      </c>
      <c r="M209" s="3">
        <f t="shared" si="12"/>
        <v>0.4</v>
      </c>
    </row>
    <row r="210" spans="1:14" x14ac:dyDescent="0.35">
      <c r="A210" s="3">
        <v>289</v>
      </c>
      <c r="B210" s="3" t="s">
        <v>81</v>
      </c>
      <c r="C210" s="3" t="str">
        <f t="shared" si="11"/>
        <v>SPA21XXX</v>
      </c>
      <c r="D210" s="3" t="s">
        <v>348</v>
      </c>
      <c r="E210" s="3">
        <v>5</v>
      </c>
      <c r="F210" s="3" t="s">
        <v>366</v>
      </c>
      <c r="G210" s="3">
        <v>10</v>
      </c>
      <c r="H210" s="3" t="s">
        <v>366</v>
      </c>
      <c r="I210" s="3">
        <v>3</v>
      </c>
      <c r="J210" s="3">
        <f>SUM(G206:G210)</f>
        <v>100</v>
      </c>
      <c r="M210" s="3">
        <f t="shared" si="12"/>
        <v>0.30000000000000004</v>
      </c>
      <c r="N210" s="3">
        <f>SUM(M206:M210)</f>
        <v>2.0999999999999996</v>
      </c>
    </row>
    <row r="211" spans="1:14" x14ac:dyDescent="0.35">
      <c r="A211" s="3">
        <v>291</v>
      </c>
      <c r="B211" s="3" t="s">
        <v>82</v>
      </c>
      <c r="C211" s="3" t="str">
        <f t="shared" si="11"/>
        <v>SPA21XXX</v>
      </c>
      <c r="D211" s="3" t="s">
        <v>348</v>
      </c>
      <c r="E211" s="3">
        <v>1</v>
      </c>
      <c r="F211" s="3" t="s">
        <v>367</v>
      </c>
      <c r="G211" s="3">
        <v>5</v>
      </c>
      <c r="H211" s="3" t="s">
        <v>431</v>
      </c>
      <c r="I211" s="3">
        <v>2</v>
      </c>
      <c r="M211" s="3">
        <f t="shared" si="12"/>
        <v>0.1</v>
      </c>
    </row>
    <row r="212" spans="1:14" x14ac:dyDescent="0.35">
      <c r="A212" s="3">
        <v>292</v>
      </c>
      <c r="B212" s="3" t="s">
        <v>82</v>
      </c>
      <c r="C212" s="3" t="str">
        <f t="shared" si="11"/>
        <v>SPA21XXX</v>
      </c>
      <c r="D212" s="3" t="s">
        <v>348</v>
      </c>
      <c r="E212" s="3">
        <v>2</v>
      </c>
      <c r="F212" s="3" t="s">
        <v>388</v>
      </c>
      <c r="G212" s="3">
        <v>45</v>
      </c>
      <c r="H212" s="3" t="s">
        <v>388</v>
      </c>
      <c r="I212" s="3">
        <v>2</v>
      </c>
      <c r="M212" s="3">
        <f t="shared" si="12"/>
        <v>0.9</v>
      </c>
    </row>
    <row r="213" spans="1:14" x14ac:dyDescent="0.35">
      <c r="A213" s="3">
        <v>293</v>
      </c>
      <c r="B213" s="3" t="s">
        <v>82</v>
      </c>
      <c r="C213" s="3" t="str">
        <f t="shared" si="11"/>
        <v>SPA21XXX</v>
      </c>
      <c r="D213" s="3" t="s">
        <v>348</v>
      </c>
      <c r="E213" s="3">
        <v>3</v>
      </c>
      <c r="F213" s="3" t="s">
        <v>388</v>
      </c>
      <c r="G213" s="3">
        <v>50</v>
      </c>
      <c r="H213" s="3" t="s">
        <v>388</v>
      </c>
      <c r="I213" s="3">
        <v>2</v>
      </c>
      <c r="J213" s="3">
        <f>SUM(G211:G213)</f>
        <v>100</v>
      </c>
      <c r="M213" s="3">
        <f t="shared" si="12"/>
        <v>1</v>
      </c>
      <c r="N213" s="3">
        <f>SUM(M211:M213)</f>
        <v>2</v>
      </c>
    </row>
    <row r="214" spans="1:14" x14ac:dyDescent="0.35">
      <c r="A214" s="3">
        <v>295</v>
      </c>
      <c r="B214" s="3" t="s">
        <v>83</v>
      </c>
      <c r="C214" s="3" t="str">
        <f t="shared" si="11"/>
        <v>SPA21XXX</v>
      </c>
      <c r="D214" s="3" t="s">
        <v>349</v>
      </c>
      <c r="E214" s="3">
        <v>1</v>
      </c>
      <c r="F214" s="3" t="s">
        <v>373</v>
      </c>
      <c r="G214" s="3">
        <v>95</v>
      </c>
      <c r="H214" s="3" t="s">
        <v>431</v>
      </c>
      <c r="I214" s="3">
        <v>2</v>
      </c>
      <c r="M214" s="3">
        <f t="shared" si="12"/>
        <v>1.9</v>
      </c>
    </row>
    <row r="215" spans="1:14" x14ac:dyDescent="0.35">
      <c r="A215" s="3">
        <v>296</v>
      </c>
      <c r="B215" s="3" t="s">
        <v>83</v>
      </c>
      <c r="C215" s="3" t="str">
        <f t="shared" si="11"/>
        <v>SPA21XXX</v>
      </c>
      <c r="D215" s="3" t="s">
        <v>349</v>
      </c>
      <c r="E215" s="3">
        <v>2</v>
      </c>
      <c r="F215" s="3" t="s">
        <v>408</v>
      </c>
      <c r="G215" s="3">
        <v>5</v>
      </c>
      <c r="H215" s="3" t="s">
        <v>388</v>
      </c>
      <c r="I215" s="3">
        <v>2</v>
      </c>
      <c r="J215" s="3">
        <f>SUM(G214:G215)</f>
        <v>100</v>
      </c>
      <c r="M215" s="3">
        <f t="shared" si="12"/>
        <v>0.1</v>
      </c>
      <c r="N215" s="3">
        <f>SUM(M214:M215)</f>
        <v>2</v>
      </c>
    </row>
    <row r="216" spans="1:14" x14ac:dyDescent="0.35">
      <c r="A216" s="3">
        <v>298</v>
      </c>
      <c r="B216" s="3" t="s">
        <v>84</v>
      </c>
      <c r="C216" s="3" t="str">
        <f t="shared" si="11"/>
        <v>SPA21XXX</v>
      </c>
      <c r="D216" s="3" t="s">
        <v>349</v>
      </c>
      <c r="E216" s="3">
        <v>1</v>
      </c>
      <c r="F216" s="3" t="s">
        <v>376</v>
      </c>
      <c r="G216" s="3">
        <v>50</v>
      </c>
      <c r="H216" s="3" t="s">
        <v>376</v>
      </c>
      <c r="I216" s="3">
        <v>3</v>
      </c>
      <c r="K216" s="3">
        <f>(G216/70)*100</f>
        <v>71.428571428571431</v>
      </c>
      <c r="M216" s="3">
        <f>(K216/100)*I216</f>
        <v>2.1428571428571428</v>
      </c>
    </row>
    <row r="217" spans="1:14" x14ac:dyDescent="0.35">
      <c r="A217" s="3">
        <v>299</v>
      </c>
      <c r="B217" s="3" t="s">
        <v>84</v>
      </c>
      <c r="C217" s="3" t="str">
        <f t="shared" si="11"/>
        <v>SPA21XXX</v>
      </c>
      <c r="D217" s="3" t="s">
        <v>349</v>
      </c>
      <c r="E217" s="3">
        <v>2</v>
      </c>
      <c r="F217" s="3" t="s">
        <v>366</v>
      </c>
      <c r="G217" s="3">
        <v>10</v>
      </c>
      <c r="H217" s="3" t="s">
        <v>366</v>
      </c>
      <c r="I217" s="3">
        <v>3</v>
      </c>
      <c r="K217" s="3">
        <f>(G217/70)*100</f>
        <v>14.285714285714285</v>
      </c>
      <c r="M217" s="3">
        <f>(K217/100)*I217</f>
        <v>0.42857142857142855</v>
      </c>
    </row>
    <row r="218" spans="1:14" x14ac:dyDescent="0.35">
      <c r="A218" s="3">
        <v>300</v>
      </c>
      <c r="B218" s="3" t="s">
        <v>84</v>
      </c>
      <c r="C218" s="3" t="str">
        <f t="shared" si="11"/>
        <v>SPA21XXX</v>
      </c>
      <c r="D218" s="3" t="s">
        <v>349</v>
      </c>
      <c r="E218" s="3">
        <v>3</v>
      </c>
      <c r="F218" s="3" t="s">
        <v>397</v>
      </c>
      <c r="G218" s="3">
        <v>10</v>
      </c>
      <c r="H218" s="3" t="s">
        <v>436</v>
      </c>
      <c r="I218" s="3">
        <v>3</v>
      </c>
      <c r="J218" s="3">
        <f>SUM(G216:G218)</f>
        <v>70</v>
      </c>
      <c r="K218" s="3">
        <f>(G218/70)*100</f>
        <v>14.285714285714285</v>
      </c>
      <c r="L218" s="3">
        <f>SUM(K216:K218)</f>
        <v>100</v>
      </c>
      <c r="M218" s="3">
        <f>(K218/100)*I218</f>
        <v>0.42857142857142855</v>
      </c>
      <c r="N218" s="3">
        <f>SUM(M216:M218)</f>
        <v>2.9999999999999996</v>
      </c>
    </row>
    <row r="219" spans="1:14" x14ac:dyDescent="0.35">
      <c r="A219" s="3">
        <v>302</v>
      </c>
      <c r="B219" s="3" t="s">
        <v>85</v>
      </c>
      <c r="C219" s="3" t="str">
        <f t="shared" si="11"/>
        <v>SPA21XXX</v>
      </c>
      <c r="D219" s="3" t="s">
        <v>350</v>
      </c>
      <c r="E219" s="3">
        <v>1</v>
      </c>
      <c r="F219" s="3" t="s">
        <v>440</v>
      </c>
      <c r="G219" s="3">
        <v>40</v>
      </c>
      <c r="H219" s="3" t="s">
        <v>440</v>
      </c>
      <c r="I219" s="3">
        <v>2</v>
      </c>
      <c r="M219" s="3">
        <f t="shared" ref="M219:M228" si="13">(G219/100)*I219</f>
        <v>0.8</v>
      </c>
    </row>
    <row r="220" spans="1:14" x14ac:dyDescent="0.35">
      <c r="A220" s="3">
        <v>303</v>
      </c>
      <c r="B220" s="3" t="s">
        <v>85</v>
      </c>
      <c r="C220" s="3" t="str">
        <f t="shared" si="11"/>
        <v>SPA21XXX</v>
      </c>
      <c r="D220" s="3" t="s">
        <v>350</v>
      </c>
      <c r="E220" s="3">
        <v>2</v>
      </c>
      <c r="F220" s="3" t="s">
        <v>385</v>
      </c>
      <c r="G220" s="3">
        <v>40</v>
      </c>
      <c r="H220" s="3" t="s">
        <v>388</v>
      </c>
      <c r="I220" s="3">
        <v>2</v>
      </c>
      <c r="M220" s="3">
        <f t="shared" si="13"/>
        <v>0.8</v>
      </c>
    </row>
    <row r="221" spans="1:14" x14ac:dyDescent="0.35">
      <c r="A221" s="3">
        <v>304</v>
      </c>
      <c r="B221" s="3" t="s">
        <v>85</v>
      </c>
      <c r="C221" s="3" t="str">
        <f t="shared" si="11"/>
        <v>SPA21XXX</v>
      </c>
      <c r="D221" s="3" t="s">
        <v>350</v>
      </c>
      <c r="E221" s="3">
        <v>3</v>
      </c>
      <c r="F221" s="3" t="s">
        <v>397</v>
      </c>
      <c r="G221" s="3">
        <v>20</v>
      </c>
      <c r="H221" s="3" t="s">
        <v>436</v>
      </c>
      <c r="I221" s="3">
        <v>3</v>
      </c>
      <c r="J221" s="3">
        <f>SUM(G219:G221)</f>
        <v>100</v>
      </c>
      <c r="M221" s="3">
        <f t="shared" si="13"/>
        <v>0.60000000000000009</v>
      </c>
      <c r="N221" s="3">
        <f>SUM(M219:M221)</f>
        <v>2.2000000000000002</v>
      </c>
    </row>
    <row r="222" spans="1:14" x14ac:dyDescent="0.35">
      <c r="A222" s="3">
        <v>306</v>
      </c>
      <c r="B222" s="3" t="s">
        <v>86</v>
      </c>
      <c r="C222" s="3" t="str">
        <f t="shared" si="11"/>
        <v>SPA21XXX</v>
      </c>
      <c r="D222" s="3" t="s">
        <v>348</v>
      </c>
      <c r="E222" s="3">
        <v>1</v>
      </c>
      <c r="F222" s="3" t="s">
        <v>388</v>
      </c>
      <c r="G222" s="3">
        <v>65</v>
      </c>
      <c r="H222" s="3" t="s">
        <v>388</v>
      </c>
      <c r="I222" s="3">
        <v>2</v>
      </c>
      <c r="M222" s="3">
        <f t="shared" si="13"/>
        <v>1.3</v>
      </c>
    </row>
    <row r="223" spans="1:14" x14ac:dyDescent="0.35">
      <c r="A223" s="3">
        <v>307</v>
      </c>
      <c r="B223" s="3" t="s">
        <v>86</v>
      </c>
      <c r="C223" s="3" t="str">
        <f t="shared" si="11"/>
        <v>SPA21XXX</v>
      </c>
      <c r="D223" s="3" t="s">
        <v>348</v>
      </c>
      <c r="E223" s="3">
        <v>2</v>
      </c>
      <c r="F223" s="3" t="s">
        <v>388</v>
      </c>
      <c r="G223" s="3">
        <v>10</v>
      </c>
      <c r="H223" s="3" t="s">
        <v>388</v>
      </c>
      <c r="I223" s="3">
        <v>2</v>
      </c>
      <c r="M223" s="3">
        <f t="shared" si="13"/>
        <v>0.2</v>
      </c>
    </row>
    <row r="224" spans="1:14" x14ac:dyDescent="0.35">
      <c r="A224" s="3">
        <v>308</v>
      </c>
      <c r="B224" s="3" t="s">
        <v>86</v>
      </c>
      <c r="C224" s="3" t="str">
        <f t="shared" si="11"/>
        <v>SPA21XXX</v>
      </c>
      <c r="D224" s="3" t="s">
        <v>348</v>
      </c>
      <c r="E224" s="3">
        <v>3</v>
      </c>
      <c r="F224" s="3" t="s">
        <v>411</v>
      </c>
      <c r="G224" s="3">
        <v>10</v>
      </c>
      <c r="H224" s="3" t="s">
        <v>411</v>
      </c>
      <c r="I224" s="3">
        <v>2</v>
      </c>
      <c r="M224" s="3">
        <f t="shared" si="13"/>
        <v>0.2</v>
      </c>
    </row>
    <row r="225" spans="1:14" x14ac:dyDescent="0.35">
      <c r="A225" s="3">
        <v>309</v>
      </c>
      <c r="B225" s="3" t="s">
        <v>86</v>
      </c>
      <c r="C225" s="3" t="str">
        <f t="shared" si="11"/>
        <v>SPA21XXX</v>
      </c>
      <c r="D225" s="3" t="s">
        <v>348</v>
      </c>
      <c r="E225" s="3">
        <v>4</v>
      </c>
      <c r="F225" s="3" t="s">
        <v>388</v>
      </c>
      <c r="G225" s="3">
        <v>10</v>
      </c>
      <c r="H225" s="3" t="s">
        <v>388</v>
      </c>
      <c r="I225" s="3">
        <v>2</v>
      </c>
      <c r="M225" s="3">
        <f t="shared" si="13"/>
        <v>0.2</v>
      </c>
    </row>
    <row r="226" spans="1:14" x14ac:dyDescent="0.35">
      <c r="A226" s="3">
        <v>310</v>
      </c>
      <c r="B226" s="3" t="s">
        <v>86</v>
      </c>
      <c r="C226" s="3" t="str">
        <f t="shared" si="11"/>
        <v>SPA21XXX</v>
      </c>
      <c r="D226" s="3" t="s">
        <v>348</v>
      </c>
      <c r="E226" s="3">
        <v>5</v>
      </c>
      <c r="F226" s="3" t="s">
        <v>441</v>
      </c>
      <c r="G226" s="3">
        <v>5</v>
      </c>
      <c r="H226" s="3" t="s">
        <v>431</v>
      </c>
      <c r="I226" s="3">
        <v>2</v>
      </c>
      <c r="J226" s="3">
        <f>SUM(G222:G226)</f>
        <v>100</v>
      </c>
      <c r="M226" s="3">
        <f t="shared" si="13"/>
        <v>0.1</v>
      </c>
      <c r="N226" s="3">
        <f>SUM(M222:M226)</f>
        <v>2</v>
      </c>
    </row>
    <row r="227" spans="1:14" x14ac:dyDescent="0.35">
      <c r="A227" s="3">
        <v>312</v>
      </c>
      <c r="B227" s="3" t="s">
        <v>87</v>
      </c>
      <c r="C227" s="3" t="str">
        <f t="shared" si="11"/>
        <v>SPA21XXX</v>
      </c>
      <c r="D227" s="3" t="s">
        <v>350</v>
      </c>
      <c r="E227" s="3">
        <v>1</v>
      </c>
      <c r="F227" s="3" t="s">
        <v>388</v>
      </c>
      <c r="G227" s="3">
        <v>50</v>
      </c>
      <c r="H227" s="3" t="s">
        <v>388</v>
      </c>
      <c r="I227" s="3">
        <v>2</v>
      </c>
      <c r="M227" s="3">
        <f t="shared" si="13"/>
        <v>1</v>
      </c>
    </row>
    <row r="228" spans="1:14" x14ac:dyDescent="0.35">
      <c r="A228" s="3">
        <v>313</v>
      </c>
      <c r="B228" s="3" t="s">
        <v>87</v>
      </c>
      <c r="C228" s="3" t="str">
        <f t="shared" si="11"/>
        <v>SPA21XXX</v>
      </c>
      <c r="D228" s="3" t="s">
        <v>350</v>
      </c>
      <c r="E228" s="3">
        <v>2</v>
      </c>
      <c r="F228" s="3" t="s">
        <v>388</v>
      </c>
      <c r="G228" s="3">
        <v>50</v>
      </c>
      <c r="H228" s="3" t="s">
        <v>388</v>
      </c>
      <c r="I228" s="3">
        <v>2</v>
      </c>
      <c r="J228" s="3">
        <f>SUM(G227:G228)</f>
        <v>100</v>
      </c>
      <c r="M228" s="3">
        <f t="shared" si="13"/>
        <v>1</v>
      </c>
      <c r="N228" s="3">
        <f>SUM(M227:M228)</f>
        <v>2</v>
      </c>
    </row>
    <row r="229" spans="1:14" x14ac:dyDescent="0.35">
      <c r="A229" s="3">
        <v>315</v>
      </c>
      <c r="B229" s="3" t="s">
        <v>88</v>
      </c>
      <c r="C229" s="3" t="str">
        <f t="shared" si="11"/>
        <v>SPA21XXX</v>
      </c>
      <c r="D229" s="3" t="s">
        <v>348</v>
      </c>
      <c r="E229" s="3">
        <v>1</v>
      </c>
      <c r="F229" s="3" t="s">
        <v>388</v>
      </c>
      <c r="G229" s="3">
        <v>3</v>
      </c>
      <c r="H229" s="3" t="s">
        <v>388</v>
      </c>
      <c r="I229" s="3">
        <v>2</v>
      </c>
      <c r="K229" s="3">
        <f>(G229/5)*100</f>
        <v>60</v>
      </c>
      <c r="M229" s="3">
        <f>(K229/100)*I229</f>
        <v>1.2</v>
      </c>
    </row>
    <row r="230" spans="1:14" x14ac:dyDescent="0.35">
      <c r="A230" s="3">
        <v>316</v>
      </c>
      <c r="B230" s="3" t="s">
        <v>88</v>
      </c>
      <c r="C230" s="3" t="str">
        <f t="shared" si="11"/>
        <v>SPA21XXX</v>
      </c>
      <c r="D230" s="3" t="s">
        <v>348</v>
      </c>
      <c r="E230" s="3">
        <v>2</v>
      </c>
      <c r="F230" s="3" t="s">
        <v>411</v>
      </c>
      <c r="G230" s="3">
        <v>2</v>
      </c>
      <c r="H230" s="3" t="s">
        <v>411</v>
      </c>
      <c r="I230" s="3">
        <v>2</v>
      </c>
      <c r="J230" s="3">
        <f>SUM(G229:G230)</f>
        <v>5</v>
      </c>
      <c r="K230" s="3">
        <f>(G230/5)*100</f>
        <v>40</v>
      </c>
      <c r="L230" s="3">
        <f>SUM(K229:K230)</f>
        <v>100</v>
      </c>
      <c r="M230" s="3">
        <f>(K230/100)*I230</f>
        <v>0.8</v>
      </c>
      <c r="N230" s="3">
        <f>SUM(M229:M230)</f>
        <v>2</v>
      </c>
    </row>
    <row r="231" spans="1:14" x14ac:dyDescent="0.35">
      <c r="A231" s="3">
        <v>318</v>
      </c>
      <c r="B231" s="3" t="s">
        <v>89</v>
      </c>
      <c r="C231" s="3" t="str">
        <f t="shared" si="11"/>
        <v>SPA21XXX</v>
      </c>
      <c r="D231" s="3" t="s">
        <v>350</v>
      </c>
      <c r="E231" s="3">
        <v>1</v>
      </c>
      <c r="F231" s="3" t="s">
        <v>371</v>
      </c>
      <c r="G231" s="3">
        <v>80</v>
      </c>
      <c r="H231" s="3" t="s">
        <v>394</v>
      </c>
      <c r="I231" s="3">
        <v>1</v>
      </c>
      <c r="M231" s="3">
        <f t="shared" ref="M231:M240" si="14">(G231/100)*I231</f>
        <v>0.8</v>
      </c>
    </row>
    <row r="232" spans="1:14" x14ac:dyDescent="0.35">
      <c r="A232" s="3">
        <v>319</v>
      </c>
      <c r="B232" s="3" t="s">
        <v>89</v>
      </c>
      <c r="C232" s="3" t="str">
        <f t="shared" si="11"/>
        <v>SPA21XXX</v>
      </c>
      <c r="D232" s="3" t="s">
        <v>350</v>
      </c>
      <c r="E232" s="3">
        <v>2</v>
      </c>
      <c r="F232" s="3" t="s">
        <v>425</v>
      </c>
      <c r="G232" s="3">
        <v>15</v>
      </c>
      <c r="H232" s="3" t="s">
        <v>396</v>
      </c>
      <c r="I232" s="3">
        <v>1</v>
      </c>
      <c r="M232" s="3">
        <f t="shared" si="14"/>
        <v>0.15</v>
      </c>
    </row>
    <row r="233" spans="1:14" x14ac:dyDescent="0.35">
      <c r="A233" s="3">
        <v>320</v>
      </c>
      <c r="B233" s="3" t="s">
        <v>89</v>
      </c>
      <c r="C233" s="3" t="str">
        <f t="shared" si="11"/>
        <v>SPA21XXX</v>
      </c>
      <c r="D233" s="3" t="s">
        <v>350</v>
      </c>
      <c r="E233" s="3">
        <v>3</v>
      </c>
      <c r="F233" s="3" t="s">
        <v>435</v>
      </c>
      <c r="G233" s="3">
        <v>5</v>
      </c>
      <c r="H233" s="3" t="s">
        <v>456</v>
      </c>
      <c r="I233" s="3">
        <v>1</v>
      </c>
      <c r="J233" s="3">
        <f>SUM(G231:G233)</f>
        <v>100</v>
      </c>
      <c r="M233" s="3">
        <f t="shared" si="14"/>
        <v>0.05</v>
      </c>
      <c r="N233" s="3">
        <f>SUM(M231:M233)</f>
        <v>1</v>
      </c>
    </row>
    <row r="234" spans="1:14" x14ac:dyDescent="0.35">
      <c r="A234" s="3">
        <v>322</v>
      </c>
      <c r="B234" s="3" t="s">
        <v>90</v>
      </c>
      <c r="C234" s="3" t="str">
        <f t="shared" si="11"/>
        <v>SPA21XXX</v>
      </c>
      <c r="D234" s="3" t="s">
        <v>348</v>
      </c>
      <c r="E234" s="3">
        <v>1</v>
      </c>
      <c r="F234" s="3" t="s">
        <v>442</v>
      </c>
      <c r="G234" s="3">
        <v>60</v>
      </c>
      <c r="H234" s="3" t="s">
        <v>436</v>
      </c>
      <c r="I234" s="3">
        <v>3</v>
      </c>
      <c r="M234" s="3">
        <f t="shared" si="14"/>
        <v>1.7999999999999998</v>
      </c>
    </row>
    <row r="235" spans="1:14" x14ac:dyDescent="0.35">
      <c r="A235" s="3">
        <v>323</v>
      </c>
      <c r="B235" s="3" t="s">
        <v>90</v>
      </c>
      <c r="C235" s="3" t="str">
        <f t="shared" si="11"/>
        <v>SPA21XXX</v>
      </c>
      <c r="D235" s="3" t="s">
        <v>348</v>
      </c>
      <c r="E235" s="3">
        <v>2</v>
      </c>
      <c r="F235" s="3" t="s">
        <v>443</v>
      </c>
      <c r="G235" s="3">
        <v>40</v>
      </c>
      <c r="H235" s="3" t="s">
        <v>1047</v>
      </c>
      <c r="I235" s="3">
        <v>2</v>
      </c>
      <c r="J235" s="3">
        <f>SUM(G234:G235)</f>
        <v>100</v>
      </c>
      <c r="M235" s="3">
        <f t="shared" si="14"/>
        <v>0.8</v>
      </c>
      <c r="N235" s="3">
        <f>SUM(M234:M235)</f>
        <v>2.5999999999999996</v>
      </c>
    </row>
    <row r="236" spans="1:14" x14ac:dyDescent="0.35">
      <c r="A236" s="3">
        <v>325</v>
      </c>
      <c r="B236" s="3" t="s">
        <v>91</v>
      </c>
      <c r="C236" s="3" t="str">
        <f t="shared" si="11"/>
        <v>SPA21XXX</v>
      </c>
      <c r="D236" s="3" t="s">
        <v>350</v>
      </c>
      <c r="E236" s="3">
        <v>1</v>
      </c>
      <c r="F236" s="3" t="s">
        <v>388</v>
      </c>
      <c r="G236" s="3">
        <v>50</v>
      </c>
      <c r="H236" s="3" t="s">
        <v>388</v>
      </c>
      <c r="I236" s="3">
        <v>2</v>
      </c>
      <c r="M236" s="3">
        <f t="shared" si="14"/>
        <v>1</v>
      </c>
    </row>
    <row r="237" spans="1:14" x14ac:dyDescent="0.35">
      <c r="A237" s="3">
        <v>326</v>
      </c>
      <c r="B237" s="3" t="s">
        <v>91</v>
      </c>
      <c r="C237" s="3" t="str">
        <f t="shared" si="11"/>
        <v>SPA21XXX</v>
      </c>
      <c r="D237" s="3" t="s">
        <v>350</v>
      </c>
      <c r="E237" s="3">
        <v>2</v>
      </c>
      <c r="F237" s="3" t="s">
        <v>406</v>
      </c>
      <c r="G237" s="3">
        <v>40</v>
      </c>
      <c r="H237" s="3" t="s">
        <v>440</v>
      </c>
      <c r="I237" s="3">
        <v>2</v>
      </c>
      <c r="M237" s="3">
        <f t="shared" si="14"/>
        <v>0.8</v>
      </c>
    </row>
    <row r="238" spans="1:14" x14ac:dyDescent="0.35">
      <c r="A238" s="3">
        <v>327</v>
      </c>
      <c r="B238" s="3" t="s">
        <v>91</v>
      </c>
      <c r="C238" s="3" t="str">
        <f t="shared" si="11"/>
        <v>SPA21XXX</v>
      </c>
      <c r="D238" s="3" t="s">
        <v>350</v>
      </c>
      <c r="E238" s="3">
        <v>3</v>
      </c>
      <c r="F238" s="3" t="s">
        <v>394</v>
      </c>
      <c r="G238" s="3">
        <v>10</v>
      </c>
      <c r="H238" s="3" t="s">
        <v>394</v>
      </c>
      <c r="I238" s="3">
        <v>1</v>
      </c>
      <c r="J238" s="3">
        <f>SUM(G236:G238)</f>
        <v>100</v>
      </c>
      <c r="M238" s="3">
        <f t="shared" si="14"/>
        <v>0.1</v>
      </c>
      <c r="N238" s="3">
        <f>SUM(M236:M238)</f>
        <v>1.9000000000000001</v>
      </c>
    </row>
    <row r="239" spans="1:14" x14ac:dyDescent="0.35">
      <c r="A239" s="3">
        <v>329</v>
      </c>
      <c r="B239" s="3" t="s">
        <v>92</v>
      </c>
      <c r="C239" s="3" t="str">
        <f t="shared" si="11"/>
        <v>SPA21XXX</v>
      </c>
      <c r="D239" s="3" t="s">
        <v>349</v>
      </c>
      <c r="E239" s="3">
        <v>1</v>
      </c>
      <c r="F239" s="3" t="s">
        <v>444</v>
      </c>
      <c r="G239" s="3">
        <v>100</v>
      </c>
      <c r="H239" s="3" t="s">
        <v>394</v>
      </c>
      <c r="I239" s="3">
        <v>1</v>
      </c>
      <c r="J239" s="3">
        <f>G239</f>
        <v>100</v>
      </c>
      <c r="M239" s="3">
        <f t="shared" si="14"/>
        <v>1</v>
      </c>
      <c r="N239" s="3">
        <f>M239</f>
        <v>1</v>
      </c>
    </row>
    <row r="240" spans="1:14" x14ac:dyDescent="0.35">
      <c r="A240" s="3">
        <v>331</v>
      </c>
      <c r="B240" s="3" t="s">
        <v>93</v>
      </c>
      <c r="C240" s="3" t="str">
        <f t="shared" si="11"/>
        <v>SPA21XXX</v>
      </c>
      <c r="D240" s="3" t="s">
        <v>349</v>
      </c>
      <c r="E240" s="3">
        <v>1</v>
      </c>
      <c r="F240" s="3" t="s">
        <v>445</v>
      </c>
      <c r="G240" s="3">
        <v>100</v>
      </c>
      <c r="H240" s="3" t="s">
        <v>531</v>
      </c>
      <c r="I240" s="3">
        <v>2</v>
      </c>
      <c r="J240" s="3">
        <f>G240</f>
        <v>100</v>
      </c>
      <c r="M240" s="3">
        <f t="shared" si="14"/>
        <v>2</v>
      </c>
      <c r="N240" s="3">
        <f>M240</f>
        <v>2</v>
      </c>
    </row>
    <row r="241" spans="1:14" x14ac:dyDescent="0.35">
      <c r="A241" s="3">
        <v>333</v>
      </c>
      <c r="B241" s="3" t="s">
        <v>94</v>
      </c>
      <c r="C241" s="3" t="str">
        <f t="shared" si="11"/>
        <v>SPA21XXX</v>
      </c>
      <c r="D241" s="3" t="s">
        <v>350</v>
      </c>
      <c r="E241" s="3">
        <v>1</v>
      </c>
      <c r="F241" s="3" t="s">
        <v>391</v>
      </c>
      <c r="G241" s="3">
        <v>100</v>
      </c>
      <c r="H241" s="3" t="s">
        <v>394</v>
      </c>
      <c r="I241" s="3">
        <v>1</v>
      </c>
      <c r="K241" s="3">
        <f>(G241/500)*100</f>
        <v>20</v>
      </c>
      <c r="M241" s="3">
        <f>(K241/100)*I241</f>
        <v>0.2</v>
      </c>
    </row>
    <row r="242" spans="1:14" x14ac:dyDescent="0.35">
      <c r="A242" s="3">
        <v>334</v>
      </c>
      <c r="B242" s="3" t="s">
        <v>94</v>
      </c>
      <c r="C242" s="3" t="str">
        <f t="shared" si="11"/>
        <v>SPA21XXX</v>
      </c>
      <c r="D242" s="3" t="s">
        <v>350</v>
      </c>
      <c r="E242" s="3">
        <v>2</v>
      </c>
      <c r="F242" s="3" t="s">
        <v>437</v>
      </c>
      <c r="G242" s="3">
        <v>100</v>
      </c>
      <c r="H242" s="3" t="s">
        <v>436</v>
      </c>
      <c r="I242" s="3">
        <v>3</v>
      </c>
      <c r="K242" s="3">
        <f>(G242/500)*100</f>
        <v>20</v>
      </c>
      <c r="M242" s="3">
        <f>(K242/100)*I242</f>
        <v>0.60000000000000009</v>
      </c>
    </row>
    <row r="243" spans="1:14" x14ac:dyDescent="0.35">
      <c r="A243" s="3">
        <v>335</v>
      </c>
      <c r="B243" s="3" t="s">
        <v>94</v>
      </c>
      <c r="C243" s="3" t="str">
        <f t="shared" si="11"/>
        <v>SPA21XXX</v>
      </c>
      <c r="D243" s="3" t="s">
        <v>350</v>
      </c>
      <c r="E243" s="3">
        <v>3</v>
      </c>
      <c r="F243" s="3" t="s">
        <v>388</v>
      </c>
      <c r="G243" s="3">
        <v>100</v>
      </c>
      <c r="H243" s="3" t="s">
        <v>388</v>
      </c>
      <c r="I243" s="3">
        <v>2</v>
      </c>
      <c r="K243" s="3">
        <f>(G243/500)*100</f>
        <v>20</v>
      </c>
      <c r="M243" s="3">
        <f>(K243/100)*I243</f>
        <v>0.4</v>
      </c>
    </row>
    <row r="244" spans="1:14" x14ac:dyDescent="0.35">
      <c r="A244" s="3">
        <v>336</v>
      </c>
      <c r="B244" s="3" t="s">
        <v>94</v>
      </c>
      <c r="C244" s="3" t="str">
        <f t="shared" si="11"/>
        <v>SPA21XXX</v>
      </c>
      <c r="D244" s="3" t="s">
        <v>350</v>
      </c>
      <c r="E244" s="3">
        <v>4</v>
      </c>
      <c r="F244" s="3" t="s">
        <v>376</v>
      </c>
      <c r="G244" s="3">
        <v>100</v>
      </c>
      <c r="H244" s="3" t="s">
        <v>376</v>
      </c>
      <c r="I244" s="3">
        <v>3</v>
      </c>
      <c r="K244" s="3">
        <f>(G244/500)*100</f>
        <v>20</v>
      </c>
      <c r="M244" s="3">
        <f>(K244/100)*I244</f>
        <v>0.60000000000000009</v>
      </c>
    </row>
    <row r="245" spans="1:14" x14ac:dyDescent="0.35">
      <c r="A245" s="3">
        <v>337</v>
      </c>
      <c r="B245" s="3" t="s">
        <v>94</v>
      </c>
      <c r="C245" s="3" t="str">
        <f t="shared" si="11"/>
        <v>SPA21XXX</v>
      </c>
      <c r="D245" s="3" t="s">
        <v>350</v>
      </c>
      <c r="E245" s="3">
        <v>5</v>
      </c>
      <c r="F245" s="3" t="s">
        <v>390</v>
      </c>
      <c r="G245" s="3">
        <v>100</v>
      </c>
      <c r="H245" s="3" t="s">
        <v>366</v>
      </c>
      <c r="I245" s="3">
        <v>3</v>
      </c>
      <c r="J245" s="3">
        <f>SUM(G241:G245)</f>
        <v>500</v>
      </c>
      <c r="K245" s="3">
        <f>(G245/500)*100</f>
        <v>20</v>
      </c>
      <c r="L245" s="3">
        <f>SUM(K241:K245)</f>
        <v>100</v>
      </c>
      <c r="M245" s="3">
        <f>(K245/100)*I245</f>
        <v>0.60000000000000009</v>
      </c>
      <c r="N245" s="3">
        <f>SUM(M241:M245)</f>
        <v>2.4000000000000004</v>
      </c>
    </row>
    <row r="246" spans="1:14" x14ac:dyDescent="0.35">
      <c r="A246" s="3">
        <v>339</v>
      </c>
      <c r="B246" s="3" t="s">
        <v>95</v>
      </c>
      <c r="C246" s="3" t="str">
        <f t="shared" si="11"/>
        <v>SPA21XXX</v>
      </c>
      <c r="D246" s="3" t="s">
        <v>350</v>
      </c>
      <c r="E246" s="3">
        <v>1</v>
      </c>
      <c r="F246" s="3">
        <v>0</v>
      </c>
      <c r="G246" s="3">
        <v>0</v>
      </c>
      <c r="H246" s="3" t="s">
        <v>1046</v>
      </c>
      <c r="I246" s="3">
        <v>0</v>
      </c>
      <c r="J246" s="3">
        <f>G246</f>
        <v>0</v>
      </c>
      <c r="N246" s="3">
        <v>0</v>
      </c>
    </row>
    <row r="247" spans="1:14" x14ac:dyDescent="0.35">
      <c r="A247" s="3">
        <v>341</v>
      </c>
      <c r="B247" s="3" t="s">
        <v>96</v>
      </c>
      <c r="C247" s="3" t="str">
        <f t="shared" si="11"/>
        <v>SPA21XXX</v>
      </c>
      <c r="D247" s="3" t="s">
        <v>348</v>
      </c>
      <c r="E247" s="3">
        <v>1</v>
      </c>
      <c r="F247" s="3" t="s">
        <v>366</v>
      </c>
      <c r="G247" s="3">
        <v>10</v>
      </c>
      <c r="H247" s="3" t="s">
        <v>366</v>
      </c>
      <c r="I247" s="3">
        <v>3</v>
      </c>
      <c r="M247" s="3">
        <f t="shared" ref="M247:M264" si="15">(G247/100)*I247</f>
        <v>0.30000000000000004</v>
      </c>
    </row>
    <row r="248" spans="1:14" x14ac:dyDescent="0.35">
      <c r="A248" s="3">
        <v>342</v>
      </c>
      <c r="B248" s="3" t="s">
        <v>96</v>
      </c>
      <c r="C248" s="3" t="str">
        <f t="shared" si="11"/>
        <v>SPA21XXX</v>
      </c>
      <c r="D248" s="3" t="s">
        <v>348</v>
      </c>
      <c r="E248" s="3">
        <v>2</v>
      </c>
      <c r="F248" s="3" t="s">
        <v>411</v>
      </c>
      <c r="G248" s="3">
        <v>10</v>
      </c>
      <c r="H248" s="3" t="s">
        <v>411</v>
      </c>
      <c r="I248" s="3">
        <v>2</v>
      </c>
      <c r="M248" s="3">
        <f t="shared" si="15"/>
        <v>0.2</v>
      </c>
    </row>
    <row r="249" spans="1:14" x14ac:dyDescent="0.35">
      <c r="A249" s="3">
        <v>343</v>
      </c>
      <c r="B249" s="3" t="s">
        <v>96</v>
      </c>
      <c r="C249" s="3" t="str">
        <f t="shared" si="11"/>
        <v>SPA21XXX</v>
      </c>
      <c r="D249" s="3" t="s">
        <v>348</v>
      </c>
      <c r="E249" s="3">
        <v>3</v>
      </c>
      <c r="F249" s="3" t="s">
        <v>416</v>
      </c>
      <c r="G249" s="3">
        <v>80</v>
      </c>
      <c r="H249" s="3" t="s">
        <v>416</v>
      </c>
      <c r="I249" s="3">
        <v>2</v>
      </c>
      <c r="J249" s="3">
        <f>SUM(G247:G249)</f>
        <v>100</v>
      </c>
      <c r="M249" s="3">
        <f t="shared" si="15"/>
        <v>1.6</v>
      </c>
      <c r="N249" s="3">
        <f>SUM(M247:M249)</f>
        <v>2.1</v>
      </c>
    </row>
    <row r="250" spans="1:14" x14ac:dyDescent="0.35">
      <c r="A250" s="3">
        <v>345</v>
      </c>
      <c r="B250" s="3" t="s">
        <v>97</v>
      </c>
      <c r="C250" s="3" t="str">
        <f t="shared" si="11"/>
        <v>SPA21XXX</v>
      </c>
      <c r="D250" s="3" t="s">
        <v>348</v>
      </c>
      <c r="E250" s="3">
        <v>1</v>
      </c>
      <c r="F250" s="3" t="s">
        <v>391</v>
      </c>
      <c r="G250" s="3">
        <v>10</v>
      </c>
      <c r="H250" s="3" t="s">
        <v>394</v>
      </c>
      <c r="I250" s="3">
        <v>1</v>
      </c>
      <c r="M250" s="3">
        <f t="shared" si="15"/>
        <v>0.1</v>
      </c>
    </row>
    <row r="251" spans="1:14" x14ac:dyDescent="0.35">
      <c r="A251" s="3">
        <v>346</v>
      </c>
      <c r="B251" s="3" t="s">
        <v>97</v>
      </c>
      <c r="C251" s="3" t="str">
        <f t="shared" si="11"/>
        <v>SPA21XXX</v>
      </c>
      <c r="D251" s="3" t="s">
        <v>348</v>
      </c>
      <c r="E251" s="3">
        <v>2</v>
      </c>
      <c r="F251" s="3" t="s">
        <v>447</v>
      </c>
      <c r="G251" s="3">
        <v>10</v>
      </c>
      <c r="H251" s="3" t="s">
        <v>416</v>
      </c>
      <c r="I251" s="3">
        <v>2</v>
      </c>
      <c r="M251" s="3">
        <f t="shared" si="15"/>
        <v>0.2</v>
      </c>
    </row>
    <row r="252" spans="1:14" x14ac:dyDescent="0.35">
      <c r="A252" s="3">
        <v>347</v>
      </c>
      <c r="B252" s="3" t="s">
        <v>97</v>
      </c>
      <c r="C252" s="3" t="str">
        <f t="shared" si="11"/>
        <v>SPA21XXX</v>
      </c>
      <c r="D252" s="3" t="s">
        <v>348</v>
      </c>
      <c r="E252" s="3">
        <v>3</v>
      </c>
      <c r="F252" s="3" t="s">
        <v>411</v>
      </c>
      <c r="G252" s="3">
        <v>80</v>
      </c>
      <c r="H252" s="3" t="s">
        <v>411</v>
      </c>
      <c r="I252" s="3">
        <v>2</v>
      </c>
      <c r="J252" s="3">
        <f>SUM(G250:G252)</f>
        <v>100</v>
      </c>
      <c r="M252" s="3">
        <f t="shared" si="15"/>
        <v>1.6</v>
      </c>
      <c r="N252" s="3">
        <f>SUM(M250:M252)</f>
        <v>1.9000000000000001</v>
      </c>
    </row>
    <row r="253" spans="1:14" x14ac:dyDescent="0.35">
      <c r="A253" s="3">
        <v>349</v>
      </c>
      <c r="B253" s="3" t="s">
        <v>98</v>
      </c>
      <c r="C253" s="3" t="str">
        <f t="shared" si="11"/>
        <v>SPA21XXX</v>
      </c>
      <c r="D253" s="3" t="s">
        <v>350</v>
      </c>
      <c r="E253" s="3">
        <v>1</v>
      </c>
      <c r="F253" s="3" t="s">
        <v>367</v>
      </c>
      <c r="G253" s="3">
        <v>30</v>
      </c>
      <c r="H253" s="3" t="s">
        <v>431</v>
      </c>
      <c r="I253" s="3">
        <v>2</v>
      </c>
      <c r="M253" s="3">
        <f t="shared" si="15"/>
        <v>0.6</v>
      </c>
    </row>
    <row r="254" spans="1:14" x14ac:dyDescent="0.35">
      <c r="A254" s="3">
        <v>350</v>
      </c>
      <c r="B254" s="3" t="s">
        <v>98</v>
      </c>
      <c r="C254" s="3" t="str">
        <f t="shared" si="11"/>
        <v>SPA21XXX</v>
      </c>
      <c r="D254" s="3" t="s">
        <v>350</v>
      </c>
      <c r="E254" s="3">
        <v>2</v>
      </c>
      <c r="F254" s="3" t="s">
        <v>388</v>
      </c>
      <c r="G254" s="3">
        <v>70</v>
      </c>
      <c r="H254" s="3" t="s">
        <v>388</v>
      </c>
      <c r="I254" s="3">
        <v>2</v>
      </c>
      <c r="J254" s="3">
        <f>SUM(G253:G254)</f>
        <v>100</v>
      </c>
      <c r="M254" s="3">
        <f t="shared" si="15"/>
        <v>1.4</v>
      </c>
      <c r="N254" s="3">
        <f>SUM(M253:M254)</f>
        <v>2</v>
      </c>
    </row>
    <row r="255" spans="1:14" x14ac:dyDescent="0.35">
      <c r="A255" s="3">
        <v>352</v>
      </c>
      <c r="B255" s="3" t="s">
        <v>99</v>
      </c>
      <c r="C255" s="3" t="str">
        <f t="shared" si="11"/>
        <v>SPA21XXX</v>
      </c>
      <c r="D255" s="3" t="s">
        <v>350</v>
      </c>
      <c r="E255" s="3">
        <v>1</v>
      </c>
      <c r="F255" s="3" t="s">
        <v>448</v>
      </c>
      <c r="G255" s="3">
        <v>50</v>
      </c>
      <c r="H255" s="3" t="s">
        <v>376</v>
      </c>
      <c r="I255" s="3">
        <v>3</v>
      </c>
      <c r="M255" s="3">
        <f t="shared" si="15"/>
        <v>1.5</v>
      </c>
    </row>
    <row r="256" spans="1:14" x14ac:dyDescent="0.35">
      <c r="A256" s="3">
        <v>353</v>
      </c>
      <c r="B256" s="3" t="s">
        <v>99</v>
      </c>
      <c r="C256" s="3" t="str">
        <f t="shared" si="11"/>
        <v>SPA21XXX</v>
      </c>
      <c r="D256" s="3" t="s">
        <v>350</v>
      </c>
      <c r="E256" s="3">
        <v>2</v>
      </c>
      <c r="F256" s="3" t="s">
        <v>366</v>
      </c>
      <c r="G256" s="3">
        <v>25</v>
      </c>
      <c r="H256" s="3" t="s">
        <v>366</v>
      </c>
      <c r="I256" s="3">
        <v>3</v>
      </c>
      <c r="M256" s="3">
        <f t="shared" si="15"/>
        <v>0.75</v>
      </c>
    </row>
    <row r="257" spans="1:14" x14ac:dyDescent="0.35">
      <c r="A257" s="3">
        <v>354</v>
      </c>
      <c r="B257" s="3" t="s">
        <v>99</v>
      </c>
      <c r="C257" s="3" t="str">
        <f t="shared" si="11"/>
        <v>SPA21XXX</v>
      </c>
      <c r="D257" s="3" t="s">
        <v>350</v>
      </c>
      <c r="E257" s="3">
        <v>3</v>
      </c>
      <c r="F257" s="3" t="s">
        <v>388</v>
      </c>
      <c r="G257" s="3">
        <v>25</v>
      </c>
      <c r="H257" s="3" t="s">
        <v>388</v>
      </c>
      <c r="I257" s="3">
        <v>2</v>
      </c>
      <c r="J257" s="3">
        <f>SUM(G255:G257)</f>
        <v>100</v>
      </c>
      <c r="M257" s="3">
        <f t="shared" si="15"/>
        <v>0.5</v>
      </c>
      <c r="N257" s="3">
        <f>SUM(M255:M257)</f>
        <v>2.75</v>
      </c>
    </row>
    <row r="258" spans="1:14" x14ac:dyDescent="0.35">
      <c r="A258" s="3">
        <v>356</v>
      </c>
      <c r="B258" s="3" t="s">
        <v>100</v>
      </c>
      <c r="C258" s="3" t="str">
        <f t="shared" si="11"/>
        <v>SPA21XXX</v>
      </c>
      <c r="D258" s="3" t="s">
        <v>350</v>
      </c>
      <c r="E258" s="3">
        <v>1</v>
      </c>
      <c r="F258" s="3" t="s">
        <v>402</v>
      </c>
      <c r="G258" s="3">
        <v>50</v>
      </c>
      <c r="H258" s="3" t="s">
        <v>388</v>
      </c>
      <c r="I258" s="3">
        <v>2</v>
      </c>
      <c r="M258" s="3">
        <f t="shared" si="15"/>
        <v>1</v>
      </c>
    </row>
    <row r="259" spans="1:14" x14ac:dyDescent="0.35">
      <c r="A259" s="3">
        <v>357</v>
      </c>
      <c r="B259" s="3" t="s">
        <v>100</v>
      </c>
      <c r="C259" s="3" t="str">
        <f t="shared" ref="C259:C322" si="16">REPLACE(B259,6,3,"XXX")</f>
        <v>SPA21XXX</v>
      </c>
      <c r="D259" s="3" t="s">
        <v>350</v>
      </c>
      <c r="E259" s="3">
        <v>2</v>
      </c>
      <c r="F259" s="3" t="s">
        <v>449</v>
      </c>
      <c r="G259" s="3">
        <v>50</v>
      </c>
      <c r="H259" s="3" t="s">
        <v>440</v>
      </c>
      <c r="I259" s="3">
        <v>2</v>
      </c>
      <c r="J259" s="3">
        <f>SUM(G258:G259)</f>
        <v>100</v>
      </c>
      <c r="M259" s="3">
        <f t="shared" si="15"/>
        <v>1</v>
      </c>
      <c r="N259" s="3">
        <f>SUM(M258:M259)</f>
        <v>2</v>
      </c>
    </row>
    <row r="260" spans="1:14" x14ac:dyDescent="0.35">
      <c r="A260" s="3">
        <v>359</v>
      </c>
      <c r="B260" s="3" t="s">
        <v>101</v>
      </c>
      <c r="C260" s="3" t="str">
        <f t="shared" si="16"/>
        <v>SPA21XXX</v>
      </c>
      <c r="D260" s="3" t="s">
        <v>350</v>
      </c>
      <c r="E260" s="3">
        <v>1</v>
      </c>
      <c r="F260" s="3" t="s">
        <v>366</v>
      </c>
      <c r="G260" s="3">
        <v>70</v>
      </c>
      <c r="H260" s="3" t="s">
        <v>366</v>
      </c>
      <c r="I260" s="3">
        <v>3</v>
      </c>
      <c r="M260" s="3">
        <f t="shared" si="15"/>
        <v>2.0999999999999996</v>
      </c>
    </row>
    <row r="261" spans="1:14" x14ac:dyDescent="0.35">
      <c r="A261" s="3">
        <v>360</v>
      </c>
      <c r="B261" s="3" t="s">
        <v>101</v>
      </c>
      <c r="C261" s="3" t="str">
        <f t="shared" si="16"/>
        <v>SPA21XXX</v>
      </c>
      <c r="D261" s="3" t="s">
        <v>350</v>
      </c>
      <c r="E261" s="3">
        <v>2</v>
      </c>
      <c r="F261" s="3" t="s">
        <v>450</v>
      </c>
      <c r="G261" s="3">
        <v>25</v>
      </c>
      <c r="H261" s="3" t="s">
        <v>388</v>
      </c>
      <c r="I261" s="3">
        <v>2</v>
      </c>
      <c r="M261" s="3">
        <f t="shared" si="15"/>
        <v>0.5</v>
      </c>
    </row>
    <row r="262" spans="1:14" x14ac:dyDescent="0.35">
      <c r="A262" s="3">
        <v>361</v>
      </c>
      <c r="B262" s="3" t="s">
        <v>101</v>
      </c>
      <c r="C262" s="3" t="str">
        <f t="shared" si="16"/>
        <v>SPA21XXX</v>
      </c>
      <c r="D262" s="3" t="s">
        <v>350</v>
      </c>
      <c r="E262" s="3">
        <v>3</v>
      </c>
      <c r="F262" s="3" t="s">
        <v>367</v>
      </c>
      <c r="G262" s="3">
        <v>5</v>
      </c>
      <c r="H262" s="3" t="s">
        <v>431</v>
      </c>
      <c r="I262" s="3">
        <v>2</v>
      </c>
      <c r="J262" s="3">
        <f>SUM(G260:G262)</f>
        <v>100</v>
      </c>
      <c r="M262" s="3">
        <f t="shared" si="15"/>
        <v>0.1</v>
      </c>
      <c r="N262" s="3">
        <f>SUM(M260:M262)</f>
        <v>2.6999999999999997</v>
      </c>
    </row>
    <row r="263" spans="1:14" x14ac:dyDescent="0.35">
      <c r="A263" s="3">
        <v>363</v>
      </c>
      <c r="B263" s="3" t="s">
        <v>102</v>
      </c>
      <c r="C263" s="3" t="str">
        <f t="shared" si="16"/>
        <v>SPA21XXX</v>
      </c>
      <c r="D263" s="3" t="s">
        <v>350</v>
      </c>
      <c r="E263" s="3">
        <v>1</v>
      </c>
      <c r="F263" s="3" t="s">
        <v>397</v>
      </c>
      <c r="G263" s="3">
        <v>70</v>
      </c>
      <c r="H263" s="3" t="s">
        <v>436</v>
      </c>
      <c r="I263" s="3">
        <v>3</v>
      </c>
      <c r="M263" s="3">
        <f t="shared" si="15"/>
        <v>2.0999999999999996</v>
      </c>
    </row>
    <row r="264" spans="1:14" x14ac:dyDescent="0.35">
      <c r="A264" s="3">
        <v>364</v>
      </c>
      <c r="B264" s="3" t="s">
        <v>102</v>
      </c>
      <c r="C264" s="3" t="str">
        <f t="shared" si="16"/>
        <v>SPA21XXX</v>
      </c>
      <c r="D264" s="3" t="s">
        <v>350</v>
      </c>
      <c r="E264" s="3">
        <v>2</v>
      </c>
      <c r="F264" s="3" t="s">
        <v>366</v>
      </c>
      <c r="G264" s="3">
        <v>30</v>
      </c>
      <c r="H264" s="3" t="s">
        <v>366</v>
      </c>
      <c r="I264" s="3">
        <v>3</v>
      </c>
      <c r="J264" s="3">
        <f>SUM(G263:G264)</f>
        <v>100</v>
      </c>
      <c r="M264" s="3">
        <f t="shared" si="15"/>
        <v>0.89999999999999991</v>
      </c>
      <c r="N264" s="3">
        <f>SUM(M263:M264)</f>
        <v>2.9999999999999996</v>
      </c>
    </row>
    <row r="265" spans="1:14" x14ac:dyDescent="0.35">
      <c r="A265" s="3">
        <v>366</v>
      </c>
      <c r="B265" s="3" t="s">
        <v>103</v>
      </c>
      <c r="C265" s="3" t="str">
        <f t="shared" si="16"/>
        <v>SPA21XXX</v>
      </c>
      <c r="D265" s="3" t="s">
        <v>350</v>
      </c>
      <c r="E265" s="3">
        <v>1</v>
      </c>
      <c r="H265" s="3" t="s">
        <v>1046</v>
      </c>
      <c r="I265" s="3">
        <v>0</v>
      </c>
      <c r="J265" s="3">
        <f>G265</f>
        <v>0</v>
      </c>
      <c r="N265" s="3">
        <v>0</v>
      </c>
    </row>
    <row r="266" spans="1:14" x14ac:dyDescent="0.35">
      <c r="A266" s="3">
        <v>368</v>
      </c>
      <c r="B266" s="3" t="s">
        <v>104</v>
      </c>
      <c r="C266" s="3" t="str">
        <f t="shared" si="16"/>
        <v>SPA21XXX</v>
      </c>
      <c r="D266" s="3" t="s">
        <v>349</v>
      </c>
      <c r="E266" s="3">
        <v>1</v>
      </c>
      <c r="F266" s="3" t="s">
        <v>388</v>
      </c>
      <c r="G266" s="3">
        <v>10</v>
      </c>
      <c r="H266" s="3" t="s">
        <v>388</v>
      </c>
      <c r="I266" s="3">
        <v>2</v>
      </c>
      <c r="M266" s="3">
        <f t="shared" ref="M266:M271" si="17">(G266/100)*I266</f>
        <v>0.2</v>
      </c>
    </row>
    <row r="267" spans="1:14" x14ac:dyDescent="0.35">
      <c r="A267" s="3">
        <v>369</v>
      </c>
      <c r="B267" s="3" t="s">
        <v>104</v>
      </c>
      <c r="C267" s="3" t="str">
        <f t="shared" si="16"/>
        <v>SPA21XXX</v>
      </c>
      <c r="D267" s="3" t="s">
        <v>349</v>
      </c>
      <c r="E267" s="3">
        <v>2</v>
      </c>
      <c r="F267" s="3" t="s">
        <v>394</v>
      </c>
      <c r="G267" s="3">
        <v>30</v>
      </c>
      <c r="H267" s="3" t="s">
        <v>394</v>
      </c>
      <c r="I267" s="3">
        <v>1</v>
      </c>
      <c r="M267" s="3">
        <f t="shared" si="17"/>
        <v>0.3</v>
      </c>
    </row>
    <row r="268" spans="1:14" x14ac:dyDescent="0.35">
      <c r="A268" s="3">
        <v>370</v>
      </c>
      <c r="B268" s="3" t="s">
        <v>104</v>
      </c>
      <c r="C268" s="3" t="str">
        <f t="shared" si="16"/>
        <v>SPA21XXX</v>
      </c>
      <c r="D268" s="3" t="s">
        <v>349</v>
      </c>
      <c r="E268" s="3">
        <v>3</v>
      </c>
      <c r="F268" s="3" t="s">
        <v>366</v>
      </c>
      <c r="G268" s="3">
        <v>60</v>
      </c>
      <c r="H268" s="3" t="s">
        <v>366</v>
      </c>
      <c r="I268" s="3">
        <v>3</v>
      </c>
      <c r="J268" s="3">
        <f>SUM(G266:G268)</f>
        <v>100</v>
      </c>
      <c r="M268" s="3">
        <f t="shared" si="17"/>
        <v>1.7999999999999998</v>
      </c>
      <c r="N268" s="3">
        <f>SUM(M266:M268)</f>
        <v>2.2999999999999998</v>
      </c>
    </row>
    <row r="269" spans="1:14" x14ac:dyDescent="0.35">
      <c r="A269" s="3">
        <v>372</v>
      </c>
      <c r="B269" s="3" t="s">
        <v>105</v>
      </c>
      <c r="C269" s="3" t="str">
        <f t="shared" si="16"/>
        <v>SPA21XXX</v>
      </c>
      <c r="D269" s="3" t="s">
        <v>350</v>
      </c>
      <c r="E269" s="3">
        <v>1</v>
      </c>
      <c r="F269" s="3" t="s">
        <v>388</v>
      </c>
      <c r="G269" s="3">
        <v>10</v>
      </c>
      <c r="H269" s="3" t="s">
        <v>388</v>
      </c>
      <c r="I269" s="3">
        <v>2</v>
      </c>
      <c r="M269" s="3">
        <f t="shared" si="17"/>
        <v>0.2</v>
      </c>
    </row>
    <row r="270" spans="1:14" x14ac:dyDescent="0.35">
      <c r="A270" s="3">
        <v>373</v>
      </c>
      <c r="B270" s="3" t="s">
        <v>105</v>
      </c>
      <c r="C270" s="3" t="str">
        <f t="shared" si="16"/>
        <v>SPA21XXX</v>
      </c>
      <c r="D270" s="3" t="s">
        <v>350</v>
      </c>
      <c r="E270" s="3">
        <v>2</v>
      </c>
      <c r="F270" s="3" t="s">
        <v>394</v>
      </c>
      <c r="G270" s="3">
        <v>30</v>
      </c>
      <c r="H270" s="3" t="s">
        <v>394</v>
      </c>
      <c r="I270" s="3">
        <v>1</v>
      </c>
      <c r="M270" s="3">
        <f t="shared" si="17"/>
        <v>0.3</v>
      </c>
    </row>
    <row r="271" spans="1:14" x14ac:dyDescent="0.35">
      <c r="A271" s="3">
        <v>374</v>
      </c>
      <c r="B271" s="3" t="s">
        <v>105</v>
      </c>
      <c r="C271" s="3" t="str">
        <f t="shared" si="16"/>
        <v>SPA21XXX</v>
      </c>
      <c r="D271" s="3" t="s">
        <v>350</v>
      </c>
      <c r="E271" s="3">
        <v>3</v>
      </c>
      <c r="F271" s="3" t="s">
        <v>366</v>
      </c>
      <c r="G271" s="3">
        <v>60</v>
      </c>
      <c r="H271" s="3" t="s">
        <v>366</v>
      </c>
      <c r="I271" s="3">
        <v>3</v>
      </c>
      <c r="J271" s="3">
        <f>SUM(G269:G271)</f>
        <v>100</v>
      </c>
      <c r="M271" s="3">
        <f t="shared" si="17"/>
        <v>1.7999999999999998</v>
      </c>
      <c r="N271" s="3">
        <f>SUM(M269:M271)</f>
        <v>2.2999999999999998</v>
      </c>
    </row>
    <row r="272" spans="1:14" x14ac:dyDescent="0.35">
      <c r="A272" s="3">
        <v>376</v>
      </c>
      <c r="B272" s="3" t="s">
        <v>106</v>
      </c>
      <c r="C272" s="3" t="str">
        <f t="shared" si="16"/>
        <v>SPA21XXX</v>
      </c>
      <c r="D272" s="3" t="s">
        <v>349</v>
      </c>
      <c r="E272" s="3">
        <v>1</v>
      </c>
      <c r="F272" s="3" t="s">
        <v>405</v>
      </c>
      <c r="G272" s="3">
        <v>100</v>
      </c>
      <c r="H272" s="3" t="s">
        <v>431</v>
      </c>
      <c r="I272" s="3">
        <v>2</v>
      </c>
      <c r="K272" s="3">
        <f>(G272/300)*100</f>
        <v>33.333333333333329</v>
      </c>
      <c r="M272" s="3">
        <f t="shared" ref="M272:M279" si="18">(K272/100)*I272</f>
        <v>0.66666666666666652</v>
      </c>
    </row>
    <row r="273" spans="1:14" x14ac:dyDescent="0.35">
      <c r="A273" s="3">
        <v>377</v>
      </c>
      <c r="B273" s="3" t="s">
        <v>106</v>
      </c>
      <c r="C273" s="3" t="str">
        <f t="shared" si="16"/>
        <v>SPA21XXX</v>
      </c>
      <c r="D273" s="3" t="s">
        <v>349</v>
      </c>
      <c r="E273" s="3">
        <v>2</v>
      </c>
      <c r="F273" s="3" t="s">
        <v>405</v>
      </c>
      <c r="G273" s="3">
        <v>100</v>
      </c>
      <c r="H273" s="3" t="s">
        <v>431</v>
      </c>
      <c r="I273" s="3">
        <v>2</v>
      </c>
      <c r="K273" s="3">
        <f>(G273/300)*100</f>
        <v>33.333333333333329</v>
      </c>
      <c r="M273" s="3">
        <f t="shared" si="18"/>
        <v>0.66666666666666652</v>
      </c>
    </row>
    <row r="274" spans="1:14" x14ac:dyDescent="0.35">
      <c r="A274" s="3">
        <v>378</v>
      </c>
      <c r="B274" s="3" t="s">
        <v>106</v>
      </c>
      <c r="C274" s="3" t="str">
        <f t="shared" si="16"/>
        <v>SPA21XXX</v>
      </c>
      <c r="D274" s="3" t="s">
        <v>349</v>
      </c>
      <c r="E274" s="3">
        <v>3</v>
      </c>
      <c r="F274" s="3" t="s">
        <v>405</v>
      </c>
      <c r="G274" s="3">
        <v>100</v>
      </c>
      <c r="H274" s="3" t="s">
        <v>431</v>
      </c>
      <c r="I274" s="3">
        <v>2</v>
      </c>
      <c r="J274" s="3">
        <f>SUM(G272:G274)</f>
        <v>300</v>
      </c>
      <c r="K274" s="3">
        <f>(G274/300)*100</f>
        <v>33.333333333333329</v>
      </c>
      <c r="L274" s="3">
        <f>SUM(K270:K274)</f>
        <v>99.999999999999986</v>
      </c>
      <c r="M274" s="3">
        <f t="shared" si="18"/>
        <v>0.66666666666666652</v>
      </c>
      <c r="N274" s="3">
        <f>SUM(M272:M274)</f>
        <v>1.9999999999999996</v>
      </c>
    </row>
    <row r="275" spans="1:14" x14ac:dyDescent="0.35">
      <c r="A275" s="3">
        <v>380</v>
      </c>
      <c r="B275" s="3" t="s">
        <v>107</v>
      </c>
      <c r="C275" s="3" t="str">
        <f t="shared" si="16"/>
        <v>SPA21XXX</v>
      </c>
      <c r="D275" s="3" t="s">
        <v>348</v>
      </c>
      <c r="E275" s="3">
        <v>1</v>
      </c>
      <c r="F275" s="3" t="s">
        <v>402</v>
      </c>
      <c r="G275" s="3">
        <v>20</v>
      </c>
      <c r="H275" s="3" t="s">
        <v>388</v>
      </c>
      <c r="I275" s="3">
        <v>2</v>
      </c>
      <c r="K275" s="3">
        <f>(G275/320)*100</f>
        <v>6.25</v>
      </c>
      <c r="M275" s="3">
        <f t="shared" si="18"/>
        <v>0.125</v>
      </c>
    </row>
    <row r="276" spans="1:14" x14ac:dyDescent="0.35">
      <c r="A276" s="3">
        <v>381</v>
      </c>
      <c r="B276" s="3" t="s">
        <v>107</v>
      </c>
      <c r="C276" s="3" t="str">
        <f t="shared" si="16"/>
        <v>SPA21XXX</v>
      </c>
      <c r="D276" s="3" t="s">
        <v>348</v>
      </c>
      <c r="E276" s="3">
        <v>2</v>
      </c>
      <c r="F276" s="3" t="s">
        <v>451</v>
      </c>
      <c r="G276" s="3">
        <v>50</v>
      </c>
      <c r="H276" s="3" t="s">
        <v>436</v>
      </c>
      <c r="I276" s="3">
        <v>3</v>
      </c>
      <c r="K276" s="3">
        <f>(G276/320)*100</f>
        <v>15.625</v>
      </c>
      <c r="M276" s="3">
        <f t="shared" si="18"/>
        <v>0.46875</v>
      </c>
    </row>
    <row r="277" spans="1:14" x14ac:dyDescent="0.35">
      <c r="A277" s="3">
        <v>382</v>
      </c>
      <c r="B277" s="3" t="s">
        <v>107</v>
      </c>
      <c r="C277" s="3" t="str">
        <f t="shared" si="16"/>
        <v>SPA21XXX</v>
      </c>
      <c r="D277" s="3" t="s">
        <v>348</v>
      </c>
      <c r="E277" s="3">
        <v>3</v>
      </c>
      <c r="F277" s="3" t="s">
        <v>451</v>
      </c>
      <c r="G277" s="3">
        <v>50</v>
      </c>
      <c r="H277" s="3" t="s">
        <v>436</v>
      </c>
      <c r="I277" s="3">
        <v>3</v>
      </c>
      <c r="K277" s="3">
        <f>(G277/320)*100</f>
        <v>15.625</v>
      </c>
      <c r="M277" s="3">
        <f t="shared" si="18"/>
        <v>0.46875</v>
      </c>
    </row>
    <row r="278" spans="1:14" x14ac:dyDescent="0.35">
      <c r="A278" s="3">
        <v>383</v>
      </c>
      <c r="B278" s="3" t="s">
        <v>107</v>
      </c>
      <c r="C278" s="3" t="str">
        <f t="shared" si="16"/>
        <v>SPA21XXX</v>
      </c>
      <c r="D278" s="3" t="s">
        <v>348</v>
      </c>
      <c r="E278" s="3">
        <v>4</v>
      </c>
      <c r="F278" s="3" t="s">
        <v>452</v>
      </c>
      <c r="G278" s="3">
        <v>100</v>
      </c>
      <c r="H278" s="3" t="s">
        <v>431</v>
      </c>
      <c r="I278" s="3">
        <v>2</v>
      </c>
      <c r="K278" s="3">
        <f>(G278/320)*100</f>
        <v>31.25</v>
      </c>
      <c r="M278" s="3">
        <f t="shared" si="18"/>
        <v>0.625</v>
      </c>
    </row>
    <row r="279" spans="1:14" x14ac:dyDescent="0.35">
      <c r="A279" s="3">
        <v>384</v>
      </c>
      <c r="B279" s="3" t="s">
        <v>107</v>
      </c>
      <c r="C279" s="3" t="str">
        <f t="shared" si="16"/>
        <v>SPA21XXX</v>
      </c>
      <c r="D279" s="3" t="s">
        <v>348</v>
      </c>
      <c r="E279" s="3">
        <v>5</v>
      </c>
      <c r="F279" s="3" t="s">
        <v>453</v>
      </c>
      <c r="G279" s="3">
        <v>100</v>
      </c>
      <c r="H279" s="3" t="s">
        <v>431</v>
      </c>
      <c r="I279" s="3">
        <v>2</v>
      </c>
      <c r="J279" s="3">
        <f>SUM(G275:G279)</f>
        <v>320</v>
      </c>
      <c r="K279" s="3">
        <f>(G279/320)*100</f>
        <v>31.25</v>
      </c>
      <c r="L279" s="3">
        <f>SUM(K275:K279)</f>
        <v>100</v>
      </c>
      <c r="M279" s="3">
        <f t="shared" si="18"/>
        <v>0.625</v>
      </c>
      <c r="N279" s="3">
        <f>SUM(M275:M279)</f>
        <v>2.3125</v>
      </c>
    </row>
    <row r="280" spans="1:14" x14ac:dyDescent="0.35">
      <c r="A280" s="3">
        <v>386</v>
      </c>
      <c r="B280" s="3" t="s">
        <v>108</v>
      </c>
      <c r="C280" s="3" t="str">
        <f t="shared" si="16"/>
        <v>SPA21XXX</v>
      </c>
      <c r="D280" s="3" t="s">
        <v>349</v>
      </c>
      <c r="E280" s="3">
        <v>1</v>
      </c>
      <c r="F280" s="3" t="s">
        <v>451</v>
      </c>
      <c r="G280" s="3">
        <v>20</v>
      </c>
      <c r="H280" s="3" t="s">
        <v>436</v>
      </c>
      <c r="I280" s="3">
        <v>3</v>
      </c>
      <c r="M280" s="3">
        <f>(G280/100)*I280</f>
        <v>0.60000000000000009</v>
      </c>
    </row>
    <row r="281" spans="1:14" x14ac:dyDescent="0.35">
      <c r="A281" s="3">
        <v>387</v>
      </c>
      <c r="B281" s="3" t="s">
        <v>108</v>
      </c>
      <c r="C281" s="3" t="str">
        <f t="shared" si="16"/>
        <v>SPA21XXX</v>
      </c>
      <c r="D281" s="3" t="s">
        <v>349</v>
      </c>
      <c r="E281" s="3">
        <v>2</v>
      </c>
      <c r="F281" s="3" t="s">
        <v>425</v>
      </c>
      <c r="G281" s="3">
        <v>80</v>
      </c>
      <c r="H281" s="3" t="s">
        <v>396</v>
      </c>
      <c r="I281" s="3">
        <v>1</v>
      </c>
      <c r="J281" s="3">
        <f>SUM(G280:G281)</f>
        <v>100</v>
      </c>
      <c r="M281" s="3">
        <f>(G281/100)*I281</f>
        <v>0.8</v>
      </c>
      <c r="N281" s="3">
        <f>SUM(M280:M281)</f>
        <v>1.4000000000000001</v>
      </c>
    </row>
    <row r="282" spans="1:14" x14ac:dyDescent="0.35">
      <c r="A282" s="3">
        <v>389</v>
      </c>
      <c r="B282" s="3" t="s">
        <v>109</v>
      </c>
      <c r="C282" s="3" t="str">
        <f t="shared" si="16"/>
        <v>SPA21XXX</v>
      </c>
      <c r="D282" s="3" t="s">
        <v>348</v>
      </c>
      <c r="E282" s="3">
        <v>1</v>
      </c>
      <c r="F282" s="3" t="s">
        <v>388</v>
      </c>
      <c r="G282" s="3">
        <v>75</v>
      </c>
      <c r="H282" s="3" t="s">
        <v>388</v>
      </c>
      <c r="I282" s="3">
        <v>2</v>
      </c>
      <c r="K282" s="3">
        <f>(G282/105)*100</f>
        <v>71.428571428571431</v>
      </c>
      <c r="M282" s="3">
        <f>(K282/100)*I282</f>
        <v>1.4285714285714286</v>
      </c>
    </row>
    <row r="283" spans="1:14" x14ac:dyDescent="0.35">
      <c r="A283" s="3">
        <v>390</v>
      </c>
      <c r="B283" s="3" t="s">
        <v>109</v>
      </c>
      <c r="C283" s="3" t="str">
        <f t="shared" si="16"/>
        <v>SPA21XXX</v>
      </c>
      <c r="D283" s="3" t="s">
        <v>348</v>
      </c>
      <c r="E283" s="3">
        <v>2</v>
      </c>
      <c r="F283" s="3" t="s">
        <v>388</v>
      </c>
      <c r="G283" s="3">
        <v>25</v>
      </c>
      <c r="H283" s="3" t="s">
        <v>388</v>
      </c>
      <c r="I283" s="3">
        <v>2</v>
      </c>
      <c r="K283" s="3">
        <f>(G283/105)*100</f>
        <v>23.809523809523807</v>
      </c>
      <c r="M283" s="3">
        <f>(K283/100)*I283</f>
        <v>0.47619047619047611</v>
      </c>
    </row>
    <row r="284" spans="1:14" x14ac:dyDescent="0.35">
      <c r="A284" s="3">
        <v>391</v>
      </c>
      <c r="B284" s="3" t="s">
        <v>109</v>
      </c>
      <c r="C284" s="3" t="str">
        <f t="shared" si="16"/>
        <v>SPA21XXX</v>
      </c>
      <c r="D284" s="3" t="s">
        <v>348</v>
      </c>
      <c r="E284" s="3">
        <v>3</v>
      </c>
      <c r="F284" s="3" t="s">
        <v>388</v>
      </c>
      <c r="G284" s="3">
        <v>5</v>
      </c>
      <c r="H284" s="3" t="s">
        <v>388</v>
      </c>
      <c r="I284" s="3">
        <v>2</v>
      </c>
      <c r="J284" s="3">
        <f>SUM(G282:G284)</f>
        <v>105</v>
      </c>
      <c r="K284" s="3">
        <f>(G284/105)*100</f>
        <v>4.7619047619047619</v>
      </c>
      <c r="L284" s="3">
        <f>SUM(K280:K284)</f>
        <v>100</v>
      </c>
      <c r="M284" s="3">
        <f>(K284/100)*I284</f>
        <v>9.5238095238095233E-2</v>
      </c>
      <c r="N284" s="3">
        <f>SUM(M282:M284)</f>
        <v>2</v>
      </c>
    </row>
    <row r="285" spans="1:14" x14ac:dyDescent="0.35">
      <c r="A285" s="3">
        <v>393</v>
      </c>
      <c r="B285" s="3" t="s">
        <v>110</v>
      </c>
      <c r="C285" s="3" t="str">
        <f t="shared" si="16"/>
        <v>SPA21XXX</v>
      </c>
      <c r="D285" s="3" t="s">
        <v>350</v>
      </c>
      <c r="E285" s="3">
        <v>1</v>
      </c>
      <c r="H285" s="3" t="s">
        <v>1046</v>
      </c>
      <c r="I285" s="3">
        <v>0</v>
      </c>
      <c r="J285" s="3">
        <f>G285</f>
        <v>0</v>
      </c>
      <c r="N285" s="3">
        <v>0</v>
      </c>
    </row>
    <row r="286" spans="1:14" x14ac:dyDescent="0.35">
      <c r="A286" s="3">
        <v>395</v>
      </c>
      <c r="B286" s="3" t="s">
        <v>111</v>
      </c>
      <c r="C286" s="3" t="str">
        <f t="shared" si="16"/>
        <v>SPA21XXX</v>
      </c>
      <c r="D286" s="3" t="s">
        <v>350</v>
      </c>
      <c r="E286" s="3">
        <v>1</v>
      </c>
      <c r="F286" s="3" t="s">
        <v>386</v>
      </c>
      <c r="G286" s="3">
        <v>100</v>
      </c>
      <c r="H286" s="3" t="s">
        <v>431</v>
      </c>
      <c r="I286" s="3">
        <v>2</v>
      </c>
      <c r="J286" s="3">
        <f>G286</f>
        <v>100</v>
      </c>
      <c r="M286" s="3">
        <f t="shared" ref="M286:M293" si="19">(G286/100)*I286</f>
        <v>2</v>
      </c>
      <c r="N286" s="3">
        <f>M286</f>
        <v>2</v>
      </c>
    </row>
    <row r="287" spans="1:14" x14ac:dyDescent="0.35">
      <c r="A287" s="3">
        <v>397</v>
      </c>
      <c r="B287" s="3" t="s">
        <v>112</v>
      </c>
      <c r="C287" s="3" t="str">
        <f t="shared" si="16"/>
        <v>SPA21XXX</v>
      </c>
      <c r="D287" s="3" t="s">
        <v>349</v>
      </c>
      <c r="E287" s="3">
        <v>1</v>
      </c>
      <c r="F287" s="3" t="s">
        <v>388</v>
      </c>
      <c r="G287" s="3">
        <v>100</v>
      </c>
      <c r="H287" s="3" t="s">
        <v>388</v>
      </c>
      <c r="I287" s="3">
        <v>2</v>
      </c>
      <c r="J287" s="3">
        <f>G287</f>
        <v>100</v>
      </c>
      <c r="M287" s="3">
        <f t="shared" si="19"/>
        <v>2</v>
      </c>
      <c r="N287" s="3">
        <f>M287</f>
        <v>2</v>
      </c>
    </row>
    <row r="288" spans="1:14" x14ac:dyDescent="0.35">
      <c r="A288" s="3">
        <v>399</v>
      </c>
      <c r="B288" s="3" t="s">
        <v>113</v>
      </c>
      <c r="C288" s="3" t="str">
        <f t="shared" si="16"/>
        <v>SPA21XXX</v>
      </c>
      <c r="D288" s="3" t="s">
        <v>350</v>
      </c>
      <c r="E288" s="3">
        <v>1</v>
      </c>
      <c r="F288" s="3" t="s">
        <v>394</v>
      </c>
      <c r="G288" s="3">
        <v>60</v>
      </c>
      <c r="H288" s="3" t="s">
        <v>394</v>
      </c>
      <c r="I288" s="3">
        <v>1</v>
      </c>
      <c r="M288" s="3">
        <f t="shared" si="19"/>
        <v>0.6</v>
      </c>
    </row>
    <row r="289" spans="1:14" x14ac:dyDescent="0.35">
      <c r="A289" s="3">
        <v>400</v>
      </c>
      <c r="B289" s="3" t="s">
        <v>113</v>
      </c>
      <c r="C289" s="3" t="str">
        <f t="shared" si="16"/>
        <v>SPA21XXX</v>
      </c>
      <c r="D289" s="3" t="s">
        <v>350</v>
      </c>
      <c r="E289" s="3">
        <v>2</v>
      </c>
      <c r="F289" s="3" t="s">
        <v>366</v>
      </c>
      <c r="G289" s="3">
        <v>20</v>
      </c>
      <c r="H289" s="3" t="s">
        <v>366</v>
      </c>
      <c r="I289" s="3">
        <v>3</v>
      </c>
      <c r="M289" s="3">
        <f t="shared" si="19"/>
        <v>0.60000000000000009</v>
      </c>
    </row>
    <row r="290" spans="1:14" x14ac:dyDescent="0.35">
      <c r="A290" s="3">
        <v>401</v>
      </c>
      <c r="B290" s="3" t="s">
        <v>113</v>
      </c>
      <c r="C290" s="3" t="str">
        <f t="shared" si="16"/>
        <v>SPA21XXX</v>
      </c>
      <c r="D290" s="3" t="s">
        <v>350</v>
      </c>
      <c r="E290" s="3">
        <v>3</v>
      </c>
      <c r="F290" s="3" t="s">
        <v>456</v>
      </c>
      <c r="G290" s="3">
        <v>20</v>
      </c>
      <c r="H290" s="3" t="s">
        <v>456</v>
      </c>
      <c r="I290" s="3">
        <v>1</v>
      </c>
      <c r="J290" s="3">
        <f>SUM(G288:G290)</f>
        <v>100</v>
      </c>
      <c r="M290" s="3">
        <f t="shared" si="19"/>
        <v>0.2</v>
      </c>
      <c r="N290" s="3">
        <f>SUM(M288:M290)</f>
        <v>1.4000000000000001</v>
      </c>
    </row>
    <row r="291" spans="1:14" x14ac:dyDescent="0.35">
      <c r="A291" s="3">
        <v>403</v>
      </c>
      <c r="B291" s="3" t="s">
        <v>114</v>
      </c>
      <c r="C291" s="3" t="str">
        <f t="shared" si="16"/>
        <v>SPA21XXX</v>
      </c>
      <c r="D291" s="3" t="s">
        <v>350</v>
      </c>
      <c r="E291" s="3">
        <v>1</v>
      </c>
      <c r="F291" s="3" t="s">
        <v>390</v>
      </c>
      <c r="G291" s="3">
        <v>10</v>
      </c>
      <c r="H291" s="3" t="s">
        <v>366</v>
      </c>
      <c r="I291" s="3">
        <v>3</v>
      </c>
      <c r="M291" s="3">
        <f t="shared" si="19"/>
        <v>0.30000000000000004</v>
      </c>
    </row>
    <row r="292" spans="1:14" x14ac:dyDescent="0.35">
      <c r="A292" s="3">
        <v>404</v>
      </c>
      <c r="B292" s="3" t="s">
        <v>114</v>
      </c>
      <c r="C292" s="3" t="str">
        <f t="shared" si="16"/>
        <v>SPA21XXX</v>
      </c>
      <c r="D292" s="3" t="s">
        <v>350</v>
      </c>
      <c r="E292" s="3">
        <v>2</v>
      </c>
      <c r="F292" s="3" t="s">
        <v>457</v>
      </c>
      <c r="G292" s="3">
        <v>30</v>
      </c>
      <c r="H292" s="3" t="s">
        <v>411</v>
      </c>
      <c r="I292" s="3">
        <v>2</v>
      </c>
      <c r="M292" s="3">
        <f t="shared" si="19"/>
        <v>0.6</v>
      </c>
    </row>
    <row r="293" spans="1:14" x14ac:dyDescent="0.35">
      <c r="A293" s="3">
        <v>405</v>
      </c>
      <c r="B293" s="3" t="s">
        <v>114</v>
      </c>
      <c r="C293" s="3" t="str">
        <f t="shared" si="16"/>
        <v>SPA21XXX</v>
      </c>
      <c r="D293" s="3" t="s">
        <v>350</v>
      </c>
      <c r="E293" s="3">
        <v>3</v>
      </c>
      <c r="F293" s="3" t="s">
        <v>458</v>
      </c>
      <c r="G293" s="3">
        <v>60</v>
      </c>
      <c r="H293" s="3" t="s">
        <v>388</v>
      </c>
      <c r="I293" s="3">
        <v>2</v>
      </c>
      <c r="J293" s="3">
        <f>SUM(G291:G293)</f>
        <v>100</v>
      </c>
      <c r="M293" s="3">
        <f t="shared" si="19"/>
        <v>1.2</v>
      </c>
      <c r="N293" s="3">
        <f>SUM(M291:M293)</f>
        <v>2.1</v>
      </c>
    </row>
    <row r="294" spans="1:14" x14ac:dyDescent="0.35">
      <c r="A294" s="3">
        <v>407</v>
      </c>
      <c r="B294" s="3" t="s">
        <v>115</v>
      </c>
      <c r="C294" s="3" t="str">
        <f t="shared" si="16"/>
        <v>SPA21XXX</v>
      </c>
      <c r="D294" s="3" t="s">
        <v>350</v>
      </c>
      <c r="E294" s="3">
        <v>1</v>
      </c>
      <c r="H294" s="3" t="s">
        <v>1046</v>
      </c>
      <c r="I294" s="3">
        <v>0</v>
      </c>
      <c r="J294" s="3">
        <f>G294</f>
        <v>0</v>
      </c>
      <c r="N294" s="3">
        <v>0</v>
      </c>
    </row>
    <row r="295" spans="1:14" x14ac:dyDescent="0.35">
      <c r="A295" s="3">
        <v>409</v>
      </c>
      <c r="B295" s="3" t="s">
        <v>116</v>
      </c>
      <c r="C295" s="3" t="str">
        <f t="shared" si="16"/>
        <v>SPA21XXX</v>
      </c>
      <c r="D295" s="3" t="s">
        <v>348</v>
      </c>
      <c r="E295" s="3">
        <v>1</v>
      </c>
      <c r="F295" s="3" t="s">
        <v>388</v>
      </c>
      <c r="G295" s="3">
        <v>5</v>
      </c>
      <c r="H295" s="3" t="s">
        <v>388</v>
      </c>
      <c r="I295" s="3">
        <v>2</v>
      </c>
      <c r="M295" s="3">
        <f t="shared" ref="M295:M311" si="20">(G295/100)*I295</f>
        <v>0.1</v>
      </c>
    </row>
    <row r="296" spans="1:14" x14ac:dyDescent="0.35">
      <c r="A296" s="3">
        <v>410</v>
      </c>
      <c r="B296" s="3" t="s">
        <v>116</v>
      </c>
      <c r="C296" s="3" t="str">
        <f t="shared" si="16"/>
        <v>SPA21XXX</v>
      </c>
      <c r="D296" s="3" t="s">
        <v>348</v>
      </c>
      <c r="E296" s="3">
        <v>2</v>
      </c>
      <c r="F296" s="3" t="s">
        <v>388</v>
      </c>
      <c r="G296" s="3">
        <v>25</v>
      </c>
      <c r="H296" s="3" t="s">
        <v>388</v>
      </c>
      <c r="I296" s="3">
        <v>2</v>
      </c>
      <c r="M296" s="3">
        <f t="shared" si="20"/>
        <v>0.5</v>
      </c>
    </row>
    <row r="297" spans="1:14" x14ac:dyDescent="0.35">
      <c r="A297" s="3">
        <v>411</v>
      </c>
      <c r="B297" s="3" t="s">
        <v>116</v>
      </c>
      <c r="C297" s="3" t="str">
        <f t="shared" si="16"/>
        <v>SPA21XXX</v>
      </c>
      <c r="D297" s="3" t="s">
        <v>348</v>
      </c>
      <c r="E297" s="3">
        <v>3</v>
      </c>
      <c r="F297" s="3" t="s">
        <v>388</v>
      </c>
      <c r="G297" s="3">
        <v>70</v>
      </c>
      <c r="H297" s="3" t="s">
        <v>388</v>
      </c>
      <c r="I297" s="3">
        <v>2</v>
      </c>
      <c r="J297" s="3">
        <f>SUM(G295:G297)</f>
        <v>100</v>
      </c>
      <c r="M297" s="3">
        <f t="shared" si="20"/>
        <v>1.4</v>
      </c>
      <c r="N297" s="3">
        <f>SUM(M295:M297)</f>
        <v>2</v>
      </c>
    </row>
    <row r="298" spans="1:14" x14ac:dyDescent="0.35">
      <c r="A298" s="3">
        <v>413</v>
      </c>
      <c r="B298" s="3" t="s">
        <v>117</v>
      </c>
      <c r="C298" s="3" t="str">
        <f t="shared" si="16"/>
        <v>SPA21XXX</v>
      </c>
      <c r="D298" s="3" t="s">
        <v>349</v>
      </c>
      <c r="E298" s="3">
        <v>1</v>
      </c>
      <c r="F298" s="3" t="s">
        <v>459</v>
      </c>
      <c r="G298" s="3">
        <v>100</v>
      </c>
      <c r="H298" s="3" t="s">
        <v>436</v>
      </c>
      <c r="I298" s="3">
        <v>3</v>
      </c>
      <c r="J298" s="3">
        <f>G298</f>
        <v>100</v>
      </c>
      <c r="M298" s="3">
        <f t="shared" si="20"/>
        <v>3</v>
      </c>
      <c r="N298" s="3">
        <f>M298</f>
        <v>3</v>
      </c>
    </row>
    <row r="299" spans="1:14" x14ac:dyDescent="0.35">
      <c r="A299" s="3">
        <v>415</v>
      </c>
      <c r="B299" s="3" t="s">
        <v>118</v>
      </c>
      <c r="C299" s="3" t="str">
        <f t="shared" si="16"/>
        <v>SPA21XXX</v>
      </c>
      <c r="D299" s="3" t="s">
        <v>350</v>
      </c>
      <c r="E299" s="3">
        <v>1</v>
      </c>
      <c r="F299" s="3" t="s">
        <v>391</v>
      </c>
      <c r="G299" s="3">
        <v>33.299999999999997</v>
      </c>
      <c r="H299" s="3" t="s">
        <v>394</v>
      </c>
      <c r="I299" s="3">
        <v>1</v>
      </c>
      <c r="M299" s="3">
        <f t="shared" si="20"/>
        <v>0.33299999999999996</v>
      </c>
    </row>
    <row r="300" spans="1:14" x14ac:dyDescent="0.35">
      <c r="A300" s="3">
        <v>416</v>
      </c>
      <c r="B300" s="3" t="s">
        <v>118</v>
      </c>
      <c r="C300" s="3" t="str">
        <f t="shared" si="16"/>
        <v>SPA21XXX</v>
      </c>
      <c r="D300" s="3" t="s">
        <v>350</v>
      </c>
      <c r="E300" s="3">
        <v>2</v>
      </c>
      <c r="F300" s="3" t="s">
        <v>391</v>
      </c>
      <c r="G300" s="3">
        <v>33.299999999999997</v>
      </c>
      <c r="H300" s="3" t="s">
        <v>394</v>
      </c>
      <c r="I300" s="3">
        <v>1</v>
      </c>
      <c r="M300" s="3">
        <f t="shared" si="20"/>
        <v>0.33299999999999996</v>
      </c>
    </row>
    <row r="301" spans="1:14" x14ac:dyDescent="0.35">
      <c r="A301" s="3">
        <v>417</v>
      </c>
      <c r="B301" s="3" t="s">
        <v>118</v>
      </c>
      <c r="C301" s="3" t="str">
        <f t="shared" si="16"/>
        <v>SPA21XXX</v>
      </c>
      <c r="D301" s="3" t="s">
        <v>350</v>
      </c>
      <c r="E301" s="3">
        <v>3</v>
      </c>
      <c r="F301" s="3" t="s">
        <v>391</v>
      </c>
      <c r="G301" s="3">
        <v>33.299999999999997</v>
      </c>
      <c r="H301" s="3" t="s">
        <v>394</v>
      </c>
      <c r="I301" s="3">
        <v>1</v>
      </c>
      <c r="J301" s="3">
        <f>SUM(G299:G301)</f>
        <v>99.899999999999991</v>
      </c>
      <c r="M301" s="3">
        <f t="shared" si="20"/>
        <v>0.33299999999999996</v>
      </c>
      <c r="N301" s="3">
        <f>SUM(M299:M301)</f>
        <v>0.99899999999999989</v>
      </c>
    </row>
    <row r="302" spans="1:14" x14ac:dyDescent="0.35">
      <c r="A302" s="3">
        <v>419</v>
      </c>
      <c r="B302" s="3" t="s">
        <v>119</v>
      </c>
      <c r="C302" s="3" t="str">
        <f t="shared" si="16"/>
        <v>SPA21XXX</v>
      </c>
      <c r="D302" s="3" t="s">
        <v>349</v>
      </c>
      <c r="E302" s="3">
        <v>1</v>
      </c>
      <c r="F302" s="3" t="s">
        <v>406</v>
      </c>
      <c r="G302" s="3">
        <v>90</v>
      </c>
      <c r="H302" s="3" t="s">
        <v>440</v>
      </c>
      <c r="I302" s="3">
        <v>2</v>
      </c>
      <c r="M302" s="3">
        <f t="shared" si="20"/>
        <v>1.8</v>
      </c>
    </row>
    <row r="303" spans="1:14" x14ac:dyDescent="0.35">
      <c r="A303" s="3">
        <v>420</v>
      </c>
      <c r="B303" s="3" t="s">
        <v>119</v>
      </c>
      <c r="C303" s="3" t="str">
        <f t="shared" si="16"/>
        <v>SPA21XXX</v>
      </c>
      <c r="D303" s="3" t="s">
        <v>349</v>
      </c>
      <c r="E303" s="3">
        <v>2</v>
      </c>
      <c r="F303" s="3" t="s">
        <v>367</v>
      </c>
      <c r="G303" s="3">
        <v>5</v>
      </c>
      <c r="H303" s="3" t="s">
        <v>431</v>
      </c>
      <c r="I303" s="3">
        <v>2</v>
      </c>
      <c r="M303" s="3">
        <f t="shared" si="20"/>
        <v>0.1</v>
      </c>
    </row>
    <row r="304" spans="1:14" x14ac:dyDescent="0.35">
      <c r="A304" s="3">
        <v>421</v>
      </c>
      <c r="B304" s="3" t="s">
        <v>119</v>
      </c>
      <c r="C304" s="3" t="str">
        <f t="shared" si="16"/>
        <v>SPA21XXX</v>
      </c>
      <c r="D304" s="3" t="s">
        <v>349</v>
      </c>
      <c r="E304" s="3">
        <v>3</v>
      </c>
      <c r="F304" s="3" t="s">
        <v>375</v>
      </c>
      <c r="G304" s="3">
        <v>5</v>
      </c>
      <c r="H304" s="3" t="s">
        <v>388</v>
      </c>
      <c r="I304" s="3">
        <v>2</v>
      </c>
      <c r="J304" s="3">
        <f>SUM(G302:G304)</f>
        <v>100</v>
      </c>
      <c r="M304" s="3">
        <f t="shared" si="20"/>
        <v>0.1</v>
      </c>
      <c r="N304" s="3">
        <f>SUM(M302:M304)</f>
        <v>2</v>
      </c>
    </row>
    <row r="305" spans="1:14" x14ac:dyDescent="0.35">
      <c r="A305" s="3">
        <v>423</v>
      </c>
      <c r="B305" s="3" t="s">
        <v>120</v>
      </c>
      <c r="C305" s="3" t="str">
        <f t="shared" si="16"/>
        <v>SPA21XXX</v>
      </c>
      <c r="D305" s="3" t="s">
        <v>350</v>
      </c>
      <c r="E305" s="3">
        <v>1</v>
      </c>
      <c r="F305" s="3" t="s">
        <v>370</v>
      </c>
      <c r="G305" s="3">
        <v>90</v>
      </c>
      <c r="H305" s="3" t="s">
        <v>431</v>
      </c>
      <c r="I305" s="3">
        <v>2</v>
      </c>
      <c r="M305" s="3">
        <f t="shared" si="20"/>
        <v>1.8</v>
      </c>
    </row>
    <row r="306" spans="1:14" x14ac:dyDescent="0.35">
      <c r="A306" s="3">
        <v>424</v>
      </c>
      <c r="B306" s="3" t="s">
        <v>120</v>
      </c>
      <c r="C306" s="3" t="str">
        <f t="shared" si="16"/>
        <v>SPA21XXX</v>
      </c>
      <c r="D306" s="3" t="s">
        <v>350</v>
      </c>
      <c r="E306" s="3">
        <v>2</v>
      </c>
      <c r="F306" s="3" t="s">
        <v>388</v>
      </c>
      <c r="G306" s="3">
        <v>10</v>
      </c>
      <c r="H306" s="3" t="s">
        <v>388</v>
      </c>
      <c r="I306" s="3">
        <v>2</v>
      </c>
      <c r="J306" s="3">
        <f>SUM(G305:G306)</f>
        <v>100</v>
      </c>
      <c r="M306" s="3">
        <f t="shared" si="20"/>
        <v>0.2</v>
      </c>
      <c r="N306" s="3">
        <f>SUM(M305:M306)</f>
        <v>2</v>
      </c>
    </row>
    <row r="307" spans="1:14" x14ac:dyDescent="0.35">
      <c r="A307" s="3">
        <v>426</v>
      </c>
      <c r="B307" s="3" t="s">
        <v>121</v>
      </c>
      <c r="C307" s="3" t="str">
        <f t="shared" si="16"/>
        <v>SPA21XXX</v>
      </c>
      <c r="D307" s="3" t="s">
        <v>349</v>
      </c>
      <c r="E307" s="3">
        <v>1</v>
      </c>
      <c r="F307" s="3" t="s">
        <v>460</v>
      </c>
      <c r="G307" s="3">
        <v>80</v>
      </c>
      <c r="H307" s="3" t="s">
        <v>431</v>
      </c>
      <c r="I307" s="3">
        <v>2</v>
      </c>
      <c r="M307" s="3">
        <f t="shared" si="20"/>
        <v>1.6</v>
      </c>
    </row>
    <row r="308" spans="1:14" x14ac:dyDescent="0.35">
      <c r="A308" s="3">
        <v>427</v>
      </c>
      <c r="B308" s="3" t="s">
        <v>121</v>
      </c>
      <c r="C308" s="3" t="str">
        <f t="shared" si="16"/>
        <v>SPA21XXX</v>
      </c>
      <c r="D308" s="3" t="s">
        <v>349</v>
      </c>
      <c r="E308" s="3">
        <v>2</v>
      </c>
      <c r="F308" s="3" t="s">
        <v>388</v>
      </c>
      <c r="G308" s="3">
        <v>20</v>
      </c>
      <c r="H308" s="3" t="s">
        <v>388</v>
      </c>
      <c r="I308" s="3">
        <v>2</v>
      </c>
      <c r="J308" s="3">
        <f>SUM(G307:G308)</f>
        <v>100</v>
      </c>
      <c r="M308" s="3">
        <f t="shared" si="20"/>
        <v>0.4</v>
      </c>
      <c r="N308" s="3">
        <f>SUM(M307:M308)</f>
        <v>2</v>
      </c>
    </row>
    <row r="309" spans="1:14" x14ac:dyDescent="0.35">
      <c r="A309" s="3">
        <v>429</v>
      </c>
      <c r="B309" s="3" t="s">
        <v>122</v>
      </c>
      <c r="C309" s="3" t="str">
        <f t="shared" si="16"/>
        <v>SPA21XXX</v>
      </c>
      <c r="D309" s="3" t="s">
        <v>350</v>
      </c>
      <c r="E309" s="3">
        <v>1</v>
      </c>
      <c r="F309" s="3" t="s">
        <v>370</v>
      </c>
      <c r="G309" s="3">
        <v>80</v>
      </c>
      <c r="H309" s="3" t="s">
        <v>431</v>
      </c>
      <c r="I309" s="3">
        <v>2</v>
      </c>
      <c r="M309" s="3">
        <f t="shared" si="20"/>
        <v>1.6</v>
      </c>
    </row>
    <row r="310" spans="1:14" x14ac:dyDescent="0.35">
      <c r="A310" s="3">
        <v>430</v>
      </c>
      <c r="B310" s="3" t="s">
        <v>122</v>
      </c>
      <c r="C310" s="3" t="str">
        <f t="shared" si="16"/>
        <v>SPA21XXX</v>
      </c>
      <c r="D310" s="3" t="s">
        <v>350</v>
      </c>
      <c r="E310" s="3">
        <v>2</v>
      </c>
      <c r="F310" s="3" t="s">
        <v>388</v>
      </c>
      <c r="G310" s="3">
        <v>20</v>
      </c>
      <c r="H310" s="3" t="s">
        <v>388</v>
      </c>
      <c r="I310" s="3">
        <v>2</v>
      </c>
      <c r="J310" s="3">
        <f>SUM(G309:G310)</f>
        <v>100</v>
      </c>
      <c r="M310" s="3">
        <f t="shared" si="20"/>
        <v>0.4</v>
      </c>
      <c r="N310" s="3">
        <f>SUM(M309:M310)</f>
        <v>2</v>
      </c>
    </row>
    <row r="311" spans="1:14" x14ac:dyDescent="0.35">
      <c r="A311" s="3">
        <v>432</v>
      </c>
      <c r="B311" s="3" t="s">
        <v>123</v>
      </c>
      <c r="C311" s="3" t="str">
        <f t="shared" si="16"/>
        <v>SPA21XXX</v>
      </c>
      <c r="D311" s="3" t="s">
        <v>349</v>
      </c>
      <c r="E311" s="3">
        <v>1</v>
      </c>
      <c r="F311" s="3" t="s">
        <v>461</v>
      </c>
      <c r="G311" s="3">
        <v>100</v>
      </c>
      <c r="H311" s="3" t="s">
        <v>436</v>
      </c>
      <c r="I311" s="3">
        <v>3</v>
      </c>
      <c r="J311" s="3">
        <f>G311</f>
        <v>100</v>
      </c>
      <c r="M311" s="3">
        <f t="shared" si="20"/>
        <v>3</v>
      </c>
      <c r="N311" s="3">
        <f>M311</f>
        <v>3</v>
      </c>
    </row>
    <row r="312" spans="1:14" x14ac:dyDescent="0.35">
      <c r="A312" s="3">
        <v>434</v>
      </c>
      <c r="B312" s="3" t="s">
        <v>124</v>
      </c>
      <c r="C312" s="3" t="str">
        <f t="shared" si="16"/>
        <v>SPA21XXX</v>
      </c>
      <c r="D312" s="3" t="s">
        <v>350</v>
      </c>
      <c r="E312" s="3">
        <v>1</v>
      </c>
      <c r="H312" s="3" t="s">
        <v>1046</v>
      </c>
      <c r="I312" s="3">
        <v>0</v>
      </c>
      <c r="J312" s="3">
        <f>G312</f>
        <v>0</v>
      </c>
      <c r="N312" s="3">
        <v>0</v>
      </c>
    </row>
    <row r="313" spans="1:14" x14ac:dyDescent="0.35">
      <c r="A313" s="3">
        <v>436</v>
      </c>
      <c r="B313" s="3" t="s">
        <v>125</v>
      </c>
      <c r="C313" s="3" t="str">
        <f t="shared" si="16"/>
        <v>SPA21XXX</v>
      </c>
      <c r="D313" s="3" t="s">
        <v>350</v>
      </c>
      <c r="E313" s="3">
        <v>1</v>
      </c>
      <c r="F313" s="3" t="s">
        <v>390</v>
      </c>
      <c r="G313" s="3">
        <v>20</v>
      </c>
      <c r="H313" s="3" t="s">
        <v>366</v>
      </c>
      <c r="I313" s="3">
        <v>3</v>
      </c>
      <c r="M313" s="3">
        <f t="shared" ref="M313:M344" si="21">(G313/100)*I313</f>
        <v>0.60000000000000009</v>
      </c>
    </row>
    <row r="314" spans="1:14" x14ac:dyDescent="0.35">
      <c r="A314" s="3">
        <v>437</v>
      </c>
      <c r="B314" s="3" t="s">
        <v>125</v>
      </c>
      <c r="C314" s="3" t="str">
        <f t="shared" si="16"/>
        <v>SPA21XXX</v>
      </c>
      <c r="D314" s="3" t="s">
        <v>350</v>
      </c>
      <c r="E314" s="3">
        <v>2</v>
      </c>
      <c r="F314" s="3" t="s">
        <v>386</v>
      </c>
      <c r="G314" s="3">
        <v>80</v>
      </c>
      <c r="H314" s="3" t="s">
        <v>431</v>
      </c>
      <c r="I314" s="3">
        <v>2</v>
      </c>
      <c r="J314" s="3">
        <f>SUM(G313:G314)</f>
        <v>100</v>
      </c>
      <c r="M314" s="3">
        <f t="shared" si="21"/>
        <v>1.6</v>
      </c>
      <c r="N314" s="3">
        <f>SUM(M313:M314)</f>
        <v>2.2000000000000002</v>
      </c>
    </row>
    <row r="315" spans="1:14" x14ac:dyDescent="0.35">
      <c r="A315" s="3">
        <v>439</v>
      </c>
      <c r="B315" s="3" t="s">
        <v>126</v>
      </c>
      <c r="C315" s="3" t="str">
        <f t="shared" si="16"/>
        <v>SPA21XXX</v>
      </c>
      <c r="D315" s="3" t="s">
        <v>350</v>
      </c>
      <c r="E315" s="3">
        <v>1</v>
      </c>
      <c r="F315" s="3" t="s">
        <v>385</v>
      </c>
      <c r="G315" s="3">
        <v>15</v>
      </c>
      <c r="H315" s="3" t="s">
        <v>388</v>
      </c>
      <c r="I315" s="3">
        <v>2</v>
      </c>
      <c r="M315" s="3">
        <f t="shared" si="21"/>
        <v>0.3</v>
      </c>
    </row>
    <row r="316" spans="1:14" x14ac:dyDescent="0.35">
      <c r="A316" s="3">
        <v>440</v>
      </c>
      <c r="B316" s="3" t="s">
        <v>126</v>
      </c>
      <c r="C316" s="3" t="str">
        <f t="shared" si="16"/>
        <v>SPA21XXX</v>
      </c>
      <c r="D316" s="3" t="s">
        <v>350</v>
      </c>
      <c r="E316" s="3">
        <v>2</v>
      </c>
      <c r="F316" s="3" t="s">
        <v>366</v>
      </c>
      <c r="G316" s="3">
        <v>35</v>
      </c>
      <c r="H316" s="3" t="s">
        <v>366</v>
      </c>
      <c r="I316" s="3">
        <v>3</v>
      </c>
      <c r="M316" s="3">
        <f t="shared" si="21"/>
        <v>1.0499999999999998</v>
      </c>
    </row>
    <row r="317" spans="1:14" x14ac:dyDescent="0.35">
      <c r="A317" s="3">
        <v>441</v>
      </c>
      <c r="B317" s="3" t="s">
        <v>126</v>
      </c>
      <c r="C317" s="3" t="str">
        <f t="shared" si="16"/>
        <v>SPA21XXX</v>
      </c>
      <c r="D317" s="3" t="s">
        <v>350</v>
      </c>
      <c r="E317" s="3">
        <v>3</v>
      </c>
      <c r="F317" s="3" t="s">
        <v>399</v>
      </c>
      <c r="G317" s="3">
        <v>50</v>
      </c>
      <c r="H317" s="3" t="s">
        <v>431</v>
      </c>
      <c r="I317" s="3">
        <v>2</v>
      </c>
      <c r="J317" s="3">
        <f>SUM(G315:G317)</f>
        <v>100</v>
      </c>
      <c r="M317" s="3">
        <f t="shared" si="21"/>
        <v>1</v>
      </c>
      <c r="N317" s="3">
        <f>SUM(M315:M317)</f>
        <v>2.3499999999999996</v>
      </c>
    </row>
    <row r="318" spans="1:14" x14ac:dyDescent="0.35">
      <c r="A318" s="3">
        <v>443</v>
      </c>
      <c r="B318" s="3" t="s">
        <v>127</v>
      </c>
      <c r="C318" s="3" t="str">
        <f t="shared" si="16"/>
        <v>SPA21XXX</v>
      </c>
      <c r="D318" s="3" t="s">
        <v>349</v>
      </c>
      <c r="E318" s="3">
        <v>1</v>
      </c>
      <c r="F318" s="3" t="s">
        <v>388</v>
      </c>
      <c r="G318" s="3">
        <v>25</v>
      </c>
      <c r="H318" s="3" t="s">
        <v>388</v>
      </c>
      <c r="I318" s="3">
        <v>2</v>
      </c>
      <c r="M318" s="3">
        <f t="shared" si="21"/>
        <v>0.5</v>
      </c>
    </row>
    <row r="319" spans="1:14" x14ac:dyDescent="0.35">
      <c r="A319" s="3">
        <v>444</v>
      </c>
      <c r="B319" s="3" t="s">
        <v>127</v>
      </c>
      <c r="C319" s="3" t="str">
        <f t="shared" si="16"/>
        <v>SPA21XXX</v>
      </c>
      <c r="D319" s="3" t="s">
        <v>349</v>
      </c>
      <c r="E319" s="3">
        <v>2</v>
      </c>
      <c r="F319" s="3" t="s">
        <v>462</v>
      </c>
      <c r="G319" s="3">
        <v>25</v>
      </c>
      <c r="H319" s="3" t="s">
        <v>366</v>
      </c>
      <c r="I319" s="3">
        <v>3</v>
      </c>
      <c r="M319" s="3">
        <f t="shared" si="21"/>
        <v>0.75</v>
      </c>
    </row>
    <row r="320" spans="1:14" x14ac:dyDescent="0.35">
      <c r="A320" s="3">
        <v>445</v>
      </c>
      <c r="B320" s="3" t="s">
        <v>127</v>
      </c>
      <c r="C320" s="3" t="str">
        <f t="shared" si="16"/>
        <v>SPA21XXX</v>
      </c>
      <c r="D320" s="3" t="s">
        <v>349</v>
      </c>
      <c r="E320" s="3">
        <v>3</v>
      </c>
      <c r="F320" s="3" t="s">
        <v>367</v>
      </c>
      <c r="G320" s="3">
        <v>50</v>
      </c>
      <c r="H320" s="3" t="s">
        <v>431</v>
      </c>
      <c r="I320" s="3">
        <v>2</v>
      </c>
      <c r="J320" s="3">
        <f>SUM(G318:G320)</f>
        <v>100</v>
      </c>
      <c r="M320" s="3">
        <f t="shared" si="21"/>
        <v>1</v>
      </c>
      <c r="N320" s="3">
        <f>SUM(M318:M320)</f>
        <v>2.25</v>
      </c>
    </row>
    <row r="321" spans="1:14" x14ac:dyDescent="0.35">
      <c r="A321" s="3">
        <v>447</v>
      </c>
      <c r="B321" s="3" t="s">
        <v>128</v>
      </c>
      <c r="C321" s="3" t="str">
        <f t="shared" si="16"/>
        <v>SPA21XXX</v>
      </c>
      <c r="D321" s="3" t="s">
        <v>350</v>
      </c>
      <c r="E321" s="3">
        <v>1</v>
      </c>
      <c r="F321" s="3" t="s">
        <v>463</v>
      </c>
      <c r="G321" s="3">
        <v>10</v>
      </c>
      <c r="H321" s="3" t="s">
        <v>394</v>
      </c>
      <c r="I321" s="3">
        <v>1</v>
      </c>
      <c r="M321" s="3">
        <f t="shared" si="21"/>
        <v>0.1</v>
      </c>
    </row>
    <row r="322" spans="1:14" x14ac:dyDescent="0.35">
      <c r="A322" s="3">
        <v>448</v>
      </c>
      <c r="B322" s="3" t="s">
        <v>128</v>
      </c>
      <c r="C322" s="3" t="str">
        <f t="shared" si="16"/>
        <v>SPA21XXX</v>
      </c>
      <c r="D322" s="3" t="s">
        <v>350</v>
      </c>
      <c r="E322" s="3">
        <v>2</v>
      </c>
      <c r="F322" s="3" t="s">
        <v>366</v>
      </c>
      <c r="G322" s="3">
        <v>20</v>
      </c>
      <c r="H322" s="3" t="s">
        <v>366</v>
      </c>
      <c r="I322" s="3">
        <v>3</v>
      </c>
      <c r="M322" s="3">
        <f t="shared" si="21"/>
        <v>0.60000000000000009</v>
      </c>
    </row>
    <row r="323" spans="1:14" x14ac:dyDescent="0.35">
      <c r="A323" s="3">
        <v>449</v>
      </c>
      <c r="B323" s="3" t="s">
        <v>128</v>
      </c>
      <c r="C323" s="3" t="str">
        <f t="shared" ref="C323:C386" si="22">REPLACE(B323,6,3,"XXX")</f>
        <v>SPA21XXX</v>
      </c>
      <c r="D323" s="3" t="s">
        <v>350</v>
      </c>
      <c r="E323" s="3">
        <v>3</v>
      </c>
      <c r="F323" s="3" t="s">
        <v>415</v>
      </c>
      <c r="G323" s="3">
        <v>70</v>
      </c>
      <c r="H323" s="3" t="s">
        <v>431</v>
      </c>
      <c r="I323" s="3">
        <v>2</v>
      </c>
      <c r="J323" s="3">
        <f>SUM(G321:G323)</f>
        <v>100</v>
      </c>
      <c r="M323" s="3">
        <f t="shared" si="21"/>
        <v>1.4</v>
      </c>
      <c r="N323" s="3">
        <f>SUM(M321:M323)</f>
        <v>2.1</v>
      </c>
    </row>
    <row r="324" spans="1:14" x14ac:dyDescent="0.35">
      <c r="A324" s="3">
        <v>451</v>
      </c>
      <c r="B324" s="3" t="s">
        <v>129</v>
      </c>
      <c r="C324" s="3" t="str">
        <f t="shared" si="22"/>
        <v>SPA21XXX</v>
      </c>
      <c r="D324" s="3" t="s">
        <v>350</v>
      </c>
      <c r="E324" s="3">
        <v>1</v>
      </c>
      <c r="F324" s="3" t="s">
        <v>388</v>
      </c>
      <c r="G324" s="3">
        <v>15</v>
      </c>
      <c r="H324" s="3" t="s">
        <v>388</v>
      </c>
      <c r="I324" s="3">
        <v>2</v>
      </c>
      <c r="M324" s="3">
        <f t="shared" si="21"/>
        <v>0.3</v>
      </c>
    </row>
    <row r="325" spans="1:14" x14ac:dyDescent="0.35">
      <c r="A325" s="3">
        <v>452</v>
      </c>
      <c r="B325" s="3" t="s">
        <v>129</v>
      </c>
      <c r="C325" s="3" t="str">
        <f t="shared" si="22"/>
        <v>SPA21XXX</v>
      </c>
      <c r="D325" s="3" t="s">
        <v>350</v>
      </c>
      <c r="E325" s="3">
        <v>2</v>
      </c>
      <c r="F325" s="3" t="s">
        <v>366</v>
      </c>
      <c r="G325" s="3">
        <v>15</v>
      </c>
      <c r="H325" s="3" t="s">
        <v>366</v>
      </c>
      <c r="I325" s="3">
        <v>3</v>
      </c>
      <c r="M325" s="3">
        <f t="shared" si="21"/>
        <v>0.44999999999999996</v>
      </c>
    </row>
    <row r="326" spans="1:14" x14ac:dyDescent="0.35">
      <c r="A326" s="3">
        <v>453</v>
      </c>
      <c r="B326" s="3" t="s">
        <v>129</v>
      </c>
      <c r="C326" s="3" t="str">
        <f t="shared" si="22"/>
        <v>SPA21XXX</v>
      </c>
      <c r="D326" s="3" t="s">
        <v>350</v>
      </c>
      <c r="E326" s="3">
        <v>3</v>
      </c>
      <c r="F326" s="3" t="s">
        <v>367</v>
      </c>
      <c r="G326" s="3">
        <v>70</v>
      </c>
      <c r="H326" s="3" t="s">
        <v>431</v>
      </c>
      <c r="I326" s="3">
        <v>2</v>
      </c>
      <c r="J326" s="3">
        <f>SUM(G324:G326)</f>
        <v>100</v>
      </c>
      <c r="M326" s="3">
        <f t="shared" si="21"/>
        <v>1.4</v>
      </c>
      <c r="N326" s="3">
        <f>SUM(M324:M326)</f>
        <v>2.15</v>
      </c>
    </row>
    <row r="327" spans="1:14" x14ac:dyDescent="0.35">
      <c r="A327" s="3">
        <v>455</v>
      </c>
      <c r="B327" s="3" t="s">
        <v>130</v>
      </c>
      <c r="C327" s="3" t="str">
        <f t="shared" si="22"/>
        <v>SPA21XXX</v>
      </c>
      <c r="D327" s="3" t="s">
        <v>349</v>
      </c>
      <c r="E327" s="3">
        <v>1</v>
      </c>
      <c r="F327" s="3" t="s">
        <v>388</v>
      </c>
      <c r="G327" s="3">
        <v>10</v>
      </c>
      <c r="H327" s="3" t="s">
        <v>388</v>
      </c>
      <c r="I327" s="3">
        <v>2</v>
      </c>
      <c r="M327" s="3">
        <f t="shared" si="21"/>
        <v>0.2</v>
      </c>
    </row>
    <row r="328" spans="1:14" x14ac:dyDescent="0.35">
      <c r="A328" s="3">
        <v>456</v>
      </c>
      <c r="B328" s="3" t="s">
        <v>130</v>
      </c>
      <c r="C328" s="3" t="str">
        <f t="shared" si="22"/>
        <v>SPA21XXX</v>
      </c>
      <c r="D328" s="3" t="s">
        <v>349</v>
      </c>
      <c r="E328" s="3">
        <v>2</v>
      </c>
      <c r="F328" s="3" t="s">
        <v>394</v>
      </c>
      <c r="G328" s="3">
        <v>20</v>
      </c>
      <c r="H328" s="3" t="s">
        <v>394</v>
      </c>
      <c r="I328" s="3">
        <v>1</v>
      </c>
      <c r="M328" s="3">
        <f t="shared" si="21"/>
        <v>0.2</v>
      </c>
    </row>
    <row r="329" spans="1:14" x14ac:dyDescent="0.35">
      <c r="A329" s="3">
        <v>457</v>
      </c>
      <c r="B329" s="3" t="s">
        <v>130</v>
      </c>
      <c r="C329" s="3" t="str">
        <f t="shared" si="22"/>
        <v>SPA21XXX</v>
      </c>
      <c r="D329" s="3" t="s">
        <v>349</v>
      </c>
      <c r="E329" s="3">
        <v>3</v>
      </c>
      <c r="F329" s="3" t="s">
        <v>464</v>
      </c>
      <c r="G329" s="3">
        <v>70</v>
      </c>
      <c r="H329" s="3" t="s">
        <v>431</v>
      </c>
      <c r="I329" s="3">
        <v>2</v>
      </c>
      <c r="J329" s="3">
        <f>SUM(G327:G329)</f>
        <v>100</v>
      </c>
      <c r="M329" s="3">
        <f t="shared" si="21"/>
        <v>1.4</v>
      </c>
      <c r="N329" s="3">
        <f>SUM(M327:M329)</f>
        <v>1.7999999999999998</v>
      </c>
    </row>
    <row r="330" spans="1:14" x14ac:dyDescent="0.35">
      <c r="A330" s="3">
        <v>459</v>
      </c>
      <c r="B330" s="3" t="s">
        <v>131</v>
      </c>
      <c r="C330" s="3" t="str">
        <f t="shared" si="22"/>
        <v>SPA21XXX</v>
      </c>
      <c r="D330" s="3" t="s">
        <v>348</v>
      </c>
      <c r="E330" s="3">
        <v>1</v>
      </c>
      <c r="F330" s="3" t="s">
        <v>431</v>
      </c>
      <c r="G330" s="3">
        <v>10</v>
      </c>
      <c r="H330" s="3" t="s">
        <v>431</v>
      </c>
      <c r="I330" s="3">
        <v>2</v>
      </c>
      <c r="M330" s="3">
        <f t="shared" si="21"/>
        <v>0.2</v>
      </c>
    </row>
    <row r="331" spans="1:14" x14ac:dyDescent="0.35">
      <c r="A331" s="3">
        <v>460</v>
      </c>
      <c r="B331" s="3" t="s">
        <v>131</v>
      </c>
      <c r="C331" s="3" t="str">
        <f t="shared" si="22"/>
        <v>SPA21XXX</v>
      </c>
      <c r="D331" s="3" t="s">
        <v>348</v>
      </c>
      <c r="E331" s="3">
        <v>2</v>
      </c>
      <c r="F331" s="3" t="s">
        <v>394</v>
      </c>
      <c r="G331" s="3">
        <v>20</v>
      </c>
      <c r="H331" s="3" t="s">
        <v>394</v>
      </c>
      <c r="I331" s="3">
        <v>1</v>
      </c>
      <c r="M331" s="3">
        <f t="shared" si="21"/>
        <v>0.2</v>
      </c>
    </row>
    <row r="332" spans="1:14" x14ac:dyDescent="0.35">
      <c r="A332" s="3">
        <v>461</v>
      </c>
      <c r="B332" s="3" t="s">
        <v>131</v>
      </c>
      <c r="C332" s="3" t="str">
        <f t="shared" si="22"/>
        <v>SPA21XXX</v>
      </c>
      <c r="D332" s="3" t="s">
        <v>348</v>
      </c>
      <c r="E332" s="3">
        <v>3</v>
      </c>
      <c r="F332" s="3" t="s">
        <v>388</v>
      </c>
      <c r="G332" s="3">
        <v>70</v>
      </c>
      <c r="H332" s="3" t="s">
        <v>388</v>
      </c>
      <c r="I332" s="3">
        <v>2</v>
      </c>
      <c r="J332" s="3">
        <f>SUM(G330:G332)</f>
        <v>100</v>
      </c>
      <c r="M332" s="3">
        <f t="shared" si="21"/>
        <v>1.4</v>
      </c>
      <c r="N332" s="3">
        <f>SUM(M330:M332)</f>
        <v>1.7999999999999998</v>
      </c>
    </row>
    <row r="333" spans="1:14" x14ac:dyDescent="0.35">
      <c r="A333" s="3">
        <v>463</v>
      </c>
      <c r="B333" s="3" t="s">
        <v>132</v>
      </c>
      <c r="C333" s="3" t="str">
        <f t="shared" si="22"/>
        <v>SPA21XXX</v>
      </c>
      <c r="D333" s="3" t="s">
        <v>350</v>
      </c>
      <c r="E333" s="3">
        <v>1</v>
      </c>
      <c r="F333" s="3" t="s">
        <v>366</v>
      </c>
      <c r="G333" s="3">
        <v>5</v>
      </c>
      <c r="H333" s="3" t="s">
        <v>366</v>
      </c>
      <c r="I333" s="3">
        <v>3</v>
      </c>
      <c r="M333" s="3">
        <f t="shared" si="21"/>
        <v>0.15000000000000002</v>
      </c>
    </row>
    <row r="334" spans="1:14" x14ac:dyDescent="0.35">
      <c r="A334" s="3">
        <v>464</v>
      </c>
      <c r="B334" s="3" t="s">
        <v>132</v>
      </c>
      <c r="C334" s="3" t="str">
        <f t="shared" si="22"/>
        <v>SPA21XXX</v>
      </c>
      <c r="D334" s="3" t="s">
        <v>350</v>
      </c>
      <c r="E334" s="3">
        <v>2</v>
      </c>
      <c r="F334" s="3" t="s">
        <v>411</v>
      </c>
      <c r="G334" s="3">
        <v>5</v>
      </c>
      <c r="H334" s="3" t="s">
        <v>411</v>
      </c>
      <c r="I334" s="3">
        <v>2</v>
      </c>
      <c r="M334" s="3">
        <f t="shared" si="21"/>
        <v>0.1</v>
      </c>
    </row>
    <row r="335" spans="1:14" x14ac:dyDescent="0.35">
      <c r="A335" s="3">
        <v>465</v>
      </c>
      <c r="B335" s="3" t="s">
        <v>132</v>
      </c>
      <c r="C335" s="3" t="str">
        <f t="shared" si="22"/>
        <v>SPA21XXX</v>
      </c>
      <c r="D335" s="3" t="s">
        <v>350</v>
      </c>
      <c r="E335" s="3">
        <v>3</v>
      </c>
      <c r="F335" s="3" t="s">
        <v>465</v>
      </c>
      <c r="G335" s="3">
        <v>90</v>
      </c>
      <c r="H335" s="3" t="s">
        <v>388</v>
      </c>
      <c r="I335" s="3">
        <v>2</v>
      </c>
      <c r="J335" s="3">
        <f>SUM(G333:G335)</f>
        <v>100</v>
      </c>
      <c r="M335" s="3">
        <f t="shared" si="21"/>
        <v>1.8</v>
      </c>
      <c r="N335" s="3">
        <f>SUM(M333:M335)</f>
        <v>2.0499999999999998</v>
      </c>
    </row>
    <row r="336" spans="1:14" x14ac:dyDescent="0.35">
      <c r="A336" s="3">
        <v>467</v>
      </c>
      <c r="B336" s="3" t="s">
        <v>133</v>
      </c>
      <c r="C336" s="3" t="str">
        <f t="shared" si="22"/>
        <v>SPA21XXX</v>
      </c>
      <c r="D336" s="3" t="s">
        <v>348</v>
      </c>
      <c r="E336" s="3">
        <v>1</v>
      </c>
      <c r="F336" s="3" t="s">
        <v>466</v>
      </c>
      <c r="G336" s="3">
        <v>80</v>
      </c>
      <c r="H336" s="3" t="s">
        <v>1044</v>
      </c>
      <c r="I336" s="3">
        <v>2</v>
      </c>
      <c r="M336" s="3">
        <f t="shared" si="21"/>
        <v>1.6</v>
      </c>
    </row>
    <row r="337" spans="1:14" x14ac:dyDescent="0.35">
      <c r="A337" s="3">
        <v>468</v>
      </c>
      <c r="B337" s="3" t="s">
        <v>133</v>
      </c>
      <c r="C337" s="3" t="str">
        <f t="shared" si="22"/>
        <v>SPA21XXX</v>
      </c>
      <c r="D337" s="3" t="s">
        <v>348</v>
      </c>
      <c r="E337" s="3">
        <v>2</v>
      </c>
      <c r="F337" s="3" t="s">
        <v>467</v>
      </c>
      <c r="G337" s="3">
        <v>20</v>
      </c>
      <c r="H337" s="3" t="s">
        <v>366</v>
      </c>
      <c r="I337" s="3">
        <v>3</v>
      </c>
      <c r="J337" s="3">
        <f>SUM(G336:G337)</f>
        <v>100</v>
      </c>
      <c r="M337" s="3">
        <f t="shared" si="21"/>
        <v>0.60000000000000009</v>
      </c>
      <c r="N337" s="3">
        <f>SUM(M336:M337)</f>
        <v>2.2000000000000002</v>
      </c>
    </row>
    <row r="338" spans="1:14" x14ac:dyDescent="0.35">
      <c r="A338" s="3">
        <v>470</v>
      </c>
      <c r="B338" s="3" t="s">
        <v>134</v>
      </c>
      <c r="C338" s="3" t="str">
        <f t="shared" si="22"/>
        <v>SPA21XXX</v>
      </c>
      <c r="D338" s="3" t="s">
        <v>350</v>
      </c>
      <c r="E338" s="3">
        <v>1</v>
      </c>
      <c r="F338" s="3" t="s">
        <v>468</v>
      </c>
      <c r="G338" s="3">
        <v>25</v>
      </c>
      <c r="H338" s="3" t="s">
        <v>388</v>
      </c>
      <c r="I338" s="3">
        <v>2</v>
      </c>
      <c r="M338" s="3">
        <f t="shared" si="21"/>
        <v>0.5</v>
      </c>
    </row>
    <row r="339" spans="1:14" x14ac:dyDescent="0.35">
      <c r="A339" s="3">
        <v>471</v>
      </c>
      <c r="B339" s="3" t="s">
        <v>134</v>
      </c>
      <c r="C339" s="3" t="str">
        <f t="shared" si="22"/>
        <v>SPA21XXX</v>
      </c>
      <c r="D339" s="3" t="s">
        <v>350</v>
      </c>
      <c r="E339" s="3">
        <v>2</v>
      </c>
      <c r="F339" s="3" t="s">
        <v>469</v>
      </c>
      <c r="G339" s="3">
        <v>35</v>
      </c>
      <c r="H339" s="3" t="s">
        <v>366</v>
      </c>
      <c r="I339" s="3">
        <v>3</v>
      </c>
      <c r="M339" s="3">
        <f t="shared" si="21"/>
        <v>1.0499999999999998</v>
      </c>
    </row>
    <row r="340" spans="1:14" x14ac:dyDescent="0.35">
      <c r="A340" s="3">
        <v>472</v>
      </c>
      <c r="B340" s="3" t="s">
        <v>134</v>
      </c>
      <c r="C340" s="3" t="str">
        <f t="shared" si="22"/>
        <v>SPA21XXX</v>
      </c>
      <c r="D340" s="3" t="s">
        <v>350</v>
      </c>
      <c r="E340" s="3">
        <v>3</v>
      </c>
      <c r="F340" s="3" t="s">
        <v>470</v>
      </c>
      <c r="G340" s="3">
        <v>40</v>
      </c>
      <c r="H340" s="3" t="s">
        <v>431</v>
      </c>
      <c r="I340" s="3">
        <v>2</v>
      </c>
      <c r="J340" s="3">
        <f>SUM(G338:G340)</f>
        <v>100</v>
      </c>
      <c r="M340" s="3">
        <f t="shared" si="21"/>
        <v>0.8</v>
      </c>
      <c r="N340" s="3">
        <f>SUM(M338:M340)</f>
        <v>2.3499999999999996</v>
      </c>
    </row>
    <row r="341" spans="1:14" x14ac:dyDescent="0.35">
      <c r="A341" s="3">
        <v>474</v>
      </c>
      <c r="B341" s="3" t="s">
        <v>135</v>
      </c>
      <c r="C341" s="3" t="str">
        <f t="shared" si="22"/>
        <v>SPA21XXX</v>
      </c>
      <c r="D341" s="3" t="s">
        <v>349</v>
      </c>
      <c r="E341" s="3">
        <v>1</v>
      </c>
      <c r="F341" s="3" t="s">
        <v>406</v>
      </c>
      <c r="G341" s="3">
        <v>80</v>
      </c>
      <c r="H341" s="3" t="s">
        <v>440</v>
      </c>
      <c r="I341" s="3">
        <v>2</v>
      </c>
      <c r="M341" s="3">
        <f t="shared" si="21"/>
        <v>1.6</v>
      </c>
    </row>
    <row r="342" spans="1:14" x14ac:dyDescent="0.35">
      <c r="A342" s="3">
        <v>475</v>
      </c>
      <c r="B342" s="3" t="s">
        <v>135</v>
      </c>
      <c r="C342" s="3" t="str">
        <f t="shared" si="22"/>
        <v>SPA21XXX</v>
      </c>
      <c r="D342" s="3" t="s">
        <v>349</v>
      </c>
      <c r="E342" s="3">
        <v>2</v>
      </c>
      <c r="F342" s="3" t="s">
        <v>366</v>
      </c>
      <c r="G342" s="3">
        <v>20</v>
      </c>
      <c r="H342" s="3" t="s">
        <v>366</v>
      </c>
      <c r="I342" s="3">
        <v>3</v>
      </c>
      <c r="J342" s="3">
        <f>SUM(G341:G342)</f>
        <v>100</v>
      </c>
      <c r="M342" s="3">
        <f t="shared" si="21"/>
        <v>0.60000000000000009</v>
      </c>
      <c r="N342" s="3">
        <f>SUM(M341:M342)</f>
        <v>2.2000000000000002</v>
      </c>
    </row>
    <row r="343" spans="1:14" x14ac:dyDescent="0.35">
      <c r="A343" s="3">
        <v>477</v>
      </c>
      <c r="B343" s="3" t="s">
        <v>136</v>
      </c>
      <c r="C343" s="3" t="str">
        <f t="shared" si="22"/>
        <v>SPA21XXX</v>
      </c>
      <c r="D343" s="3" t="s">
        <v>350</v>
      </c>
      <c r="E343" s="3">
        <v>1</v>
      </c>
      <c r="F343" s="3" t="s">
        <v>388</v>
      </c>
      <c r="G343" s="3">
        <v>5</v>
      </c>
      <c r="H343" s="3" t="s">
        <v>388</v>
      </c>
      <c r="I343" s="3">
        <v>2</v>
      </c>
      <c r="M343" s="3">
        <f t="shared" si="21"/>
        <v>0.1</v>
      </c>
    </row>
    <row r="344" spans="1:14" x14ac:dyDescent="0.35">
      <c r="A344" s="3">
        <v>478</v>
      </c>
      <c r="B344" s="3" t="s">
        <v>136</v>
      </c>
      <c r="C344" s="3" t="str">
        <f t="shared" si="22"/>
        <v>SPA21XXX</v>
      </c>
      <c r="D344" s="3" t="s">
        <v>350</v>
      </c>
      <c r="E344" s="3">
        <v>2</v>
      </c>
      <c r="F344" s="3" t="s">
        <v>388</v>
      </c>
      <c r="G344" s="3">
        <v>25</v>
      </c>
      <c r="H344" s="3" t="s">
        <v>388</v>
      </c>
      <c r="I344" s="3">
        <v>2</v>
      </c>
      <c r="M344" s="3">
        <f t="shared" si="21"/>
        <v>0.5</v>
      </c>
    </row>
    <row r="345" spans="1:14" x14ac:dyDescent="0.35">
      <c r="A345" s="3">
        <v>479</v>
      </c>
      <c r="B345" s="3" t="s">
        <v>136</v>
      </c>
      <c r="C345" s="3" t="str">
        <f t="shared" si="22"/>
        <v>SPA21XXX</v>
      </c>
      <c r="D345" s="3" t="s">
        <v>350</v>
      </c>
      <c r="E345" s="3">
        <v>3</v>
      </c>
      <c r="F345" s="3" t="s">
        <v>388</v>
      </c>
      <c r="G345" s="3">
        <v>70</v>
      </c>
      <c r="H345" s="3" t="s">
        <v>388</v>
      </c>
      <c r="I345" s="3">
        <v>2</v>
      </c>
      <c r="J345" s="3">
        <f>SUM(G343:G345)</f>
        <v>100</v>
      </c>
      <c r="M345" s="3">
        <f t="shared" ref="M345:M376" si="23">(G345/100)*I345</f>
        <v>1.4</v>
      </c>
      <c r="N345" s="3">
        <f>SUM(M343:M345)</f>
        <v>2</v>
      </c>
    </row>
    <row r="346" spans="1:14" x14ac:dyDescent="0.35">
      <c r="A346" s="3">
        <v>481</v>
      </c>
      <c r="B346" s="3" t="s">
        <v>137</v>
      </c>
      <c r="C346" s="3" t="str">
        <f t="shared" si="22"/>
        <v>SPA21XXX</v>
      </c>
      <c r="D346" s="3" t="s">
        <v>348</v>
      </c>
      <c r="E346" s="3">
        <v>1</v>
      </c>
      <c r="F346" s="3" t="s">
        <v>370</v>
      </c>
      <c r="G346" s="3">
        <v>10</v>
      </c>
      <c r="H346" s="3" t="s">
        <v>431</v>
      </c>
      <c r="I346" s="3">
        <v>2</v>
      </c>
      <c r="M346" s="3">
        <f t="shared" si="23"/>
        <v>0.2</v>
      </c>
    </row>
    <row r="347" spans="1:14" x14ac:dyDescent="0.35">
      <c r="A347" s="3">
        <v>482</v>
      </c>
      <c r="B347" s="3" t="s">
        <v>137</v>
      </c>
      <c r="C347" s="3" t="str">
        <f t="shared" si="22"/>
        <v>SPA21XXX</v>
      </c>
      <c r="D347" s="3" t="s">
        <v>348</v>
      </c>
      <c r="E347" s="3">
        <v>2</v>
      </c>
      <c r="F347" s="3" t="s">
        <v>411</v>
      </c>
      <c r="G347" s="3">
        <v>20</v>
      </c>
      <c r="H347" s="3" t="s">
        <v>411</v>
      </c>
      <c r="I347" s="3">
        <v>2</v>
      </c>
      <c r="M347" s="3">
        <f t="shared" si="23"/>
        <v>0.4</v>
      </c>
    </row>
    <row r="348" spans="1:14" x14ac:dyDescent="0.35">
      <c r="A348" s="3">
        <v>483</v>
      </c>
      <c r="B348" s="3" t="s">
        <v>137</v>
      </c>
      <c r="C348" s="3" t="str">
        <f t="shared" si="22"/>
        <v>SPA21XXX</v>
      </c>
      <c r="D348" s="3" t="s">
        <v>348</v>
      </c>
      <c r="E348" s="3">
        <v>3</v>
      </c>
      <c r="F348" s="3" t="s">
        <v>388</v>
      </c>
      <c r="G348" s="3">
        <v>70</v>
      </c>
      <c r="H348" s="3" t="s">
        <v>388</v>
      </c>
      <c r="I348" s="3">
        <v>2</v>
      </c>
      <c r="J348" s="3">
        <f>SUM(G346:G348)</f>
        <v>100</v>
      </c>
      <c r="M348" s="3">
        <f t="shared" si="23"/>
        <v>1.4</v>
      </c>
      <c r="N348" s="3">
        <f>SUM(M346:M348)</f>
        <v>2</v>
      </c>
    </row>
    <row r="349" spans="1:14" x14ac:dyDescent="0.35">
      <c r="A349" s="3">
        <v>485</v>
      </c>
      <c r="B349" s="3" t="s">
        <v>138</v>
      </c>
      <c r="C349" s="3" t="str">
        <f t="shared" si="22"/>
        <v>SPA21XXX</v>
      </c>
      <c r="D349" s="3" t="s">
        <v>349</v>
      </c>
      <c r="E349" s="3">
        <v>1</v>
      </c>
      <c r="F349" s="3" t="s">
        <v>471</v>
      </c>
      <c r="G349" s="3">
        <v>80</v>
      </c>
      <c r="H349" s="3" t="s">
        <v>394</v>
      </c>
      <c r="I349" s="3">
        <v>1</v>
      </c>
      <c r="M349" s="3">
        <f t="shared" si="23"/>
        <v>0.8</v>
      </c>
    </row>
    <row r="350" spans="1:14" x14ac:dyDescent="0.35">
      <c r="A350" s="3">
        <v>486</v>
      </c>
      <c r="B350" s="3" t="s">
        <v>138</v>
      </c>
      <c r="C350" s="3" t="str">
        <f t="shared" si="22"/>
        <v>SPA21XXX</v>
      </c>
      <c r="D350" s="3" t="s">
        <v>349</v>
      </c>
      <c r="E350" s="3">
        <v>2</v>
      </c>
      <c r="F350" s="3" t="s">
        <v>472</v>
      </c>
      <c r="G350" s="3">
        <v>20</v>
      </c>
      <c r="H350" s="3" t="s">
        <v>388</v>
      </c>
      <c r="I350" s="3">
        <v>2</v>
      </c>
      <c r="J350" s="3">
        <f>SUM(G349:G350)</f>
        <v>100</v>
      </c>
      <c r="M350" s="3">
        <f t="shared" si="23"/>
        <v>0.4</v>
      </c>
      <c r="N350" s="3">
        <f>SUM(M349:M350)</f>
        <v>1.2000000000000002</v>
      </c>
    </row>
    <row r="351" spans="1:14" x14ac:dyDescent="0.35">
      <c r="A351" s="3">
        <v>488</v>
      </c>
      <c r="B351" s="3" t="s">
        <v>139</v>
      </c>
      <c r="C351" s="3" t="str">
        <f t="shared" si="22"/>
        <v>SPA21XXX</v>
      </c>
      <c r="D351" s="3" t="s">
        <v>348</v>
      </c>
      <c r="E351" s="3">
        <v>1</v>
      </c>
      <c r="F351" s="3" t="s">
        <v>388</v>
      </c>
      <c r="G351" s="3">
        <v>50</v>
      </c>
      <c r="H351" s="3" t="s">
        <v>388</v>
      </c>
      <c r="I351" s="3">
        <v>2</v>
      </c>
      <c r="M351" s="3">
        <f t="shared" si="23"/>
        <v>1</v>
      </c>
    </row>
    <row r="352" spans="1:14" x14ac:dyDescent="0.35">
      <c r="A352" s="3">
        <v>489</v>
      </c>
      <c r="B352" s="3" t="s">
        <v>139</v>
      </c>
      <c r="C352" s="3" t="str">
        <f t="shared" si="22"/>
        <v>SPA21XXX</v>
      </c>
      <c r="D352" s="3" t="s">
        <v>348</v>
      </c>
      <c r="E352" s="3">
        <v>2</v>
      </c>
      <c r="F352" s="3" t="s">
        <v>473</v>
      </c>
      <c r="G352" s="3">
        <v>30</v>
      </c>
      <c r="H352" s="3" t="s">
        <v>366</v>
      </c>
      <c r="I352" s="3">
        <v>3</v>
      </c>
      <c r="M352" s="3">
        <f t="shared" si="23"/>
        <v>0.89999999999999991</v>
      </c>
    </row>
    <row r="353" spans="1:14" x14ac:dyDescent="0.35">
      <c r="A353" s="3">
        <v>490</v>
      </c>
      <c r="B353" s="3" t="s">
        <v>139</v>
      </c>
      <c r="C353" s="3" t="str">
        <f t="shared" si="22"/>
        <v>SPA21XXX</v>
      </c>
      <c r="D353" s="3" t="s">
        <v>348</v>
      </c>
      <c r="E353" s="3">
        <v>3</v>
      </c>
      <c r="F353" s="3" t="s">
        <v>394</v>
      </c>
      <c r="G353" s="3">
        <v>20</v>
      </c>
      <c r="H353" s="3" t="s">
        <v>394</v>
      </c>
      <c r="I353" s="3">
        <v>1</v>
      </c>
      <c r="J353" s="3">
        <f>SUM(G351:G353)</f>
        <v>100</v>
      </c>
      <c r="M353" s="3">
        <f t="shared" si="23"/>
        <v>0.2</v>
      </c>
      <c r="N353" s="3">
        <f>SUM(M351:M353)</f>
        <v>2.1</v>
      </c>
    </row>
    <row r="354" spans="1:14" x14ac:dyDescent="0.35">
      <c r="A354" s="3">
        <v>492</v>
      </c>
      <c r="B354" s="3" t="s">
        <v>140</v>
      </c>
      <c r="C354" s="3" t="str">
        <f t="shared" si="22"/>
        <v>SPA21XXX</v>
      </c>
      <c r="D354" s="3" t="s">
        <v>349</v>
      </c>
      <c r="E354" s="3">
        <v>1</v>
      </c>
      <c r="F354" s="3" t="s">
        <v>474</v>
      </c>
      <c r="G354" s="3">
        <v>55</v>
      </c>
      <c r="H354" s="3" t="s">
        <v>366</v>
      </c>
      <c r="I354" s="3">
        <v>3</v>
      </c>
      <c r="M354" s="3">
        <f t="shared" si="23"/>
        <v>1.6500000000000001</v>
      </c>
    </row>
    <row r="355" spans="1:14" x14ac:dyDescent="0.35">
      <c r="A355" s="3">
        <v>493</v>
      </c>
      <c r="B355" s="3" t="s">
        <v>140</v>
      </c>
      <c r="C355" s="3" t="str">
        <f t="shared" si="22"/>
        <v>SPA21XXX</v>
      </c>
      <c r="D355" s="3" t="s">
        <v>349</v>
      </c>
      <c r="E355" s="3">
        <v>2</v>
      </c>
      <c r="F355" s="3" t="s">
        <v>475</v>
      </c>
      <c r="G355" s="3">
        <v>25</v>
      </c>
      <c r="H355" s="3" t="s">
        <v>388</v>
      </c>
      <c r="I355" s="3">
        <v>2</v>
      </c>
      <c r="M355" s="3">
        <f t="shared" si="23"/>
        <v>0.5</v>
      </c>
    </row>
    <row r="356" spans="1:14" x14ac:dyDescent="0.35">
      <c r="A356" s="3">
        <v>494</v>
      </c>
      <c r="B356" s="3" t="s">
        <v>140</v>
      </c>
      <c r="C356" s="3" t="str">
        <f t="shared" si="22"/>
        <v>SPA21XXX</v>
      </c>
      <c r="D356" s="3" t="s">
        <v>349</v>
      </c>
      <c r="E356" s="3">
        <v>3</v>
      </c>
      <c r="F356" s="3" t="s">
        <v>476</v>
      </c>
      <c r="G356" s="3">
        <v>5</v>
      </c>
      <c r="H356" s="3" t="s">
        <v>411</v>
      </c>
      <c r="I356" s="3">
        <v>2</v>
      </c>
      <c r="M356" s="3">
        <f t="shared" si="23"/>
        <v>0.1</v>
      </c>
    </row>
    <row r="357" spans="1:14" x14ac:dyDescent="0.35">
      <c r="A357" s="3">
        <v>495</v>
      </c>
      <c r="B357" s="3" t="s">
        <v>140</v>
      </c>
      <c r="C357" s="3" t="str">
        <f t="shared" si="22"/>
        <v>SPA21XXX</v>
      </c>
      <c r="D357" s="3" t="s">
        <v>349</v>
      </c>
      <c r="E357" s="3">
        <v>4</v>
      </c>
      <c r="F357" s="3" t="s">
        <v>424</v>
      </c>
      <c r="G357" s="3">
        <v>10</v>
      </c>
      <c r="H357" s="3" t="s">
        <v>431</v>
      </c>
      <c r="I357" s="3">
        <v>2</v>
      </c>
      <c r="M357" s="3">
        <f t="shared" si="23"/>
        <v>0.2</v>
      </c>
    </row>
    <row r="358" spans="1:14" x14ac:dyDescent="0.35">
      <c r="A358" s="3">
        <v>496</v>
      </c>
      <c r="B358" s="3" t="s">
        <v>140</v>
      </c>
      <c r="C358" s="3" t="str">
        <f t="shared" si="22"/>
        <v>SPA21XXX</v>
      </c>
      <c r="D358" s="3" t="s">
        <v>349</v>
      </c>
      <c r="E358" s="3">
        <v>5</v>
      </c>
      <c r="F358" s="3" t="s">
        <v>434</v>
      </c>
      <c r="G358" s="3">
        <v>5</v>
      </c>
      <c r="H358" s="3" t="s">
        <v>394</v>
      </c>
      <c r="I358" s="3">
        <v>1</v>
      </c>
      <c r="J358" s="3">
        <f>SUM(G354:G358)</f>
        <v>100</v>
      </c>
      <c r="M358" s="3">
        <f t="shared" si="23"/>
        <v>0.05</v>
      </c>
      <c r="N358" s="3">
        <f>SUM(M354:M358)</f>
        <v>2.5000000000000004</v>
      </c>
    </row>
    <row r="359" spans="1:14" x14ac:dyDescent="0.35">
      <c r="A359" s="3">
        <v>498</v>
      </c>
      <c r="B359" s="3" t="s">
        <v>141</v>
      </c>
      <c r="C359" s="3" t="str">
        <f t="shared" si="22"/>
        <v>SPA21XXX</v>
      </c>
      <c r="D359" s="3" t="s">
        <v>349</v>
      </c>
      <c r="E359" s="3">
        <v>1</v>
      </c>
      <c r="F359" s="3" t="s">
        <v>477</v>
      </c>
      <c r="G359" s="3">
        <v>20</v>
      </c>
      <c r="H359" s="3" t="s">
        <v>394</v>
      </c>
      <c r="I359" s="3">
        <v>1</v>
      </c>
      <c r="M359" s="3">
        <f t="shared" si="23"/>
        <v>0.2</v>
      </c>
    </row>
    <row r="360" spans="1:14" x14ac:dyDescent="0.35">
      <c r="A360" s="3">
        <v>499</v>
      </c>
      <c r="B360" s="3" t="s">
        <v>141</v>
      </c>
      <c r="C360" s="3" t="str">
        <f t="shared" si="22"/>
        <v>SPA21XXX</v>
      </c>
      <c r="D360" s="3" t="s">
        <v>349</v>
      </c>
      <c r="E360" s="3">
        <v>2</v>
      </c>
      <c r="F360" s="3" t="s">
        <v>478</v>
      </c>
      <c r="G360" s="3">
        <v>70</v>
      </c>
      <c r="H360" s="3" t="s">
        <v>396</v>
      </c>
      <c r="I360" s="3">
        <v>1</v>
      </c>
      <c r="M360" s="3">
        <f t="shared" si="23"/>
        <v>0.7</v>
      </c>
    </row>
    <row r="361" spans="1:14" x14ac:dyDescent="0.35">
      <c r="A361" s="3">
        <v>500</v>
      </c>
      <c r="B361" s="3" t="s">
        <v>141</v>
      </c>
      <c r="C361" s="3" t="str">
        <f t="shared" si="22"/>
        <v>SPA21XXX</v>
      </c>
      <c r="D361" s="3" t="s">
        <v>349</v>
      </c>
      <c r="E361" s="3">
        <v>3</v>
      </c>
      <c r="F361" s="3" t="s">
        <v>479</v>
      </c>
      <c r="G361" s="3">
        <v>10</v>
      </c>
      <c r="H361" s="3" t="s">
        <v>366</v>
      </c>
      <c r="I361" s="3">
        <v>3</v>
      </c>
      <c r="J361" s="3">
        <f>SUM(G359:G361)</f>
        <v>100</v>
      </c>
      <c r="M361" s="3">
        <f t="shared" si="23"/>
        <v>0.30000000000000004</v>
      </c>
      <c r="N361" s="3">
        <f>SUM(M359:M361)</f>
        <v>1.2</v>
      </c>
    </row>
    <row r="362" spans="1:14" x14ac:dyDescent="0.35">
      <c r="A362" s="3">
        <v>502</v>
      </c>
      <c r="B362" s="3" t="s">
        <v>142</v>
      </c>
      <c r="C362" s="3" t="str">
        <f t="shared" si="22"/>
        <v>SPA21XXX</v>
      </c>
      <c r="D362" s="3" t="s">
        <v>348</v>
      </c>
      <c r="E362" s="3">
        <v>1</v>
      </c>
      <c r="F362" s="3" t="s">
        <v>388</v>
      </c>
      <c r="G362" s="3">
        <v>100</v>
      </c>
      <c r="H362" s="3" t="s">
        <v>388</v>
      </c>
      <c r="I362" s="3">
        <v>2</v>
      </c>
      <c r="J362" s="3">
        <f>G362</f>
        <v>100</v>
      </c>
      <c r="M362" s="3">
        <f t="shared" si="23"/>
        <v>2</v>
      </c>
      <c r="N362" s="3">
        <f>M362</f>
        <v>2</v>
      </c>
    </row>
    <row r="363" spans="1:14" x14ac:dyDescent="0.35">
      <c r="A363" s="3">
        <v>504</v>
      </c>
      <c r="B363" s="3" t="s">
        <v>143</v>
      </c>
      <c r="C363" s="3" t="str">
        <f t="shared" si="22"/>
        <v>SPA21XXX</v>
      </c>
      <c r="D363" s="3" t="s">
        <v>349</v>
      </c>
      <c r="E363" s="3">
        <v>1</v>
      </c>
      <c r="F363" s="3" t="s">
        <v>480</v>
      </c>
      <c r="G363" s="3">
        <v>50</v>
      </c>
      <c r="H363" s="3" t="s">
        <v>411</v>
      </c>
      <c r="I363" s="3">
        <v>2</v>
      </c>
      <c r="M363" s="3">
        <f t="shared" si="23"/>
        <v>1</v>
      </c>
    </row>
    <row r="364" spans="1:14" x14ac:dyDescent="0.35">
      <c r="A364" s="3">
        <v>505</v>
      </c>
      <c r="B364" s="3" t="s">
        <v>143</v>
      </c>
      <c r="C364" s="3" t="str">
        <f t="shared" si="22"/>
        <v>SPA21XXX</v>
      </c>
      <c r="D364" s="3" t="s">
        <v>349</v>
      </c>
      <c r="E364" s="3">
        <v>2</v>
      </c>
      <c r="F364" s="3" t="s">
        <v>416</v>
      </c>
      <c r="G364" s="3">
        <v>50</v>
      </c>
      <c r="H364" s="3" t="s">
        <v>416</v>
      </c>
      <c r="I364" s="3">
        <v>2</v>
      </c>
      <c r="J364" s="3">
        <f>SUM(G363:G364)</f>
        <v>100</v>
      </c>
      <c r="M364" s="3">
        <f t="shared" si="23"/>
        <v>1</v>
      </c>
      <c r="N364" s="3">
        <f>SUM(M363:M364)</f>
        <v>2</v>
      </c>
    </row>
    <row r="365" spans="1:14" x14ac:dyDescent="0.35">
      <c r="A365" s="3">
        <v>507</v>
      </c>
      <c r="B365" s="3" t="s">
        <v>144</v>
      </c>
      <c r="C365" s="3" t="str">
        <f t="shared" si="22"/>
        <v>SPA21XXX</v>
      </c>
      <c r="D365" s="3" t="s">
        <v>350</v>
      </c>
      <c r="E365" s="3">
        <v>1</v>
      </c>
      <c r="F365" s="3" t="s">
        <v>481</v>
      </c>
      <c r="G365" s="3">
        <v>10</v>
      </c>
      <c r="H365" s="3" t="s">
        <v>394</v>
      </c>
      <c r="I365" s="3">
        <v>1</v>
      </c>
      <c r="M365" s="3">
        <f t="shared" si="23"/>
        <v>0.1</v>
      </c>
    </row>
    <row r="366" spans="1:14" x14ac:dyDescent="0.35">
      <c r="A366" s="3">
        <v>508</v>
      </c>
      <c r="B366" s="3" t="s">
        <v>144</v>
      </c>
      <c r="C366" s="3" t="str">
        <f t="shared" si="22"/>
        <v>SPA21XXX</v>
      </c>
      <c r="D366" s="3" t="s">
        <v>350</v>
      </c>
      <c r="E366" s="3">
        <v>2</v>
      </c>
      <c r="F366" s="3" t="s">
        <v>462</v>
      </c>
      <c r="G366" s="3">
        <v>10</v>
      </c>
      <c r="H366" s="3" t="s">
        <v>366</v>
      </c>
      <c r="I366" s="3">
        <v>3</v>
      </c>
      <c r="M366" s="3">
        <f t="shared" si="23"/>
        <v>0.30000000000000004</v>
      </c>
    </row>
    <row r="367" spans="1:14" x14ac:dyDescent="0.35">
      <c r="A367" s="3">
        <v>509</v>
      </c>
      <c r="B367" s="3" t="s">
        <v>144</v>
      </c>
      <c r="C367" s="3" t="str">
        <f t="shared" si="22"/>
        <v>SPA21XXX</v>
      </c>
      <c r="D367" s="3" t="s">
        <v>350</v>
      </c>
      <c r="E367" s="3">
        <v>3</v>
      </c>
      <c r="F367" s="3" t="s">
        <v>367</v>
      </c>
      <c r="G367" s="3">
        <v>80</v>
      </c>
      <c r="H367" s="3" t="s">
        <v>431</v>
      </c>
      <c r="I367" s="3">
        <v>2</v>
      </c>
      <c r="J367" s="3">
        <f>SUM(G365:G367)</f>
        <v>100</v>
      </c>
      <c r="M367" s="3">
        <f t="shared" si="23"/>
        <v>1.6</v>
      </c>
      <c r="N367" s="3">
        <f>SUM(M365:M367)</f>
        <v>2</v>
      </c>
    </row>
    <row r="368" spans="1:14" x14ac:dyDescent="0.35">
      <c r="A368" s="3">
        <v>511</v>
      </c>
      <c r="B368" s="3" t="s">
        <v>145</v>
      </c>
      <c r="C368" s="3" t="str">
        <f t="shared" si="22"/>
        <v>SPA21XXX</v>
      </c>
      <c r="D368" s="3" t="s">
        <v>350</v>
      </c>
      <c r="E368" s="3">
        <v>1</v>
      </c>
      <c r="F368" s="3" t="s">
        <v>482</v>
      </c>
      <c r="G368" s="3">
        <v>90</v>
      </c>
      <c r="H368" s="3" t="s">
        <v>388</v>
      </c>
      <c r="I368" s="3">
        <v>2</v>
      </c>
      <c r="M368" s="3">
        <f t="shared" si="23"/>
        <v>1.8</v>
      </c>
    </row>
    <row r="369" spans="1:14" x14ac:dyDescent="0.35">
      <c r="A369" s="3">
        <v>512</v>
      </c>
      <c r="B369" s="3" t="s">
        <v>145</v>
      </c>
      <c r="C369" s="3" t="str">
        <f t="shared" si="22"/>
        <v>SPA21XXX</v>
      </c>
      <c r="D369" s="3" t="s">
        <v>350</v>
      </c>
      <c r="E369" s="3">
        <v>2</v>
      </c>
      <c r="F369" s="3" t="s">
        <v>483</v>
      </c>
      <c r="G369" s="3">
        <v>10</v>
      </c>
      <c r="H369" s="3" t="s">
        <v>416</v>
      </c>
      <c r="I369" s="3">
        <v>2</v>
      </c>
      <c r="J369" s="3">
        <f>SUM(G368:G369)</f>
        <v>100</v>
      </c>
      <c r="M369" s="3">
        <f t="shared" si="23"/>
        <v>0.2</v>
      </c>
      <c r="N369" s="3">
        <f>SUM(M368:M369)</f>
        <v>2</v>
      </c>
    </row>
    <row r="370" spans="1:14" x14ac:dyDescent="0.35">
      <c r="A370" s="3">
        <v>514</v>
      </c>
      <c r="B370" s="3" t="s">
        <v>146</v>
      </c>
      <c r="C370" s="3" t="str">
        <f t="shared" si="22"/>
        <v>SPA21XXX</v>
      </c>
      <c r="D370" s="3" t="s">
        <v>348</v>
      </c>
      <c r="E370" s="3">
        <v>1</v>
      </c>
      <c r="F370" s="3" t="s">
        <v>388</v>
      </c>
      <c r="G370" s="3">
        <v>5</v>
      </c>
      <c r="H370" s="3" t="s">
        <v>388</v>
      </c>
      <c r="I370" s="3">
        <v>2</v>
      </c>
      <c r="M370" s="3">
        <f t="shared" si="23"/>
        <v>0.1</v>
      </c>
    </row>
    <row r="371" spans="1:14" x14ac:dyDescent="0.35">
      <c r="A371" s="3">
        <v>515</v>
      </c>
      <c r="B371" s="3" t="s">
        <v>146</v>
      </c>
      <c r="C371" s="3" t="str">
        <f t="shared" si="22"/>
        <v>SPA21XXX</v>
      </c>
      <c r="D371" s="3" t="s">
        <v>348</v>
      </c>
      <c r="E371" s="3">
        <v>2</v>
      </c>
      <c r="F371" s="3" t="s">
        <v>388</v>
      </c>
      <c r="G371" s="3">
        <v>95</v>
      </c>
      <c r="H371" s="3" t="s">
        <v>388</v>
      </c>
      <c r="I371" s="3">
        <v>2</v>
      </c>
      <c r="J371" s="3">
        <f>SUM(G370:G371)</f>
        <v>100</v>
      </c>
      <c r="M371" s="3">
        <f t="shared" si="23"/>
        <v>1.9</v>
      </c>
      <c r="N371" s="3">
        <f>SUM(M370:M371)</f>
        <v>2</v>
      </c>
    </row>
    <row r="372" spans="1:14" x14ac:dyDescent="0.35">
      <c r="A372" s="3">
        <v>517</v>
      </c>
      <c r="B372" s="3" t="s">
        <v>147</v>
      </c>
      <c r="C372" s="3" t="str">
        <f t="shared" si="22"/>
        <v>SPA21XXX</v>
      </c>
      <c r="D372" s="3" t="s">
        <v>350</v>
      </c>
      <c r="E372" s="3">
        <v>1</v>
      </c>
      <c r="F372" s="3" t="s">
        <v>484</v>
      </c>
      <c r="G372" s="3">
        <v>90</v>
      </c>
      <c r="H372" s="3" t="s">
        <v>431</v>
      </c>
      <c r="I372" s="3">
        <v>2</v>
      </c>
      <c r="M372" s="3">
        <f t="shared" si="23"/>
        <v>1.8</v>
      </c>
    </row>
    <row r="373" spans="1:14" x14ac:dyDescent="0.35">
      <c r="A373" s="3">
        <v>518</v>
      </c>
      <c r="B373" s="3" t="s">
        <v>147</v>
      </c>
      <c r="C373" s="3" t="str">
        <f t="shared" si="22"/>
        <v>SPA21XXX</v>
      </c>
      <c r="D373" s="3" t="s">
        <v>350</v>
      </c>
      <c r="E373" s="3">
        <v>2</v>
      </c>
      <c r="F373" s="3" t="s">
        <v>485</v>
      </c>
      <c r="G373" s="3">
        <v>10</v>
      </c>
      <c r="H373" s="3" t="s">
        <v>388</v>
      </c>
      <c r="I373" s="3">
        <v>2</v>
      </c>
      <c r="J373" s="3">
        <f>SUM(G372:G373)</f>
        <v>100</v>
      </c>
      <c r="M373" s="3">
        <f t="shared" si="23"/>
        <v>0.2</v>
      </c>
      <c r="N373" s="3">
        <f>SUM(M372:M373)</f>
        <v>2</v>
      </c>
    </row>
    <row r="374" spans="1:14" x14ac:dyDescent="0.35">
      <c r="A374" s="3">
        <v>520</v>
      </c>
      <c r="B374" s="3" t="s">
        <v>148</v>
      </c>
      <c r="C374" s="3" t="str">
        <f t="shared" si="22"/>
        <v>SPA21XXX</v>
      </c>
      <c r="D374" s="3" t="s">
        <v>350</v>
      </c>
      <c r="E374" s="3">
        <v>1</v>
      </c>
      <c r="F374" s="3" t="s">
        <v>388</v>
      </c>
      <c r="G374" s="3">
        <v>70</v>
      </c>
      <c r="H374" s="3" t="s">
        <v>388</v>
      </c>
      <c r="I374" s="3">
        <v>2</v>
      </c>
      <c r="M374" s="3">
        <f t="shared" si="23"/>
        <v>1.4</v>
      </c>
    </row>
    <row r="375" spans="1:14" x14ac:dyDescent="0.35">
      <c r="A375" s="3">
        <v>521</v>
      </c>
      <c r="B375" s="3" t="s">
        <v>148</v>
      </c>
      <c r="C375" s="3" t="str">
        <f t="shared" si="22"/>
        <v>SPA21XXX</v>
      </c>
      <c r="D375" s="3" t="s">
        <v>350</v>
      </c>
      <c r="E375" s="3">
        <v>2</v>
      </c>
      <c r="F375" s="3" t="s">
        <v>411</v>
      </c>
      <c r="G375" s="3">
        <v>20</v>
      </c>
      <c r="H375" s="3" t="s">
        <v>411</v>
      </c>
      <c r="I375" s="3">
        <v>2</v>
      </c>
      <c r="M375" s="3">
        <f t="shared" si="23"/>
        <v>0.4</v>
      </c>
    </row>
    <row r="376" spans="1:14" x14ac:dyDescent="0.35">
      <c r="A376" s="3">
        <v>522</v>
      </c>
      <c r="B376" s="3" t="s">
        <v>148</v>
      </c>
      <c r="C376" s="3" t="str">
        <f t="shared" si="22"/>
        <v>SPA21XXX</v>
      </c>
      <c r="D376" s="3" t="s">
        <v>350</v>
      </c>
      <c r="E376" s="3">
        <v>3</v>
      </c>
      <c r="F376" s="3" t="s">
        <v>367</v>
      </c>
      <c r="G376" s="3">
        <v>10</v>
      </c>
      <c r="H376" s="3" t="s">
        <v>431</v>
      </c>
      <c r="I376" s="3">
        <v>2</v>
      </c>
      <c r="J376" s="3">
        <f>SUM(G374:G376)</f>
        <v>100</v>
      </c>
      <c r="M376" s="3">
        <f t="shared" si="23"/>
        <v>0.2</v>
      </c>
      <c r="N376" s="3">
        <f>SUM(M374:M376)</f>
        <v>1.9999999999999998</v>
      </c>
    </row>
    <row r="377" spans="1:14" x14ac:dyDescent="0.35">
      <c r="A377" s="3">
        <v>524</v>
      </c>
      <c r="B377" s="3" t="s">
        <v>149</v>
      </c>
      <c r="C377" s="3" t="str">
        <f t="shared" si="22"/>
        <v>SPA21XXX</v>
      </c>
      <c r="D377" s="3" t="s">
        <v>348</v>
      </c>
      <c r="E377" s="3">
        <v>1</v>
      </c>
      <c r="F377" s="3" t="s">
        <v>376</v>
      </c>
      <c r="G377" s="3">
        <v>70</v>
      </c>
      <c r="H377" s="3" t="s">
        <v>376</v>
      </c>
      <c r="I377" s="3">
        <v>3</v>
      </c>
      <c r="M377" s="3">
        <f t="shared" ref="M377:M394" si="24">(G377/100)*I377</f>
        <v>2.0999999999999996</v>
      </c>
    </row>
    <row r="378" spans="1:14" x14ac:dyDescent="0.35">
      <c r="A378" s="3">
        <v>525</v>
      </c>
      <c r="B378" s="3" t="s">
        <v>149</v>
      </c>
      <c r="C378" s="3" t="str">
        <f t="shared" si="22"/>
        <v>SPA21XXX</v>
      </c>
      <c r="D378" s="3" t="s">
        <v>348</v>
      </c>
      <c r="E378" s="3">
        <v>2</v>
      </c>
      <c r="F378" s="3" t="s">
        <v>397</v>
      </c>
      <c r="G378" s="3">
        <v>20</v>
      </c>
      <c r="H378" s="3" t="s">
        <v>436</v>
      </c>
      <c r="I378" s="3">
        <v>3</v>
      </c>
      <c r="M378" s="3">
        <f t="shared" si="24"/>
        <v>0.60000000000000009</v>
      </c>
    </row>
    <row r="379" spans="1:14" x14ac:dyDescent="0.35">
      <c r="A379" s="3">
        <v>526</v>
      </c>
      <c r="B379" s="3" t="s">
        <v>149</v>
      </c>
      <c r="C379" s="3" t="str">
        <f t="shared" si="22"/>
        <v>SPA21XXX</v>
      </c>
      <c r="D379" s="3" t="s">
        <v>348</v>
      </c>
      <c r="E379" s="3">
        <v>3</v>
      </c>
      <c r="F379" s="3" t="s">
        <v>366</v>
      </c>
      <c r="G379" s="3">
        <v>10</v>
      </c>
      <c r="H379" s="3" t="s">
        <v>366</v>
      </c>
      <c r="I379" s="3">
        <v>3</v>
      </c>
      <c r="J379" s="3">
        <f>SUM(G377:G379)</f>
        <v>100</v>
      </c>
      <c r="M379" s="3">
        <f t="shared" si="24"/>
        <v>0.30000000000000004</v>
      </c>
      <c r="N379" s="3">
        <f>SUM(M377:M379)</f>
        <v>3</v>
      </c>
    </row>
    <row r="380" spans="1:14" x14ac:dyDescent="0.35">
      <c r="A380" s="3">
        <v>528</v>
      </c>
      <c r="B380" s="3" t="s">
        <v>150</v>
      </c>
      <c r="C380" s="3" t="str">
        <f t="shared" si="22"/>
        <v>SPA21XXX</v>
      </c>
      <c r="D380" s="3" t="s">
        <v>348</v>
      </c>
      <c r="E380" s="3">
        <v>1</v>
      </c>
      <c r="F380" s="3" t="s">
        <v>366</v>
      </c>
      <c r="G380" s="3">
        <v>5</v>
      </c>
      <c r="H380" s="3" t="s">
        <v>366</v>
      </c>
      <c r="I380" s="3">
        <v>3</v>
      </c>
      <c r="M380" s="3">
        <f t="shared" si="24"/>
        <v>0.15000000000000002</v>
      </c>
    </row>
    <row r="381" spans="1:14" x14ac:dyDescent="0.35">
      <c r="A381" s="3">
        <v>529</v>
      </c>
      <c r="B381" s="3" t="s">
        <v>150</v>
      </c>
      <c r="C381" s="3" t="str">
        <f t="shared" si="22"/>
        <v>SPA21XXX</v>
      </c>
      <c r="D381" s="3" t="s">
        <v>348</v>
      </c>
      <c r="E381" s="3">
        <v>2</v>
      </c>
      <c r="F381" s="3" t="s">
        <v>411</v>
      </c>
      <c r="G381" s="3">
        <v>5</v>
      </c>
      <c r="H381" s="3" t="s">
        <v>411</v>
      </c>
      <c r="I381" s="3">
        <v>2</v>
      </c>
      <c r="M381" s="3">
        <f t="shared" si="24"/>
        <v>0.1</v>
      </c>
    </row>
    <row r="382" spans="1:14" x14ac:dyDescent="0.35">
      <c r="A382" s="3">
        <v>530</v>
      </c>
      <c r="B382" s="3" t="s">
        <v>150</v>
      </c>
      <c r="C382" s="3" t="str">
        <f t="shared" si="22"/>
        <v>SPA21XXX</v>
      </c>
      <c r="D382" s="3" t="s">
        <v>348</v>
      </c>
      <c r="E382" s="3">
        <v>3</v>
      </c>
      <c r="F382" s="3" t="s">
        <v>388</v>
      </c>
      <c r="G382" s="3">
        <v>90</v>
      </c>
      <c r="H382" s="3" t="s">
        <v>388</v>
      </c>
      <c r="I382" s="3">
        <v>2</v>
      </c>
      <c r="J382" s="3">
        <f>SUM(G380:G382)</f>
        <v>100</v>
      </c>
      <c r="M382" s="3">
        <f t="shared" si="24"/>
        <v>1.8</v>
      </c>
      <c r="N382" s="3">
        <f>SUM(M380:M382)</f>
        <v>2.0499999999999998</v>
      </c>
    </row>
    <row r="383" spans="1:14" x14ac:dyDescent="0.35">
      <c r="A383" s="3">
        <v>532</v>
      </c>
      <c r="B383" s="3" t="s">
        <v>151</v>
      </c>
      <c r="C383" s="3" t="str">
        <f t="shared" si="22"/>
        <v>SPA21XXX</v>
      </c>
      <c r="D383" s="3" t="s">
        <v>350</v>
      </c>
      <c r="E383" s="3">
        <v>1</v>
      </c>
      <c r="F383" s="3" t="s">
        <v>440</v>
      </c>
      <c r="G383" s="3">
        <v>40</v>
      </c>
      <c r="H383" s="3" t="s">
        <v>440</v>
      </c>
      <c r="I383" s="3">
        <v>2</v>
      </c>
      <c r="M383" s="3">
        <f t="shared" si="24"/>
        <v>0.8</v>
      </c>
    </row>
    <row r="384" spans="1:14" x14ac:dyDescent="0.35">
      <c r="A384" s="3">
        <v>533</v>
      </c>
      <c r="B384" s="3" t="s">
        <v>151</v>
      </c>
      <c r="C384" s="3" t="str">
        <f t="shared" si="22"/>
        <v>SPA21XXX</v>
      </c>
      <c r="D384" s="3" t="s">
        <v>350</v>
      </c>
      <c r="E384" s="3">
        <v>2</v>
      </c>
      <c r="F384" s="3" t="s">
        <v>385</v>
      </c>
      <c r="G384" s="3">
        <v>40</v>
      </c>
      <c r="H384" s="3" t="s">
        <v>388</v>
      </c>
      <c r="I384" s="3">
        <v>2</v>
      </c>
      <c r="M384" s="3">
        <f t="shared" si="24"/>
        <v>0.8</v>
      </c>
    </row>
    <row r="385" spans="1:14" x14ac:dyDescent="0.35">
      <c r="A385" s="3">
        <v>534</v>
      </c>
      <c r="B385" s="3" t="s">
        <v>151</v>
      </c>
      <c r="C385" s="3" t="str">
        <f t="shared" si="22"/>
        <v>SPA21XXX</v>
      </c>
      <c r="D385" s="3" t="s">
        <v>350</v>
      </c>
      <c r="E385" s="3">
        <v>3</v>
      </c>
      <c r="F385" s="3" t="s">
        <v>397</v>
      </c>
      <c r="G385" s="3">
        <v>20</v>
      </c>
      <c r="H385" s="3" t="s">
        <v>436</v>
      </c>
      <c r="I385" s="3">
        <v>3</v>
      </c>
      <c r="J385" s="3">
        <f>SUM(G383:G385)</f>
        <v>100</v>
      </c>
      <c r="M385" s="3">
        <f t="shared" si="24"/>
        <v>0.60000000000000009</v>
      </c>
      <c r="N385" s="3">
        <f>SUM(M383:M385)</f>
        <v>2.2000000000000002</v>
      </c>
    </row>
    <row r="386" spans="1:14" x14ac:dyDescent="0.35">
      <c r="A386" s="3">
        <v>536</v>
      </c>
      <c r="B386" s="3" t="s">
        <v>152</v>
      </c>
      <c r="C386" s="3" t="str">
        <f t="shared" si="22"/>
        <v>SPA21XXX</v>
      </c>
      <c r="D386" s="3" t="s">
        <v>350</v>
      </c>
      <c r="E386" s="3">
        <v>1</v>
      </c>
      <c r="F386" s="3" t="s">
        <v>388</v>
      </c>
      <c r="G386" s="3">
        <v>40</v>
      </c>
      <c r="H386" s="3" t="s">
        <v>388</v>
      </c>
      <c r="I386" s="3">
        <v>2</v>
      </c>
      <c r="M386" s="3">
        <f t="shared" si="24"/>
        <v>0.8</v>
      </c>
    </row>
    <row r="387" spans="1:14" x14ac:dyDescent="0.35">
      <c r="A387" s="3">
        <v>537</v>
      </c>
      <c r="B387" s="3" t="s">
        <v>152</v>
      </c>
      <c r="C387" s="3" t="str">
        <f t="shared" ref="C387:C450" si="25">REPLACE(B387,6,3,"XXX")</f>
        <v>SPA21XXX</v>
      </c>
      <c r="D387" s="3" t="s">
        <v>350</v>
      </c>
      <c r="E387" s="3">
        <v>2</v>
      </c>
      <c r="F387" s="3" t="s">
        <v>367</v>
      </c>
      <c r="G387" s="3">
        <v>30</v>
      </c>
      <c r="H387" s="3" t="s">
        <v>431</v>
      </c>
      <c r="I387" s="3">
        <v>2</v>
      </c>
      <c r="M387" s="3">
        <f t="shared" si="24"/>
        <v>0.6</v>
      </c>
    </row>
    <row r="388" spans="1:14" x14ac:dyDescent="0.35">
      <c r="A388" s="3">
        <v>538</v>
      </c>
      <c r="B388" s="3" t="s">
        <v>152</v>
      </c>
      <c r="C388" s="3" t="str">
        <f t="shared" si="25"/>
        <v>SPA21XXX</v>
      </c>
      <c r="D388" s="3" t="s">
        <v>350</v>
      </c>
      <c r="E388" s="3">
        <v>3</v>
      </c>
      <c r="F388" s="3" t="s">
        <v>486</v>
      </c>
      <c r="G388" s="3">
        <v>30</v>
      </c>
      <c r="H388" s="3" t="s">
        <v>394</v>
      </c>
      <c r="I388" s="3">
        <v>1</v>
      </c>
      <c r="J388" s="3">
        <f>SUM(G386:G388)</f>
        <v>100</v>
      </c>
      <c r="M388" s="3">
        <f t="shared" si="24"/>
        <v>0.3</v>
      </c>
      <c r="N388" s="3">
        <f>SUM(M386:M388)</f>
        <v>1.7</v>
      </c>
    </row>
    <row r="389" spans="1:14" x14ac:dyDescent="0.35">
      <c r="A389" s="3">
        <v>540</v>
      </c>
      <c r="B389" s="3" t="s">
        <v>153</v>
      </c>
      <c r="C389" s="3" t="str">
        <f t="shared" si="25"/>
        <v>SPA21XXX</v>
      </c>
      <c r="D389" s="3" t="s">
        <v>349</v>
      </c>
      <c r="E389" s="3">
        <v>1</v>
      </c>
      <c r="F389" s="3" t="s">
        <v>451</v>
      </c>
      <c r="G389" s="3">
        <v>60</v>
      </c>
      <c r="H389" s="3" t="s">
        <v>436</v>
      </c>
      <c r="I389" s="3">
        <v>3</v>
      </c>
      <c r="M389" s="3">
        <f t="shared" si="24"/>
        <v>1.7999999999999998</v>
      </c>
    </row>
    <row r="390" spans="1:14" x14ac:dyDescent="0.35">
      <c r="A390" s="3">
        <v>541</v>
      </c>
      <c r="B390" s="3" t="s">
        <v>153</v>
      </c>
      <c r="C390" s="3" t="str">
        <f t="shared" si="25"/>
        <v>SPA21XXX</v>
      </c>
      <c r="D390" s="3" t="s">
        <v>349</v>
      </c>
      <c r="E390" s="3">
        <v>2</v>
      </c>
      <c r="F390" s="3" t="s">
        <v>400</v>
      </c>
      <c r="G390" s="3">
        <v>10</v>
      </c>
      <c r="H390" s="3" t="s">
        <v>366</v>
      </c>
      <c r="I390" s="3">
        <v>3</v>
      </c>
      <c r="M390" s="3">
        <f t="shared" si="24"/>
        <v>0.30000000000000004</v>
      </c>
    </row>
    <row r="391" spans="1:14" x14ac:dyDescent="0.35">
      <c r="A391" s="3">
        <v>542</v>
      </c>
      <c r="B391" s="3" t="s">
        <v>153</v>
      </c>
      <c r="C391" s="3" t="str">
        <f t="shared" si="25"/>
        <v>SPA21XXX</v>
      </c>
      <c r="D391" s="3" t="s">
        <v>349</v>
      </c>
      <c r="E391" s="3">
        <v>3</v>
      </c>
      <c r="F391" s="3" t="s">
        <v>402</v>
      </c>
      <c r="G391" s="3">
        <v>30</v>
      </c>
      <c r="H391" s="3" t="s">
        <v>388</v>
      </c>
      <c r="I391" s="3">
        <v>2</v>
      </c>
      <c r="J391" s="3">
        <f>SUM(G389:G391)</f>
        <v>100</v>
      </c>
      <c r="M391" s="3">
        <f t="shared" si="24"/>
        <v>0.6</v>
      </c>
      <c r="N391" s="3">
        <f>SUM(M389:M391)</f>
        <v>2.6999999999999997</v>
      </c>
    </row>
    <row r="392" spans="1:14" x14ac:dyDescent="0.35">
      <c r="A392" s="3">
        <v>544</v>
      </c>
      <c r="B392" s="3" t="s">
        <v>154</v>
      </c>
      <c r="C392" s="3" t="str">
        <f t="shared" si="25"/>
        <v>SPA21XXX</v>
      </c>
      <c r="D392" s="3" t="s">
        <v>349</v>
      </c>
      <c r="E392" s="3">
        <v>1</v>
      </c>
      <c r="F392" s="3" t="s">
        <v>403</v>
      </c>
      <c r="G392" s="3">
        <v>60</v>
      </c>
      <c r="H392" s="3" t="s">
        <v>436</v>
      </c>
      <c r="I392" s="3">
        <v>3</v>
      </c>
      <c r="M392" s="3">
        <f t="shared" si="24"/>
        <v>1.7999999999999998</v>
      </c>
    </row>
    <row r="393" spans="1:14" x14ac:dyDescent="0.35">
      <c r="A393" s="3">
        <v>545</v>
      </c>
      <c r="B393" s="3" t="s">
        <v>154</v>
      </c>
      <c r="C393" s="3" t="str">
        <f t="shared" si="25"/>
        <v>SPA21XXX</v>
      </c>
      <c r="D393" s="3" t="s">
        <v>349</v>
      </c>
      <c r="E393" s="3">
        <v>2</v>
      </c>
      <c r="F393" s="3" t="s">
        <v>400</v>
      </c>
      <c r="G393" s="3">
        <v>10</v>
      </c>
      <c r="H393" s="3" t="s">
        <v>366</v>
      </c>
      <c r="I393" s="3">
        <v>3</v>
      </c>
      <c r="M393" s="3">
        <f t="shared" si="24"/>
        <v>0.30000000000000004</v>
      </c>
    </row>
    <row r="394" spans="1:14" x14ac:dyDescent="0.35">
      <c r="A394" s="3">
        <v>546</v>
      </c>
      <c r="B394" s="3" t="s">
        <v>154</v>
      </c>
      <c r="C394" s="3" t="str">
        <f t="shared" si="25"/>
        <v>SPA21XXX</v>
      </c>
      <c r="D394" s="3" t="s">
        <v>349</v>
      </c>
      <c r="E394" s="3">
        <v>3</v>
      </c>
      <c r="F394" s="3" t="s">
        <v>402</v>
      </c>
      <c r="G394" s="3">
        <v>30</v>
      </c>
      <c r="H394" s="3" t="s">
        <v>388</v>
      </c>
      <c r="I394" s="3">
        <v>2</v>
      </c>
      <c r="J394" s="3">
        <f>SUM(G392:G394)</f>
        <v>100</v>
      </c>
      <c r="M394" s="3">
        <f t="shared" si="24"/>
        <v>0.6</v>
      </c>
      <c r="N394" s="3">
        <f>SUM(M392:M394)</f>
        <v>2.6999999999999997</v>
      </c>
    </row>
    <row r="395" spans="1:14" x14ac:dyDescent="0.35">
      <c r="A395" s="3">
        <v>548</v>
      </c>
      <c r="B395" s="3" t="s">
        <v>155</v>
      </c>
      <c r="C395" s="3" t="str">
        <f t="shared" si="25"/>
        <v>SPA21XXX</v>
      </c>
      <c r="D395" s="3" t="s">
        <v>349</v>
      </c>
      <c r="E395" s="3">
        <v>1</v>
      </c>
      <c r="F395" s="3" t="s">
        <v>487</v>
      </c>
      <c r="G395" s="3">
        <v>33</v>
      </c>
      <c r="H395" s="3" t="s">
        <v>366</v>
      </c>
      <c r="I395" s="3">
        <v>3</v>
      </c>
      <c r="K395" s="3">
        <f t="shared" ref="K395:K400" si="26">(G395/99)*100</f>
        <v>33.333333333333329</v>
      </c>
      <c r="M395" s="3">
        <f t="shared" ref="M395:M400" si="27">(K395/100)*I395</f>
        <v>0.99999999999999978</v>
      </c>
    </row>
    <row r="396" spans="1:14" x14ac:dyDescent="0.35">
      <c r="A396" s="3">
        <v>549</v>
      </c>
      <c r="B396" s="3" t="s">
        <v>155</v>
      </c>
      <c r="C396" s="3" t="str">
        <f t="shared" si="25"/>
        <v>SPA21XXX</v>
      </c>
      <c r="D396" s="3" t="s">
        <v>349</v>
      </c>
      <c r="E396" s="3">
        <v>2</v>
      </c>
      <c r="F396" s="3" t="s">
        <v>367</v>
      </c>
      <c r="G396" s="3">
        <v>33</v>
      </c>
      <c r="H396" s="3" t="s">
        <v>431</v>
      </c>
      <c r="I396" s="3">
        <v>2</v>
      </c>
      <c r="K396" s="3">
        <f t="shared" si="26"/>
        <v>33.333333333333329</v>
      </c>
      <c r="M396" s="3">
        <f t="shared" si="27"/>
        <v>0.66666666666666652</v>
      </c>
    </row>
    <row r="397" spans="1:14" x14ac:dyDescent="0.35">
      <c r="A397" s="3">
        <v>550</v>
      </c>
      <c r="B397" s="3" t="s">
        <v>155</v>
      </c>
      <c r="C397" s="3" t="str">
        <f t="shared" si="25"/>
        <v>SPA21XXX</v>
      </c>
      <c r="D397" s="3" t="s">
        <v>349</v>
      </c>
      <c r="E397" s="3">
        <v>3</v>
      </c>
      <c r="F397" s="3" t="s">
        <v>375</v>
      </c>
      <c r="G397" s="3">
        <v>33</v>
      </c>
      <c r="H397" s="3" t="s">
        <v>388</v>
      </c>
      <c r="I397" s="3">
        <v>2</v>
      </c>
      <c r="J397" s="3">
        <f>SUM(G395:G397)</f>
        <v>99</v>
      </c>
      <c r="K397" s="3">
        <f t="shared" si="26"/>
        <v>33.333333333333329</v>
      </c>
      <c r="L397" s="3">
        <f>SUM(K395:K397)</f>
        <v>99.999999999999986</v>
      </c>
      <c r="M397" s="3">
        <f t="shared" si="27"/>
        <v>0.66666666666666652</v>
      </c>
      <c r="N397" s="3">
        <f>SUM(M395:M397)</f>
        <v>2.333333333333333</v>
      </c>
    </row>
    <row r="398" spans="1:14" x14ac:dyDescent="0.35">
      <c r="A398" s="3">
        <v>552</v>
      </c>
      <c r="B398" s="3" t="s">
        <v>156</v>
      </c>
      <c r="C398" s="3" t="str">
        <f t="shared" si="25"/>
        <v>SPA21XXX</v>
      </c>
      <c r="D398" s="3" t="s">
        <v>348</v>
      </c>
      <c r="E398" s="3">
        <v>1</v>
      </c>
      <c r="F398" s="3" t="s">
        <v>366</v>
      </c>
      <c r="G398" s="3">
        <v>33</v>
      </c>
      <c r="H398" s="3" t="s">
        <v>366</v>
      </c>
      <c r="I398" s="3">
        <v>3</v>
      </c>
      <c r="K398" s="3">
        <f t="shared" si="26"/>
        <v>33.333333333333329</v>
      </c>
      <c r="M398" s="3">
        <f t="shared" si="27"/>
        <v>0.99999999999999978</v>
      </c>
    </row>
    <row r="399" spans="1:14" x14ac:dyDescent="0.35">
      <c r="A399" s="3">
        <v>553</v>
      </c>
      <c r="B399" s="3" t="s">
        <v>156</v>
      </c>
      <c r="C399" s="3" t="str">
        <f t="shared" si="25"/>
        <v>SPA21XXX</v>
      </c>
      <c r="D399" s="3" t="s">
        <v>348</v>
      </c>
      <c r="E399" s="3">
        <v>2</v>
      </c>
      <c r="F399" s="3" t="s">
        <v>386</v>
      </c>
      <c r="G399" s="3">
        <v>33</v>
      </c>
      <c r="H399" s="3" t="s">
        <v>431</v>
      </c>
      <c r="I399" s="3">
        <v>2</v>
      </c>
      <c r="K399" s="3">
        <f t="shared" si="26"/>
        <v>33.333333333333329</v>
      </c>
      <c r="M399" s="3">
        <f t="shared" si="27"/>
        <v>0.66666666666666652</v>
      </c>
    </row>
    <row r="400" spans="1:14" x14ac:dyDescent="0.35">
      <c r="A400" s="3">
        <v>554</v>
      </c>
      <c r="B400" s="3" t="s">
        <v>156</v>
      </c>
      <c r="C400" s="3" t="str">
        <f t="shared" si="25"/>
        <v>SPA21XXX</v>
      </c>
      <c r="D400" s="3" t="s">
        <v>348</v>
      </c>
      <c r="E400" s="3">
        <v>3</v>
      </c>
      <c r="F400" s="3" t="s">
        <v>388</v>
      </c>
      <c r="G400" s="3">
        <v>33</v>
      </c>
      <c r="H400" s="3" t="s">
        <v>388</v>
      </c>
      <c r="I400" s="3">
        <v>2</v>
      </c>
      <c r="J400" s="3">
        <f>SUM(G398:G400)</f>
        <v>99</v>
      </c>
      <c r="K400" s="3">
        <f t="shared" si="26"/>
        <v>33.333333333333329</v>
      </c>
      <c r="L400" s="3">
        <f>SUM(K398:K400)</f>
        <v>99.999999999999986</v>
      </c>
      <c r="M400" s="3">
        <f t="shared" si="27"/>
        <v>0.66666666666666652</v>
      </c>
      <c r="N400" s="3">
        <f>SUM(M398:M400)</f>
        <v>2.333333333333333</v>
      </c>
    </row>
    <row r="401" spans="1:14" x14ac:dyDescent="0.35">
      <c r="A401" s="3">
        <v>556</v>
      </c>
      <c r="B401" s="3" t="s">
        <v>157</v>
      </c>
      <c r="C401" s="3" t="str">
        <f t="shared" si="25"/>
        <v>SPA21XXX</v>
      </c>
      <c r="D401" s="3" t="s">
        <v>349</v>
      </c>
      <c r="E401" s="3">
        <v>1</v>
      </c>
      <c r="F401" s="3" t="s">
        <v>403</v>
      </c>
      <c r="G401" s="3">
        <v>60</v>
      </c>
      <c r="H401" s="3" t="s">
        <v>436</v>
      </c>
      <c r="I401" s="3">
        <v>3</v>
      </c>
      <c r="M401" s="3">
        <f t="shared" ref="M401:M413" si="28">(G401/100)*I401</f>
        <v>1.7999999999999998</v>
      </c>
    </row>
    <row r="402" spans="1:14" x14ac:dyDescent="0.35">
      <c r="A402" s="3">
        <v>557</v>
      </c>
      <c r="B402" s="3" t="s">
        <v>157</v>
      </c>
      <c r="C402" s="3" t="str">
        <f t="shared" si="25"/>
        <v>SPA21XXX</v>
      </c>
      <c r="D402" s="3" t="s">
        <v>349</v>
      </c>
      <c r="E402" s="3">
        <v>2</v>
      </c>
      <c r="F402" s="3" t="s">
        <v>400</v>
      </c>
      <c r="G402" s="3">
        <v>10</v>
      </c>
      <c r="H402" s="3" t="s">
        <v>366</v>
      </c>
      <c r="I402" s="3">
        <v>3</v>
      </c>
      <c r="M402" s="3">
        <f t="shared" si="28"/>
        <v>0.30000000000000004</v>
      </c>
    </row>
    <row r="403" spans="1:14" x14ac:dyDescent="0.35">
      <c r="A403" s="3">
        <v>558</v>
      </c>
      <c r="B403" s="3" t="s">
        <v>157</v>
      </c>
      <c r="C403" s="3" t="str">
        <f t="shared" si="25"/>
        <v>SPA21XXX</v>
      </c>
      <c r="D403" s="3" t="s">
        <v>349</v>
      </c>
      <c r="E403" s="3">
        <v>3</v>
      </c>
      <c r="F403" s="3" t="s">
        <v>402</v>
      </c>
      <c r="G403" s="3">
        <v>30</v>
      </c>
      <c r="H403" s="3" t="s">
        <v>388</v>
      </c>
      <c r="I403" s="3">
        <v>2</v>
      </c>
      <c r="J403" s="3">
        <f>SUM(G401:G403)</f>
        <v>100</v>
      </c>
      <c r="M403" s="3">
        <f t="shared" si="28"/>
        <v>0.6</v>
      </c>
      <c r="N403" s="3">
        <f>SUM(M401:M403)</f>
        <v>2.6999999999999997</v>
      </c>
    </row>
    <row r="404" spans="1:14" x14ac:dyDescent="0.35">
      <c r="A404" s="3">
        <v>560</v>
      </c>
      <c r="B404" s="3" t="s">
        <v>158</v>
      </c>
      <c r="C404" s="3" t="str">
        <f t="shared" si="25"/>
        <v>SPA21XXX</v>
      </c>
      <c r="D404" s="3" t="s">
        <v>350</v>
      </c>
      <c r="E404" s="3">
        <v>1</v>
      </c>
      <c r="F404" s="3" t="s">
        <v>488</v>
      </c>
      <c r="G404" s="3">
        <v>60</v>
      </c>
      <c r="H404" s="3" t="s">
        <v>436</v>
      </c>
      <c r="I404" s="3">
        <v>3</v>
      </c>
      <c r="M404" s="3">
        <f t="shared" si="28"/>
        <v>1.7999999999999998</v>
      </c>
    </row>
    <row r="405" spans="1:14" x14ac:dyDescent="0.35">
      <c r="A405" s="3">
        <v>561</v>
      </c>
      <c r="B405" s="3" t="s">
        <v>158</v>
      </c>
      <c r="C405" s="3" t="str">
        <f t="shared" si="25"/>
        <v>SPA21XXX</v>
      </c>
      <c r="D405" s="3" t="s">
        <v>350</v>
      </c>
      <c r="E405" s="3">
        <v>2</v>
      </c>
      <c r="F405" s="3" t="s">
        <v>412</v>
      </c>
      <c r="G405" s="3">
        <v>40</v>
      </c>
      <c r="H405" s="3" t="s">
        <v>388</v>
      </c>
      <c r="I405" s="3">
        <v>2</v>
      </c>
      <c r="J405" s="3">
        <f>SUM(G404:G405)</f>
        <v>100</v>
      </c>
      <c r="M405" s="3">
        <f t="shared" si="28"/>
        <v>0.8</v>
      </c>
      <c r="N405" s="3">
        <f>SUM(M404:M405)</f>
        <v>2.5999999999999996</v>
      </c>
    </row>
    <row r="406" spans="1:14" x14ac:dyDescent="0.35">
      <c r="A406" s="3">
        <v>563</v>
      </c>
      <c r="B406" s="3" t="s">
        <v>159</v>
      </c>
      <c r="C406" s="3" t="str">
        <f t="shared" si="25"/>
        <v>SPA21XXX</v>
      </c>
      <c r="D406" s="3" t="s">
        <v>350</v>
      </c>
      <c r="E406" s="3">
        <v>1</v>
      </c>
      <c r="F406" s="3" t="s">
        <v>489</v>
      </c>
      <c r="G406" s="3">
        <v>10</v>
      </c>
      <c r="H406" s="3" t="s">
        <v>388</v>
      </c>
      <c r="I406" s="3">
        <v>2</v>
      </c>
      <c r="M406" s="3">
        <f t="shared" si="28"/>
        <v>0.2</v>
      </c>
    </row>
    <row r="407" spans="1:14" x14ac:dyDescent="0.35">
      <c r="A407" s="3">
        <v>564</v>
      </c>
      <c r="B407" s="3" t="s">
        <v>159</v>
      </c>
      <c r="C407" s="3" t="str">
        <f t="shared" si="25"/>
        <v>SPA21XXX</v>
      </c>
      <c r="D407" s="3" t="s">
        <v>350</v>
      </c>
      <c r="E407" s="3">
        <v>2</v>
      </c>
      <c r="F407" s="3" t="s">
        <v>371</v>
      </c>
      <c r="G407" s="3">
        <v>20</v>
      </c>
      <c r="H407" s="3" t="s">
        <v>394</v>
      </c>
      <c r="I407" s="3">
        <v>1</v>
      </c>
      <c r="M407" s="3">
        <f t="shared" si="28"/>
        <v>0.2</v>
      </c>
    </row>
    <row r="408" spans="1:14" x14ac:dyDescent="0.35">
      <c r="A408" s="3">
        <v>565</v>
      </c>
      <c r="B408" s="3" t="s">
        <v>159</v>
      </c>
      <c r="C408" s="3" t="str">
        <f t="shared" si="25"/>
        <v>SPA21XXX</v>
      </c>
      <c r="D408" s="3" t="s">
        <v>350</v>
      </c>
      <c r="E408" s="3">
        <v>3</v>
      </c>
      <c r="F408" s="3" t="s">
        <v>424</v>
      </c>
      <c r="G408" s="3">
        <v>70</v>
      </c>
      <c r="H408" s="3" t="s">
        <v>431</v>
      </c>
      <c r="I408" s="3">
        <v>2</v>
      </c>
      <c r="J408" s="3">
        <f>SUM(G406:G408)</f>
        <v>100</v>
      </c>
      <c r="M408" s="3">
        <f t="shared" si="28"/>
        <v>1.4</v>
      </c>
      <c r="N408" s="3">
        <f>SUM(M406:M408)</f>
        <v>1.7999999999999998</v>
      </c>
    </row>
    <row r="409" spans="1:14" x14ac:dyDescent="0.35">
      <c r="A409" s="3">
        <v>567</v>
      </c>
      <c r="B409" s="3" t="s">
        <v>160</v>
      </c>
      <c r="C409" s="3" t="str">
        <f t="shared" si="25"/>
        <v>SPA21XXX</v>
      </c>
      <c r="D409" s="3" t="s">
        <v>349</v>
      </c>
      <c r="E409" s="3">
        <v>1</v>
      </c>
      <c r="F409" s="3" t="s">
        <v>400</v>
      </c>
      <c r="G409" s="3">
        <v>5</v>
      </c>
      <c r="H409" s="3" t="s">
        <v>366</v>
      </c>
      <c r="I409" s="3">
        <v>3</v>
      </c>
      <c r="M409" s="3">
        <f t="shared" si="28"/>
        <v>0.15000000000000002</v>
      </c>
    </row>
    <row r="410" spans="1:14" x14ac:dyDescent="0.35">
      <c r="A410" s="3">
        <v>568</v>
      </c>
      <c r="B410" s="3" t="s">
        <v>160</v>
      </c>
      <c r="C410" s="3" t="str">
        <f t="shared" si="25"/>
        <v>SPA21XXX</v>
      </c>
      <c r="D410" s="3" t="s">
        <v>349</v>
      </c>
      <c r="E410" s="3">
        <v>2</v>
      </c>
      <c r="F410" s="3" t="s">
        <v>401</v>
      </c>
      <c r="G410" s="3">
        <v>5</v>
      </c>
      <c r="H410" s="3" t="s">
        <v>411</v>
      </c>
      <c r="I410" s="3">
        <v>2</v>
      </c>
      <c r="M410" s="3">
        <f t="shared" si="28"/>
        <v>0.1</v>
      </c>
    </row>
    <row r="411" spans="1:14" x14ac:dyDescent="0.35">
      <c r="A411" s="3">
        <v>569</v>
      </c>
      <c r="B411" s="3" t="s">
        <v>160</v>
      </c>
      <c r="C411" s="3" t="str">
        <f t="shared" si="25"/>
        <v>SPA21XXX</v>
      </c>
      <c r="D411" s="3" t="s">
        <v>349</v>
      </c>
      <c r="E411" s="3">
        <v>3</v>
      </c>
      <c r="F411" s="3" t="s">
        <v>402</v>
      </c>
      <c r="G411" s="3">
        <v>90</v>
      </c>
      <c r="H411" s="3" t="s">
        <v>388</v>
      </c>
      <c r="I411" s="3">
        <v>2</v>
      </c>
      <c r="J411" s="3">
        <f>SUM(G409:G411)</f>
        <v>100</v>
      </c>
      <c r="M411" s="3">
        <f t="shared" si="28"/>
        <v>1.8</v>
      </c>
      <c r="N411" s="3">
        <f>SUM(M409:M411)</f>
        <v>2.0499999999999998</v>
      </c>
    </row>
    <row r="412" spans="1:14" x14ac:dyDescent="0.35">
      <c r="A412" s="3">
        <v>571</v>
      </c>
      <c r="B412" s="3" t="s">
        <v>161</v>
      </c>
      <c r="C412" s="3" t="str">
        <f t="shared" si="25"/>
        <v>SPA21XXX</v>
      </c>
      <c r="D412" s="3" t="s">
        <v>350</v>
      </c>
      <c r="E412" s="3">
        <v>1</v>
      </c>
      <c r="F412" s="3" t="s">
        <v>373</v>
      </c>
      <c r="G412" s="3">
        <v>90</v>
      </c>
      <c r="H412" s="3" t="s">
        <v>431</v>
      </c>
      <c r="I412" s="3">
        <v>2</v>
      </c>
      <c r="M412" s="3">
        <f t="shared" si="28"/>
        <v>1.8</v>
      </c>
    </row>
    <row r="413" spans="1:14" x14ac:dyDescent="0.35">
      <c r="A413" s="3">
        <v>572</v>
      </c>
      <c r="B413" s="3" t="s">
        <v>161</v>
      </c>
      <c r="C413" s="3" t="str">
        <f t="shared" si="25"/>
        <v>SPA21XXX</v>
      </c>
      <c r="D413" s="3" t="s">
        <v>350</v>
      </c>
      <c r="E413" s="3">
        <v>2</v>
      </c>
      <c r="F413" s="3" t="s">
        <v>490</v>
      </c>
      <c r="G413" s="3">
        <v>10</v>
      </c>
      <c r="H413" s="3" t="s">
        <v>394</v>
      </c>
      <c r="I413" s="3">
        <v>1</v>
      </c>
      <c r="J413" s="3">
        <f>SUM(G412:G413)</f>
        <v>100</v>
      </c>
      <c r="M413" s="3">
        <f t="shared" si="28"/>
        <v>0.1</v>
      </c>
      <c r="N413" s="3">
        <f>SUM(M412:M413)</f>
        <v>1.9000000000000001</v>
      </c>
    </row>
    <row r="414" spans="1:14" x14ac:dyDescent="0.35">
      <c r="A414" s="3">
        <v>574</v>
      </c>
      <c r="B414" s="3" t="s">
        <v>162</v>
      </c>
      <c r="C414" s="3" t="str">
        <f t="shared" si="25"/>
        <v>SPA21XXX</v>
      </c>
      <c r="D414" s="3" t="s">
        <v>349</v>
      </c>
      <c r="E414" s="3">
        <v>1</v>
      </c>
      <c r="F414" s="3" t="s">
        <v>425</v>
      </c>
      <c r="G414" s="3">
        <v>10</v>
      </c>
      <c r="H414" s="3" t="s">
        <v>396</v>
      </c>
      <c r="I414" s="3">
        <v>1</v>
      </c>
      <c r="K414" s="3">
        <f>(G414/85)*100</f>
        <v>11.76470588235294</v>
      </c>
      <c r="M414" s="3">
        <f>(K414/100)*I414</f>
        <v>0.1176470588235294</v>
      </c>
    </row>
    <row r="415" spans="1:14" x14ac:dyDescent="0.35">
      <c r="A415" s="3">
        <v>575</v>
      </c>
      <c r="B415" s="3" t="s">
        <v>162</v>
      </c>
      <c r="C415" s="3" t="str">
        <f t="shared" si="25"/>
        <v>SPA21XXX</v>
      </c>
      <c r="D415" s="3" t="s">
        <v>349</v>
      </c>
      <c r="E415" s="3">
        <v>2</v>
      </c>
      <c r="F415" s="3" t="s">
        <v>429</v>
      </c>
      <c r="G415" s="3">
        <v>25</v>
      </c>
      <c r="H415" s="3" t="s">
        <v>366</v>
      </c>
      <c r="I415" s="3">
        <v>3</v>
      </c>
      <c r="K415" s="3">
        <f>(G415/85)*100</f>
        <v>29.411764705882355</v>
      </c>
      <c r="M415" s="3">
        <f>(K415/100)*I415</f>
        <v>0.88235294117647056</v>
      </c>
    </row>
    <row r="416" spans="1:14" x14ac:dyDescent="0.35">
      <c r="A416" s="3">
        <v>576</v>
      </c>
      <c r="B416" s="3" t="s">
        <v>162</v>
      </c>
      <c r="C416" s="3" t="str">
        <f t="shared" si="25"/>
        <v>SPA21XXX</v>
      </c>
      <c r="D416" s="3" t="s">
        <v>349</v>
      </c>
      <c r="E416" s="3">
        <v>3</v>
      </c>
      <c r="F416" s="3" t="s">
        <v>490</v>
      </c>
      <c r="G416" s="3">
        <v>25</v>
      </c>
      <c r="H416" s="3" t="s">
        <v>394</v>
      </c>
      <c r="I416" s="3">
        <v>1</v>
      </c>
      <c r="K416" s="3">
        <f>(G416/85)*100</f>
        <v>29.411764705882355</v>
      </c>
      <c r="M416" s="3">
        <f>(K416/100)*I416</f>
        <v>0.29411764705882354</v>
      </c>
    </row>
    <row r="417" spans="1:14" x14ac:dyDescent="0.35">
      <c r="A417" s="3">
        <v>577</v>
      </c>
      <c r="B417" s="3" t="s">
        <v>162</v>
      </c>
      <c r="C417" s="3" t="str">
        <f t="shared" si="25"/>
        <v>SPA21XXX</v>
      </c>
      <c r="D417" s="3" t="s">
        <v>349</v>
      </c>
      <c r="E417" s="3">
        <v>4</v>
      </c>
      <c r="F417" s="3" t="s">
        <v>425</v>
      </c>
      <c r="G417" s="3">
        <v>25</v>
      </c>
      <c r="H417" s="3" t="s">
        <v>396</v>
      </c>
      <c r="I417" s="3">
        <v>1</v>
      </c>
      <c r="J417" s="3">
        <f>SUM(G414:G417)</f>
        <v>85</v>
      </c>
      <c r="K417" s="3">
        <f>(G417/85)*100</f>
        <v>29.411764705882355</v>
      </c>
      <c r="L417" s="3">
        <f>SUM(K414:K417)</f>
        <v>100</v>
      </c>
      <c r="M417" s="3">
        <f>(K417/100)*I417</f>
        <v>0.29411764705882354</v>
      </c>
      <c r="N417" s="3">
        <f>SUM(M414:M417)</f>
        <v>1.5882352941176472</v>
      </c>
    </row>
    <row r="418" spans="1:14" x14ac:dyDescent="0.35">
      <c r="A418" s="3">
        <v>579</v>
      </c>
      <c r="B418" s="3" t="s">
        <v>163</v>
      </c>
      <c r="C418" s="3" t="str">
        <f t="shared" si="25"/>
        <v>SPA21XXX</v>
      </c>
      <c r="D418" s="3" t="s">
        <v>349</v>
      </c>
      <c r="E418" s="3">
        <v>1</v>
      </c>
      <c r="F418" s="3" t="s">
        <v>397</v>
      </c>
      <c r="G418" s="3">
        <v>10</v>
      </c>
      <c r="H418" s="3" t="s">
        <v>436</v>
      </c>
      <c r="I418" s="3">
        <v>3</v>
      </c>
      <c r="M418" s="3">
        <f t="shared" ref="M418:M424" si="29">(G418/100)*I418</f>
        <v>0.30000000000000004</v>
      </c>
    </row>
    <row r="419" spans="1:14" x14ac:dyDescent="0.35">
      <c r="A419" s="3">
        <v>580</v>
      </c>
      <c r="B419" s="3" t="s">
        <v>163</v>
      </c>
      <c r="C419" s="3" t="str">
        <f t="shared" si="25"/>
        <v>SPA21XXX</v>
      </c>
      <c r="D419" s="3" t="s">
        <v>349</v>
      </c>
      <c r="E419" s="3">
        <v>2</v>
      </c>
      <c r="F419" s="3" t="s">
        <v>491</v>
      </c>
      <c r="G419" s="3">
        <v>90</v>
      </c>
      <c r="H419" s="3" t="s">
        <v>388</v>
      </c>
      <c r="I419" s="3">
        <v>2</v>
      </c>
      <c r="J419" s="3">
        <f>SUM(G418:G419)</f>
        <v>100</v>
      </c>
      <c r="M419" s="3">
        <f t="shared" si="29"/>
        <v>1.8</v>
      </c>
      <c r="N419" s="3">
        <f>SUM(M418:M419)</f>
        <v>2.1</v>
      </c>
    </row>
    <row r="420" spans="1:14" x14ac:dyDescent="0.35">
      <c r="A420" s="3">
        <v>582</v>
      </c>
      <c r="B420" s="3" t="s">
        <v>164</v>
      </c>
      <c r="C420" s="3" t="str">
        <f t="shared" si="25"/>
        <v>SPA21XXX</v>
      </c>
      <c r="D420" s="3" t="s">
        <v>348</v>
      </c>
      <c r="E420" s="3">
        <v>1</v>
      </c>
      <c r="F420" s="3" t="s">
        <v>366</v>
      </c>
      <c r="G420" s="3">
        <v>5</v>
      </c>
      <c r="H420" s="3" t="s">
        <v>366</v>
      </c>
      <c r="I420" s="3">
        <v>3</v>
      </c>
      <c r="M420" s="3">
        <f t="shared" si="29"/>
        <v>0.15000000000000002</v>
      </c>
    </row>
    <row r="421" spans="1:14" x14ac:dyDescent="0.35">
      <c r="A421" s="3">
        <v>583</v>
      </c>
      <c r="B421" s="3" t="s">
        <v>164</v>
      </c>
      <c r="C421" s="3" t="str">
        <f t="shared" si="25"/>
        <v>SPA21XXX</v>
      </c>
      <c r="D421" s="3" t="s">
        <v>348</v>
      </c>
      <c r="E421" s="3">
        <v>2</v>
      </c>
      <c r="F421" s="3" t="s">
        <v>411</v>
      </c>
      <c r="G421" s="3">
        <v>5</v>
      </c>
      <c r="H421" s="3" t="s">
        <v>411</v>
      </c>
      <c r="I421" s="3">
        <v>2</v>
      </c>
      <c r="M421" s="3">
        <f t="shared" si="29"/>
        <v>0.1</v>
      </c>
    </row>
    <row r="422" spans="1:14" x14ac:dyDescent="0.35">
      <c r="A422" s="3">
        <v>584</v>
      </c>
      <c r="B422" s="3" t="s">
        <v>164</v>
      </c>
      <c r="C422" s="3" t="str">
        <f t="shared" si="25"/>
        <v>SPA21XXX</v>
      </c>
      <c r="D422" s="3" t="s">
        <v>348</v>
      </c>
      <c r="E422" s="3">
        <v>3</v>
      </c>
      <c r="F422" s="3" t="s">
        <v>388</v>
      </c>
      <c r="G422" s="3">
        <v>90</v>
      </c>
      <c r="H422" s="3" t="s">
        <v>388</v>
      </c>
      <c r="I422" s="3">
        <v>2</v>
      </c>
      <c r="J422" s="3">
        <f>SUM(G420:G422)</f>
        <v>100</v>
      </c>
      <c r="M422" s="3">
        <f t="shared" si="29"/>
        <v>1.8</v>
      </c>
      <c r="N422" s="3">
        <f>SUM(M420:M422)</f>
        <v>2.0499999999999998</v>
      </c>
    </row>
    <row r="423" spans="1:14" x14ac:dyDescent="0.35">
      <c r="A423" s="3">
        <v>586</v>
      </c>
      <c r="B423" s="3" t="s">
        <v>165</v>
      </c>
      <c r="C423" s="3" t="str">
        <f t="shared" si="25"/>
        <v>SPA21XXX</v>
      </c>
      <c r="D423" s="3" t="s">
        <v>350</v>
      </c>
      <c r="E423" s="3">
        <v>1</v>
      </c>
      <c r="F423" s="3" t="s">
        <v>367</v>
      </c>
      <c r="G423" s="3">
        <v>50</v>
      </c>
      <c r="H423" s="3" t="s">
        <v>431</v>
      </c>
      <c r="I423" s="3">
        <v>2</v>
      </c>
      <c r="M423" s="3">
        <f t="shared" si="29"/>
        <v>1</v>
      </c>
    </row>
    <row r="424" spans="1:14" x14ac:dyDescent="0.35">
      <c r="A424" s="3">
        <v>587</v>
      </c>
      <c r="B424" s="3" t="s">
        <v>165</v>
      </c>
      <c r="C424" s="3" t="str">
        <f t="shared" si="25"/>
        <v>SPA21XXX</v>
      </c>
      <c r="D424" s="3" t="s">
        <v>350</v>
      </c>
      <c r="E424" s="3">
        <v>2</v>
      </c>
      <c r="F424" s="3" t="s">
        <v>492</v>
      </c>
      <c r="G424" s="3">
        <v>50</v>
      </c>
      <c r="H424" s="3" t="s">
        <v>388</v>
      </c>
      <c r="I424" s="3">
        <v>2</v>
      </c>
      <c r="J424" s="3">
        <f>SUM(G423:G424)</f>
        <v>100</v>
      </c>
      <c r="M424" s="3">
        <f t="shared" si="29"/>
        <v>1</v>
      </c>
      <c r="N424" s="3">
        <f>SUM(M423:M424)</f>
        <v>2</v>
      </c>
    </row>
    <row r="425" spans="1:14" x14ac:dyDescent="0.35">
      <c r="A425" s="3">
        <v>589</v>
      </c>
      <c r="B425" s="3" t="s">
        <v>166</v>
      </c>
      <c r="C425" s="3" t="str">
        <f t="shared" si="25"/>
        <v>SPA21XXX</v>
      </c>
      <c r="D425" s="3" t="s">
        <v>349</v>
      </c>
      <c r="E425" s="3">
        <v>1</v>
      </c>
      <c r="F425" s="3" t="s">
        <v>385</v>
      </c>
      <c r="G425" s="3">
        <v>85</v>
      </c>
      <c r="H425" s="3" t="s">
        <v>388</v>
      </c>
      <c r="I425" s="3">
        <v>2</v>
      </c>
      <c r="K425" s="3">
        <f>(G425/115)*100</f>
        <v>73.91304347826086</v>
      </c>
      <c r="M425" s="3">
        <f>(K425/100)*I425</f>
        <v>1.4782608695652173</v>
      </c>
    </row>
    <row r="426" spans="1:14" x14ac:dyDescent="0.35">
      <c r="A426" s="3">
        <v>590</v>
      </c>
      <c r="B426" s="3" t="s">
        <v>166</v>
      </c>
      <c r="C426" s="3" t="str">
        <f t="shared" si="25"/>
        <v>SPA21XXX</v>
      </c>
      <c r="D426" s="3" t="s">
        <v>349</v>
      </c>
      <c r="E426" s="3">
        <v>2</v>
      </c>
      <c r="F426" s="3" t="s">
        <v>367</v>
      </c>
      <c r="G426" s="3">
        <v>15</v>
      </c>
      <c r="H426" s="3" t="s">
        <v>431</v>
      </c>
      <c r="I426" s="3">
        <v>2</v>
      </c>
      <c r="K426" s="3">
        <f>(G426/115)*100</f>
        <v>13.043478260869565</v>
      </c>
      <c r="M426" s="3">
        <f>(K426/100)*I426</f>
        <v>0.2608695652173913</v>
      </c>
    </row>
    <row r="427" spans="1:14" x14ac:dyDescent="0.35">
      <c r="A427" s="3">
        <v>591</v>
      </c>
      <c r="B427" s="3" t="s">
        <v>166</v>
      </c>
      <c r="C427" s="3" t="str">
        <f t="shared" si="25"/>
        <v>SPA21XXX</v>
      </c>
      <c r="D427" s="3" t="s">
        <v>349</v>
      </c>
      <c r="E427" s="3">
        <v>3</v>
      </c>
      <c r="F427" s="3" t="s">
        <v>367</v>
      </c>
      <c r="G427" s="3">
        <v>15</v>
      </c>
      <c r="H427" s="3" t="s">
        <v>431</v>
      </c>
      <c r="I427" s="3">
        <v>2</v>
      </c>
      <c r="J427" s="3">
        <f>SUM(G425:G427)</f>
        <v>115</v>
      </c>
      <c r="K427" s="3">
        <f>(G427/115)*100</f>
        <v>13.043478260869565</v>
      </c>
      <c r="L427" s="3">
        <f>SUM(K424:K427)</f>
        <v>99.999999999999986</v>
      </c>
      <c r="M427" s="3">
        <f>(K427/100)*I427</f>
        <v>0.2608695652173913</v>
      </c>
      <c r="N427" s="3">
        <f>SUM(M425:M427)</f>
        <v>2</v>
      </c>
    </row>
    <row r="428" spans="1:14" x14ac:dyDescent="0.35">
      <c r="A428" s="3">
        <v>593</v>
      </c>
      <c r="B428" s="3" t="s">
        <v>167</v>
      </c>
      <c r="C428" s="3" t="str">
        <f t="shared" si="25"/>
        <v>SPA21XXX</v>
      </c>
      <c r="D428" s="3" t="s">
        <v>348</v>
      </c>
      <c r="E428" s="3">
        <v>1</v>
      </c>
      <c r="F428" s="3" t="s">
        <v>493</v>
      </c>
      <c r="G428" s="3">
        <v>100</v>
      </c>
      <c r="H428" s="3" t="s">
        <v>1047</v>
      </c>
      <c r="I428" s="3">
        <v>2</v>
      </c>
      <c r="J428" s="3">
        <f>G428</f>
        <v>100</v>
      </c>
      <c r="M428" s="3">
        <f>(G428/100)*I428</f>
        <v>2</v>
      </c>
      <c r="N428" s="3">
        <f>M428</f>
        <v>2</v>
      </c>
    </row>
    <row r="429" spans="1:14" x14ac:dyDescent="0.35">
      <c r="A429" s="3">
        <v>595</v>
      </c>
      <c r="B429" s="3" t="s">
        <v>168</v>
      </c>
      <c r="C429" s="3" t="str">
        <f t="shared" si="25"/>
        <v>SPA21XXX</v>
      </c>
      <c r="D429" s="3" t="s">
        <v>350</v>
      </c>
      <c r="E429" s="3">
        <v>1</v>
      </c>
      <c r="F429" s="3" t="s">
        <v>373</v>
      </c>
      <c r="G429" s="3">
        <v>80</v>
      </c>
      <c r="H429" s="3" t="s">
        <v>431</v>
      </c>
      <c r="I429" s="3">
        <v>2</v>
      </c>
      <c r="M429" s="3">
        <f>(G429/100)*I429</f>
        <v>1.6</v>
      </c>
    </row>
    <row r="430" spans="1:14" x14ac:dyDescent="0.35">
      <c r="A430" s="3">
        <v>596</v>
      </c>
      <c r="B430" s="3" t="s">
        <v>168</v>
      </c>
      <c r="C430" s="3" t="str">
        <f t="shared" si="25"/>
        <v>SPA21XXX</v>
      </c>
      <c r="D430" s="3" t="s">
        <v>350</v>
      </c>
      <c r="E430" s="3">
        <v>2</v>
      </c>
      <c r="F430" s="3" t="s">
        <v>490</v>
      </c>
      <c r="G430" s="3">
        <v>10</v>
      </c>
      <c r="H430" s="3" t="s">
        <v>394</v>
      </c>
      <c r="I430" s="3">
        <v>1</v>
      </c>
      <c r="M430" s="3">
        <f>(G430/100)*I430</f>
        <v>0.1</v>
      </c>
    </row>
    <row r="431" spans="1:14" x14ac:dyDescent="0.35">
      <c r="A431" s="3">
        <v>597</v>
      </c>
      <c r="B431" s="3" t="s">
        <v>168</v>
      </c>
      <c r="C431" s="3" t="str">
        <f t="shared" si="25"/>
        <v>SPA21XXX</v>
      </c>
      <c r="D431" s="3" t="s">
        <v>350</v>
      </c>
      <c r="E431" s="3">
        <v>3</v>
      </c>
      <c r="F431" s="3" t="s">
        <v>425</v>
      </c>
      <c r="G431" s="3">
        <v>10</v>
      </c>
      <c r="H431" s="3" t="s">
        <v>396</v>
      </c>
      <c r="I431" s="3">
        <v>1</v>
      </c>
      <c r="J431" s="3">
        <f>SUM(G429:G431)</f>
        <v>100</v>
      </c>
      <c r="M431" s="3">
        <f>(G431/100)*I431</f>
        <v>0.1</v>
      </c>
      <c r="N431" s="3">
        <f>SUM(M429:M431)</f>
        <v>1.8000000000000003</v>
      </c>
    </row>
    <row r="432" spans="1:14" x14ac:dyDescent="0.35">
      <c r="A432" s="3">
        <v>599</v>
      </c>
      <c r="B432" s="3" t="s">
        <v>169</v>
      </c>
      <c r="C432" s="3" t="str">
        <f t="shared" si="25"/>
        <v>SPA21XXX</v>
      </c>
      <c r="D432" s="3" t="s">
        <v>349</v>
      </c>
      <c r="E432" s="3">
        <v>1</v>
      </c>
      <c r="H432" s="3" t="s">
        <v>1046</v>
      </c>
      <c r="I432" s="3">
        <v>0</v>
      </c>
      <c r="J432" s="3">
        <f>G432</f>
        <v>0</v>
      </c>
      <c r="N432" s="3">
        <v>0</v>
      </c>
    </row>
    <row r="433" spans="1:14" x14ac:dyDescent="0.35">
      <c r="A433" s="3">
        <v>601</v>
      </c>
      <c r="B433" s="3" t="s">
        <v>170</v>
      </c>
      <c r="C433" s="3" t="str">
        <f t="shared" si="25"/>
        <v>SPA21XXX</v>
      </c>
      <c r="D433" s="3" t="s">
        <v>348</v>
      </c>
      <c r="E433" s="3">
        <v>1</v>
      </c>
      <c r="F433" s="3" t="s">
        <v>494</v>
      </c>
      <c r="G433" s="3">
        <v>98</v>
      </c>
      <c r="H433" s="3" t="s">
        <v>1047</v>
      </c>
      <c r="I433" s="3">
        <v>2</v>
      </c>
      <c r="M433" s="3">
        <f t="shared" ref="M433:M442" si="30">(G433/100)*I433</f>
        <v>1.96</v>
      </c>
    </row>
    <row r="434" spans="1:14" x14ac:dyDescent="0.35">
      <c r="A434" s="3">
        <v>602</v>
      </c>
      <c r="B434" s="3" t="s">
        <v>170</v>
      </c>
      <c r="C434" s="3" t="str">
        <f t="shared" si="25"/>
        <v>SPA21XXX</v>
      </c>
      <c r="D434" s="3" t="s">
        <v>348</v>
      </c>
      <c r="E434" s="3">
        <v>2</v>
      </c>
      <c r="F434" s="3" t="s">
        <v>366</v>
      </c>
      <c r="G434" s="3">
        <v>2</v>
      </c>
      <c r="H434" s="3" t="s">
        <v>366</v>
      </c>
      <c r="I434" s="3">
        <v>3</v>
      </c>
      <c r="J434" s="3">
        <f>SUM(G433:G434)</f>
        <v>100</v>
      </c>
      <c r="M434" s="3">
        <f t="shared" si="30"/>
        <v>0.06</v>
      </c>
      <c r="N434" s="3">
        <f>SUM(M433:M434)</f>
        <v>2.02</v>
      </c>
    </row>
    <row r="435" spans="1:14" x14ac:dyDescent="0.35">
      <c r="A435" s="3">
        <v>604</v>
      </c>
      <c r="B435" s="3" t="s">
        <v>171</v>
      </c>
      <c r="C435" s="3" t="str">
        <f t="shared" si="25"/>
        <v>SPA21XXX</v>
      </c>
      <c r="D435" s="3" t="s">
        <v>349</v>
      </c>
      <c r="E435" s="3">
        <v>1</v>
      </c>
      <c r="F435" s="3" t="s">
        <v>406</v>
      </c>
      <c r="G435" s="3">
        <v>80</v>
      </c>
      <c r="H435" s="3" t="s">
        <v>440</v>
      </c>
      <c r="I435" s="3">
        <v>2</v>
      </c>
      <c r="M435" s="3">
        <f t="shared" si="30"/>
        <v>1.6</v>
      </c>
    </row>
    <row r="436" spans="1:14" x14ac:dyDescent="0.35">
      <c r="A436" s="3">
        <v>605</v>
      </c>
      <c r="B436" s="3" t="s">
        <v>171</v>
      </c>
      <c r="C436" s="3" t="str">
        <f t="shared" si="25"/>
        <v>SPA21XXX</v>
      </c>
      <c r="D436" s="3" t="s">
        <v>349</v>
      </c>
      <c r="E436" s="3">
        <v>2</v>
      </c>
      <c r="F436" s="3" t="s">
        <v>388</v>
      </c>
      <c r="G436" s="3">
        <v>15</v>
      </c>
      <c r="H436" s="3" t="s">
        <v>388</v>
      </c>
      <c r="I436" s="3">
        <v>2</v>
      </c>
      <c r="M436" s="3">
        <f t="shared" si="30"/>
        <v>0.3</v>
      </c>
    </row>
    <row r="437" spans="1:14" x14ac:dyDescent="0.35">
      <c r="A437" s="3">
        <v>606</v>
      </c>
      <c r="B437" s="3" t="s">
        <v>171</v>
      </c>
      <c r="C437" s="3" t="str">
        <f t="shared" si="25"/>
        <v>SPA21XXX</v>
      </c>
      <c r="D437" s="3" t="s">
        <v>349</v>
      </c>
      <c r="E437" s="3">
        <v>3</v>
      </c>
      <c r="F437" s="3" t="s">
        <v>367</v>
      </c>
      <c r="G437" s="3">
        <v>5</v>
      </c>
      <c r="H437" s="3" t="s">
        <v>431</v>
      </c>
      <c r="I437" s="3">
        <v>2</v>
      </c>
      <c r="J437" s="3">
        <f>SUM(G435:G437)</f>
        <v>100</v>
      </c>
      <c r="M437" s="3">
        <f t="shared" si="30"/>
        <v>0.1</v>
      </c>
      <c r="N437" s="3">
        <f>SUM(M435:M437)</f>
        <v>2</v>
      </c>
    </row>
    <row r="438" spans="1:14" x14ac:dyDescent="0.35">
      <c r="A438" s="3">
        <v>608</v>
      </c>
      <c r="B438" s="3" t="s">
        <v>172</v>
      </c>
      <c r="C438" s="3" t="str">
        <f t="shared" si="25"/>
        <v>SPA21XXX</v>
      </c>
      <c r="D438" s="3" t="s">
        <v>349</v>
      </c>
      <c r="E438" s="3">
        <v>1</v>
      </c>
      <c r="F438" s="3" t="s">
        <v>402</v>
      </c>
      <c r="G438" s="3">
        <v>90</v>
      </c>
      <c r="H438" s="3" t="s">
        <v>388</v>
      </c>
      <c r="I438" s="3">
        <v>2</v>
      </c>
      <c r="M438" s="3">
        <f t="shared" si="30"/>
        <v>1.8</v>
      </c>
    </row>
    <row r="439" spans="1:14" x14ac:dyDescent="0.35">
      <c r="A439" s="3">
        <v>609</v>
      </c>
      <c r="B439" s="3" t="s">
        <v>172</v>
      </c>
      <c r="C439" s="3" t="str">
        <f t="shared" si="25"/>
        <v>SPA21XXX</v>
      </c>
      <c r="D439" s="3" t="s">
        <v>349</v>
      </c>
      <c r="E439" s="3">
        <v>2</v>
      </c>
      <c r="F439" s="3" t="s">
        <v>371</v>
      </c>
      <c r="G439" s="3">
        <v>10</v>
      </c>
      <c r="H439" s="3" t="s">
        <v>394</v>
      </c>
      <c r="I439" s="3">
        <v>1</v>
      </c>
      <c r="J439" s="3">
        <f>SUM(G438:G439)</f>
        <v>100</v>
      </c>
      <c r="M439" s="3">
        <f t="shared" si="30"/>
        <v>0.1</v>
      </c>
      <c r="N439" s="3">
        <f>SUM(M438:M439)</f>
        <v>1.9000000000000001</v>
      </c>
    </row>
    <row r="440" spans="1:14" x14ac:dyDescent="0.35">
      <c r="A440" s="3">
        <v>611</v>
      </c>
      <c r="B440" s="3" t="s">
        <v>173</v>
      </c>
      <c r="C440" s="3" t="str">
        <f t="shared" si="25"/>
        <v>SPA21XXX</v>
      </c>
      <c r="D440" s="3" t="s">
        <v>350</v>
      </c>
      <c r="E440" s="3">
        <v>1</v>
      </c>
      <c r="F440" s="3" t="s">
        <v>495</v>
      </c>
      <c r="G440" s="3">
        <v>40</v>
      </c>
      <c r="H440" s="3" t="s">
        <v>431</v>
      </c>
      <c r="I440" s="3">
        <v>2</v>
      </c>
      <c r="M440" s="3">
        <f t="shared" si="30"/>
        <v>0.8</v>
      </c>
    </row>
    <row r="441" spans="1:14" x14ac:dyDescent="0.35">
      <c r="A441" s="3">
        <v>612</v>
      </c>
      <c r="B441" s="3" t="s">
        <v>173</v>
      </c>
      <c r="C441" s="3" t="str">
        <f t="shared" si="25"/>
        <v>SPA21XXX</v>
      </c>
      <c r="D441" s="3" t="s">
        <v>350</v>
      </c>
      <c r="E441" s="3">
        <v>2</v>
      </c>
      <c r="F441" s="3" t="s">
        <v>402</v>
      </c>
      <c r="G441" s="3">
        <v>40</v>
      </c>
      <c r="H441" s="3" t="s">
        <v>388</v>
      </c>
      <c r="I441" s="3">
        <v>2</v>
      </c>
      <c r="M441" s="3">
        <f t="shared" si="30"/>
        <v>0.8</v>
      </c>
    </row>
    <row r="442" spans="1:14" x14ac:dyDescent="0.35">
      <c r="A442" s="3">
        <v>613</v>
      </c>
      <c r="B442" s="3" t="s">
        <v>173</v>
      </c>
      <c r="C442" s="3" t="str">
        <f t="shared" si="25"/>
        <v>SPA21XXX</v>
      </c>
      <c r="D442" s="3" t="s">
        <v>350</v>
      </c>
      <c r="E442" s="3">
        <v>3</v>
      </c>
      <c r="F442" s="3" t="s">
        <v>496</v>
      </c>
      <c r="G442" s="3">
        <v>20</v>
      </c>
      <c r="H442" s="3" t="s">
        <v>531</v>
      </c>
      <c r="I442" s="3">
        <v>2</v>
      </c>
      <c r="J442" s="3">
        <f>SUM(G440:G442)</f>
        <v>100</v>
      </c>
      <c r="M442" s="3">
        <f t="shared" si="30"/>
        <v>0.4</v>
      </c>
      <c r="N442" s="3">
        <f>SUM(M440:M442)</f>
        <v>2</v>
      </c>
    </row>
    <row r="443" spans="1:14" x14ac:dyDescent="0.35">
      <c r="A443" s="3">
        <v>615</v>
      </c>
      <c r="B443" s="3" t="s">
        <v>174</v>
      </c>
      <c r="C443" s="3" t="str">
        <f t="shared" si="25"/>
        <v>SPA21XXX</v>
      </c>
      <c r="D443" s="3" t="s">
        <v>350</v>
      </c>
      <c r="E443" s="3">
        <v>1</v>
      </c>
      <c r="H443" s="3" t="s">
        <v>1046</v>
      </c>
      <c r="I443" s="3">
        <v>0</v>
      </c>
      <c r="J443" s="3">
        <f>G443</f>
        <v>0</v>
      </c>
      <c r="N443" s="3">
        <v>0</v>
      </c>
    </row>
    <row r="444" spans="1:14" x14ac:dyDescent="0.35">
      <c r="A444" s="3">
        <v>617</v>
      </c>
      <c r="B444" s="3" t="s">
        <v>175</v>
      </c>
      <c r="C444" s="3" t="str">
        <f t="shared" si="25"/>
        <v>SPA21XXX</v>
      </c>
      <c r="D444" s="3" t="s">
        <v>350</v>
      </c>
      <c r="E444" s="3">
        <v>1</v>
      </c>
      <c r="F444" s="3" t="s">
        <v>388</v>
      </c>
      <c r="G444" s="3">
        <v>5</v>
      </c>
      <c r="H444" s="3" t="s">
        <v>388</v>
      </c>
      <c r="I444" s="3">
        <v>2</v>
      </c>
      <c r="M444" s="3">
        <f>(G444/100)*I444</f>
        <v>0.1</v>
      </c>
    </row>
    <row r="445" spans="1:14" x14ac:dyDescent="0.35">
      <c r="A445" s="3">
        <v>618</v>
      </c>
      <c r="B445" s="3" t="s">
        <v>175</v>
      </c>
      <c r="C445" s="3" t="str">
        <f t="shared" si="25"/>
        <v>SPA21XXX</v>
      </c>
      <c r="D445" s="3" t="s">
        <v>350</v>
      </c>
      <c r="E445" s="3">
        <v>2</v>
      </c>
      <c r="F445" s="3" t="s">
        <v>388</v>
      </c>
      <c r="G445" s="3">
        <v>25</v>
      </c>
      <c r="H445" s="3" t="s">
        <v>388</v>
      </c>
      <c r="I445" s="3">
        <v>2</v>
      </c>
      <c r="M445" s="3">
        <f>(G445/100)*I445</f>
        <v>0.5</v>
      </c>
    </row>
    <row r="446" spans="1:14" x14ac:dyDescent="0.35">
      <c r="A446" s="3">
        <v>619</v>
      </c>
      <c r="B446" s="3" t="s">
        <v>175</v>
      </c>
      <c r="C446" s="3" t="str">
        <f t="shared" si="25"/>
        <v>SPA21XXX</v>
      </c>
      <c r="D446" s="3" t="s">
        <v>350</v>
      </c>
      <c r="E446" s="3">
        <v>3</v>
      </c>
      <c r="F446" s="3" t="s">
        <v>388</v>
      </c>
      <c r="G446" s="3">
        <v>70</v>
      </c>
      <c r="H446" s="3" t="s">
        <v>388</v>
      </c>
      <c r="I446" s="3">
        <v>2</v>
      </c>
      <c r="J446" s="3">
        <f>SUM(G444:G446)</f>
        <v>100</v>
      </c>
      <c r="M446" s="3">
        <f>(G446/100)*I446</f>
        <v>1.4</v>
      </c>
      <c r="N446" s="3">
        <f>SUM(M444:M446)</f>
        <v>2</v>
      </c>
    </row>
    <row r="447" spans="1:14" x14ac:dyDescent="0.35">
      <c r="A447" s="3">
        <v>621</v>
      </c>
      <c r="B447" s="3" t="s">
        <v>176</v>
      </c>
      <c r="C447" s="3" t="str">
        <f t="shared" si="25"/>
        <v>SPA21XXX</v>
      </c>
      <c r="D447" s="3" t="s">
        <v>350</v>
      </c>
      <c r="E447" s="3">
        <v>1</v>
      </c>
      <c r="F447" s="3" t="s">
        <v>367</v>
      </c>
      <c r="G447" s="3">
        <v>60</v>
      </c>
      <c r="H447" s="3" t="s">
        <v>431</v>
      </c>
      <c r="I447" s="3">
        <v>2</v>
      </c>
      <c r="M447" s="3">
        <f>(G447/100)*I447</f>
        <v>1.2</v>
      </c>
    </row>
    <row r="448" spans="1:14" x14ac:dyDescent="0.35">
      <c r="A448" s="3">
        <v>622</v>
      </c>
      <c r="B448" s="3" t="s">
        <v>176</v>
      </c>
      <c r="C448" s="3" t="str">
        <f t="shared" si="25"/>
        <v>SPA21XXX</v>
      </c>
      <c r="D448" s="3" t="s">
        <v>350</v>
      </c>
      <c r="E448" s="3">
        <v>2</v>
      </c>
      <c r="F448" s="3" t="s">
        <v>497</v>
      </c>
      <c r="G448" s="3">
        <v>40</v>
      </c>
      <c r="H448" s="3" t="s">
        <v>497</v>
      </c>
      <c r="I448" s="3">
        <v>2</v>
      </c>
      <c r="J448" s="3">
        <f>SUM(G447:G448)</f>
        <v>100</v>
      </c>
      <c r="M448" s="3">
        <f>(G448/100)*I448</f>
        <v>0.8</v>
      </c>
      <c r="N448" s="3">
        <f>SUM(M447:M448)</f>
        <v>2</v>
      </c>
    </row>
    <row r="449" spans="1:14" x14ac:dyDescent="0.35">
      <c r="A449" s="3">
        <v>624</v>
      </c>
      <c r="B449" s="3" t="s">
        <v>177</v>
      </c>
      <c r="C449" s="3" t="str">
        <f t="shared" si="25"/>
        <v>SPA21XXX</v>
      </c>
      <c r="D449" s="3" t="s">
        <v>350</v>
      </c>
      <c r="E449" s="3">
        <v>1</v>
      </c>
      <c r="H449" s="3" t="s">
        <v>1046</v>
      </c>
      <c r="I449" s="3">
        <v>0</v>
      </c>
      <c r="J449" s="3">
        <f>G449</f>
        <v>0</v>
      </c>
      <c r="N449" s="3">
        <v>0</v>
      </c>
    </row>
    <row r="450" spans="1:14" x14ac:dyDescent="0.35">
      <c r="A450" s="3">
        <v>626</v>
      </c>
      <c r="B450" s="3" t="s">
        <v>178</v>
      </c>
      <c r="C450" s="3" t="str">
        <f t="shared" si="25"/>
        <v>SPA21XXX</v>
      </c>
      <c r="D450" s="3" t="s">
        <v>350</v>
      </c>
      <c r="E450" s="3">
        <v>1</v>
      </c>
      <c r="F450" s="3" t="s">
        <v>399</v>
      </c>
      <c r="G450" s="3">
        <v>10</v>
      </c>
      <c r="H450" s="3" t="s">
        <v>431</v>
      </c>
      <c r="I450" s="3">
        <v>2</v>
      </c>
      <c r="M450" s="3">
        <f t="shared" ref="M450:M461" si="31">(G450/100)*I450</f>
        <v>0.2</v>
      </c>
    </row>
    <row r="451" spans="1:14" x14ac:dyDescent="0.35">
      <c r="A451" s="3">
        <v>627</v>
      </c>
      <c r="B451" s="3" t="s">
        <v>178</v>
      </c>
      <c r="C451" s="3" t="str">
        <f t="shared" ref="C451:C514" si="32">REPLACE(B451,6,3,"XXX")</f>
        <v>SPA21XXX</v>
      </c>
      <c r="D451" s="3" t="s">
        <v>350</v>
      </c>
      <c r="E451" s="3">
        <v>2</v>
      </c>
      <c r="F451" s="3" t="s">
        <v>480</v>
      </c>
      <c r="G451" s="3">
        <v>20</v>
      </c>
      <c r="H451" s="3" t="s">
        <v>411</v>
      </c>
      <c r="I451" s="3">
        <v>2</v>
      </c>
      <c r="M451" s="3">
        <f t="shared" si="31"/>
        <v>0.4</v>
      </c>
    </row>
    <row r="452" spans="1:14" x14ac:dyDescent="0.35">
      <c r="A452" s="3">
        <v>628</v>
      </c>
      <c r="B452" s="3" t="s">
        <v>178</v>
      </c>
      <c r="C452" s="3" t="str">
        <f t="shared" si="32"/>
        <v>SPA21XXX</v>
      </c>
      <c r="D452" s="3" t="s">
        <v>350</v>
      </c>
      <c r="E452" s="3">
        <v>3</v>
      </c>
      <c r="F452" s="3" t="s">
        <v>385</v>
      </c>
      <c r="G452" s="3">
        <v>70</v>
      </c>
      <c r="H452" s="3" t="s">
        <v>388</v>
      </c>
      <c r="I452" s="3">
        <v>2</v>
      </c>
      <c r="J452" s="3">
        <f>SUM(G450:G452)</f>
        <v>100</v>
      </c>
      <c r="M452" s="3">
        <f t="shared" si="31"/>
        <v>1.4</v>
      </c>
      <c r="N452" s="3">
        <f>SUM(M450:M452)</f>
        <v>2</v>
      </c>
    </row>
    <row r="453" spans="1:14" x14ac:dyDescent="0.35">
      <c r="A453" s="3">
        <v>630</v>
      </c>
      <c r="B453" s="3" t="s">
        <v>179</v>
      </c>
      <c r="C453" s="3" t="str">
        <f t="shared" si="32"/>
        <v>SPA21XXX</v>
      </c>
      <c r="D453" s="3" t="s">
        <v>350</v>
      </c>
      <c r="E453" s="3">
        <v>1</v>
      </c>
      <c r="F453" s="3" t="s">
        <v>367</v>
      </c>
      <c r="G453" s="3">
        <v>80</v>
      </c>
      <c r="H453" s="3" t="s">
        <v>431</v>
      </c>
      <c r="I453" s="3">
        <v>2</v>
      </c>
      <c r="M453" s="3">
        <f t="shared" si="31"/>
        <v>1.6</v>
      </c>
    </row>
    <row r="454" spans="1:14" x14ac:dyDescent="0.35">
      <c r="A454" s="3">
        <v>631</v>
      </c>
      <c r="B454" s="3" t="s">
        <v>179</v>
      </c>
      <c r="C454" s="3" t="str">
        <f t="shared" si="32"/>
        <v>SPA21XXX</v>
      </c>
      <c r="D454" s="3" t="s">
        <v>350</v>
      </c>
      <c r="E454" s="3">
        <v>2</v>
      </c>
      <c r="F454" s="3" t="s">
        <v>481</v>
      </c>
      <c r="G454" s="3">
        <v>20</v>
      </c>
      <c r="H454" s="3" t="s">
        <v>394</v>
      </c>
      <c r="I454" s="3">
        <v>1</v>
      </c>
      <c r="J454" s="3">
        <f>SUM(G453:G454)</f>
        <v>100</v>
      </c>
      <c r="M454" s="3">
        <f t="shared" si="31"/>
        <v>0.2</v>
      </c>
      <c r="N454" s="3">
        <f>SUM(M453:M454)</f>
        <v>1.8</v>
      </c>
    </row>
    <row r="455" spans="1:14" x14ac:dyDescent="0.35">
      <c r="A455" s="3">
        <v>633</v>
      </c>
      <c r="B455" s="3" t="s">
        <v>180</v>
      </c>
      <c r="C455" s="3" t="str">
        <f t="shared" si="32"/>
        <v>SPA21XXX</v>
      </c>
      <c r="D455" s="3" t="s">
        <v>350</v>
      </c>
      <c r="E455" s="3">
        <v>1</v>
      </c>
      <c r="F455" s="3" t="s">
        <v>370</v>
      </c>
      <c r="G455" s="3">
        <v>100</v>
      </c>
      <c r="H455" s="3" t="s">
        <v>431</v>
      </c>
      <c r="I455" s="3">
        <v>2</v>
      </c>
      <c r="J455" s="3">
        <f>G455</f>
        <v>100</v>
      </c>
      <c r="M455" s="3">
        <f t="shared" si="31"/>
        <v>2</v>
      </c>
      <c r="N455" s="3">
        <f>M455</f>
        <v>2</v>
      </c>
    </row>
    <row r="456" spans="1:14" x14ac:dyDescent="0.35">
      <c r="A456" s="3">
        <v>635</v>
      </c>
      <c r="B456" s="3" t="s">
        <v>181</v>
      </c>
      <c r="C456" s="3" t="str">
        <f t="shared" si="32"/>
        <v>SPA21XXX</v>
      </c>
      <c r="D456" s="3" t="s">
        <v>350</v>
      </c>
      <c r="E456" s="3">
        <v>1</v>
      </c>
      <c r="F456" s="3" t="s">
        <v>388</v>
      </c>
      <c r="G456" s="3">
        <v>5</v>
      </c>
      <c r="H456" s="3" t="s">
        <v>388</v>
      </c>
      <c r="I456" s="3">
        <v>2</v>
      </c>
      <c r="M456" s="3">
        <f t="shared" si="31"/>
        <v>0.1</v>
      </c>
    </row>
    <row r="457" spans="1:14" x14ac:dyDescent="0.35">
      <c r="A457" s="3">
        <v>636</v>
      </c>
      <c r="B457" s="3" t="s">
        <v>181</v>
      </c>
      <c r="C457" s="3" t="str">
        <f t="shared" si="32"/>
        <v>SPA21XXX</v>
      </c>
      <c r="D457" s="3" t="s">
        <v>350</v>
      </c>
      <c r="E457" s="3">
        <v>2</v>
      </c>
      <c r="F457" s="3" t="s">
        <v>388</v>
      </c>
      <c r="G457" s="3">
        <v>25</v>
      </c>
      <c r="H457" s="3" t="s">
        <v>388</v>
      </c>
      <c r="I457" s="3">
        <v>2</v>
      </c>
      <c r="M457" s="3">
        <f t="shared" si="31"/>
        <v>0.5</v>
      </c>
    </row>
    <row r="458" spans="1:14" x14ac:dyDescent="0.35">
      <c r="A458" s="3">
        <v>637</v>
      </c>
      <c r="B458" s="3" t="s">
        <v>181</v>
      </c>
      <c r="C458" s="3" t="str">
        <f t="shared" si="32"/>
        <v>SPA21XXX</v>
      </c>
      <c r="D458" s="3" t="s">
        <v>350</v>
      </c>
      <c r="E458" s="3">
        <v>3</v>
      </c>
      <c r="F458" s="3" t="s">
        <v>388</v>
      </c>
      <c r="G458" s="3">
        <v>70</v>
      </c>
      <c r="H458" s="3" t="s">
        <v>388</v>
      </c>
      <c r="I458" s="3">
        <v>2</v>
      </c>
      <c r="J458" s="3">
        <f>SUM(G456:G458)</f>
        <v>100</v>
      </c>
      <c r="M458" s="3">
        <f t="shared" si="31"/>
        <v>1.4</v>
      </c>
      <c r="N458" s="3">
        <f>SUM(M456:M458)</f>
        <v>2</v>
      </c>
    </row>
    <row r="459" spans="1:14" x14ac:dyDescent="0.35">
      <c r="A459" s="3">
        <v>639</v>
      </c>
      <c r="B459" s="3" t="s">
        <v>182</v>
      </c>
      <c r="C459" s="3" t="str">
        <f t="shared" si="32"/>
        <v>SPA21XXX</v>
      </c>
      <c r="D459" s="3" t="s">
        <v>348</v>
      </c>
      <c r="E459" s="3">
        <v>1</v>
      </c>
      <c r="F459" s="3" t="s">
        <v>373</v>
      </c>
      <c r="G459" s="3">
        <v>10</v>
      </c>
      <c r="H459" s="3" t="s">
        <v>431</v>
      </c>
      <c r="I459" s="3">
        <v>2</v>
      </c>
      <c r="M459" s="3">
        <f t="shared" si="31"/>
        <v>0.2</v>
      </c>
    </row>
    <row r="460" spans="1:14" x14ac:dyDescent="0.35">
      <c r="A460" s="3">
        <v>640</v>
      </c>
      <c r="B460" s="3" t="s">
        <v>182</v>
      </c>
      <c r="C460" s="3" t="str">
        <f t="shared" si="32"/>
        <v>SPA21XXX</v>
      </c>
      <c r="D460" s="3" t="s">
        <v>348</v>
      </c>
      <c r="E460" s="3">
        <v>2</v>
      </c>
      <c r="F460" s="3" t="s">
        <v>498</v>
      </c>
      <c r="G460" s="3">
        <v>20</v>
      </c>
      <c r="H460" s="3" t="s">
        <v>388</v>
      </c>
      <c r="I460" s="3">
        <v>2</v>
      </c>
      <c r="M460" s="3">
        <f t="shared" si="31"/>
        <v>0.4</v>
      </c>
    </row>
    <row r="461" spans="1:14" x14ac:dyDescent="0.35">
      <c r="A461" s="3">
        <v>641</v>
      </c>
      <c r="B461" s="3" t="s">
        <v>182</v>
      </c>
      <c r="C461" s="3" t="str">
        <f t="shared" si="32"/>
        <v>SPA21XXX</v>
      </c>
      <c r="D461" s="3" t="s">
        <v>348</v>
      </c>
      <c r="E461" s="3">
        <v>3</v>
      </c>
      <c r="F461" s="3" t="s">
        <v>402</v>
      </c>
      <c r="G461" s="3">
        <v>70</v>
      </c>
      <c r="H461" s="3" t="s">
        <v>388</v>
      </c>
      <c r="I461" s="3">
        <v>2</v>
      </c>
      <c r="J461" s="3">
        <f>SUM(G459:G461)</f>
        <v>100</v>
      </c>
      <c r="M461" s="3">
        <f t="shared" si="31"/>
        <v>1.4</v>
      </c>
      <c r="N461" s="3">
        <f>SUM(M459:M461)</f>
        <v>2</v>
      </c>
    </row>
    <row r="462" spans="1:14" x14ac:dyDescent="0.35">
      <c r="A462" s="3">
        <v>643</v>
      </c>
      <c r="B462" s="3" t="s">
        <v>183</v>
      </c>
      <c r="C462" s="3" t="str">
        <f t="shared" si="32"/>
        <v>SPA21XXX</v>
      </c>
      <c r="D462" s="3" t="s">
        <v>350</v>
      </c>
      <c r="E462" s="3">
        <v>1</v>
      </c>
      <c r="F462" s="3">
        <v>0</v>
      </c>
      <c r="G462" s="3">
        <v>0</v>
      </c>
      <c r="H462" s="3" t="s">
        <v>1046</v>
      </c>
      <c r="I462" s="3">
        <v>0</v>
      </c>
      <c r="J462" s="3">
        <f>G462</f>
        <v>0</v>
      </c>
      <c r="N462" s="3">
        <v>0</v>
      </c>
    </row>
    <row r="463" spans="1:14" x14ac:dyDescent="0.35">
      <c r="A463" s="3">
        <v>645</v>
      </c>
      <c r="B463" s="3" t="s">
        <v>184</v>
      </c>
      <c r="C463" s="3" t="str">
        <f t="shared" si="32"/>
        <v>SPA21XXX</v>
      </c>
      <c r="D463" s="3" t="s">
        <v>349</v>
      </c>
      <c r="E463" s="3">
        <v>1</v>
      </c>
      <c r="F463" s="3">
        <v>0</v>
      </c>
      <c r="G463" s="3">
        <v>0</v>
      </c>
      <c r="H463" s="3" t="s">
        <v>1046</v>
      </c>
      <c r="I463" s="3">
        <v>0</v>
      </c>
      <c r="J463" s="3">
        <f>G463</f>
        <v>0</v>
      </c>
      <c r="N463" s="3">
        <v>0</v>
      </c>
    </row>
    <row r="464" spans="1:14" x14ac:dyDescent="0.35">
      <c r="A464" s="3">
        <v>647</v>
      </c>
      <c r="B464" s="3" t="s">
        <v>185</v>
      </c>
      <c r="C464" s="3" t="str">
        <f t="shared" si="32"/>
        <v>SPA21XXX</v>
      </c>
      <c r="D464" s="3" t="s">
        <v>349</v>
      </c>
      <c r="E464" s="3">
        <v>1</v>
      </c>
      <c r="H464" s="3" t="s">
        <v>1046</v>
      </c>
      <c r="I464" s="3">
        <v>0</v>
      </c>
      <c r="J464" s="3">
        <f>G464</f>
        <v>0</v>
      </c>
      <c r="N464" s="3">
        <v>0</v>
      </c>
    </row>
    <row r="465" spans="1:14" x14ac:dyDescent="0.35">
      <c r="A465" s="3">
        <v>649</v>
      </c>
      <c r="B465" s="3" t="s">
        <v>186</v>
      </c>
      <c r="C465" s="3" t="str">
        <f t="shared" si="32"/>
        <v>SPA21XXX</v>
      </c>
      <c r="D465" s="3" t="s">
        <v>349</v>
      </c>
      <c r="E465" s="3">
        <v>1</v>
      </c>
      <c r="H465" s="3" t="s">
        <v>1046</v>
      </c>
      <c r="I465" s="3">
        <v>0</v>
      </c>
      <c r="J465" s="3">
        <f>G465</f>
        <v>0</v>
      </c>
      <c r="N465" s="3">
        <v>0</v>
      </c>
    </row>
    <row r="466" spans="1:14" x14ac:dyDescent="0.35">
      <c r="A466" s="3">
        <v>651</v>
      </c>
      <c r="B466" s="3" t="s">
        <v>187</v>
      </c>
      <c r="C466" s="3" t="str">
        <f t="shared" si="32"/>
        <v>SPA21XXX</v>
      </c>
      <c r="D466" s="3" t="s">
        <v>350</v>
      </c>
      <c r="E466" s="3">
        <v>1</v>
      </c>
      <c r="F466" s="3" t="s">
        <v>388</v>
      </c>
      <c r="G466" s="3">
        <v>50</v>
      </c>
      <c r="H466" s="3" t="s">
        <v>388</v>
      </c>
      <c r="I466" s="3">
        <v>2</v>
      </c>
      <c r="M466" s="3">
        <f>(G466/100)*I466</f>
        <v>1</v>
      </c>
    </row>
    <row r="467" spans="1:14" x14ac:dyDescent="0.35">
      <c r="A467" s="3">
        <v>652</v>
      </c>
      <c r="B467" s="3" t="s">
        <v>187</v>
      </c>
      <c r="C467" s="3" t="str">
        <f t="shared" si="32"/>
        <v>SPA21XXX</v>
      </c>
      <c r="D467" s="3" t="s">
        <v>350</v>
      </c>
      <c r="E467" s="3">
        <v>2</v>
      </c>
      <c r="F467" s="3" t="s">
        <v>367</v>
      </c>
      <c r="G467" s="3">
        <v>50</v>
      </c>
      <c r="H467" s="3" t="s">
        <v>431</v>
      </c>
      <c r="I467" s="3">
        <v>2</v>
      </c>
      <c r="J467" s="3">
        <f>SUM(G466:G467)</f>
        <v>100</v>
      </c>
      <c r="M467" s="3">
        <f>(G467/100)*I467</f>
        <v>1</v>
      </c>
      <c r="N467" s="3">
        <f>SUM(M466:M467)</f>
        <v>2</v>
      </c>
    </row>
    <row r="468" spans="1:14" x14ac:dyDescent="0.35">
      <c r="A468" s="3">
        <v>654</v>
      </c>
      <c r="B468" s="3" t="s">
        <v>188</v>
      </c>
      <c r="C468" s="3" t="str">
        <f t="shared" si="32"/>
        <v>SPA21XXX</v>
      </c>
      <c r="D468" s="3" t="s">
        <v>349</v>
      </c>
      <c r="E468" s="3">
        <v>1</v>
      </c>
      <c r="H468" s="3" t="s">
        <v>1046</v>
      </c>
      <c r="I468" s="3">
        <v>0</v>
      </c>
      <c r="J468" s="3">
        <f>G468</f>
        <v>0</v>
      </c>
      <c r="N468" s="3">
        <v>0</v>
      </c>
    </row>
    <row r="469" spans="1:14" x14ac:dyDescent="0.35">
      <c r="A469" s="3">
        <v>656</v>
      </c>
      <c r="B469" s="3" t="s">
        <v>189</v>
      </c>
      <c r="C469" s="3" t="str">
        <f t="shared" si="32"/>
        <v>SPA21XXX</v>
      </c>
      <c r="D469" s="3" t="s">
        <v>350</v>
      </c>
      <c r="E469" s="3">
        <v>1</v>
      </c>
      <c r="H469" s="3" t="s">
        <v>1046</v>
      </c>
      <c r="I469" s="3">
        <v>0</v>
      </c>
      <c r="J469" s="3">
        <f>G469</f>
        <v>0</v>
      </c>
      <c r="N469" s="3">
        <v>0</v>
      </c>
    </row>
    <row r="470" spans="1:14" x14ac:dyDescent="0.35">
      <c r="A470" s="3">
        <v>658</v>
      </c>
      <c r="B470" s="3" t="s">
        <v>190</v>
      </c>
      <c r="C470" s="3" t="str">
        <f t="shared" si="32"/>
        <v>SPA21XXX</v>
      </c>
      <c r="D470" s="3" t="s">
        <v>350</v>
      </c>
      <c r="E470" s="3">
        <v>1</v>
      </c>
      <c r="F470" s="3">
        <v>0</v>
      </c>
      <c r="G470" s="3">
        <v>0</v>
      </c>
      <c r="H470" s="3" t="s">
        <v>1046</v>
      </c>
      <c r="I470" s="3">
        <v>0</v>
      </c>
      <c r="J470" s="3">
        <f>G470</f>
        <v>0</v>
      </c>
      <c r="N470" s="3">
        <v>0</v>
      </c>
    </row>
    <row r="471" spans="1:14" x14ac:dyDescent="0.35">
      <c r="A471" s="3">
        <v>660</v>
      </c>
      <c r="B471" s="3" t="s">
        <v>191</v>
      </c>
      <c r="C471" s="3" t="str">
        <f t="shared" si="32"/>
        <v>SPA21XXX</v>
      </c>
      <c r="D471" s="3" t="s">
        <v>350</v>
      </c>
      <c r="E471" s="3">
        <v>1</v>
      </c>
      <c r="H471" s="3" t="s">
        <v>1046</v>
      </c>
      <c r="I471" s="3">
        <v>0</v>
      </c>
      <c r="J471" s="3">
        <f>G471</f>
        <v>0</v>
      </c>
      <c r="N471" s="3">
        <v>0</v>
      </c>
    </row>
    <row r="472" spans="1:14" x14ac:dyDescent="0.35">
      <c r="A472" s="3">
        <v>662</v>
      </c>
      <c r="B472" s="3" t="s">
        <v>192</v>
      </c>
      <c r="C472" s="3" t="str">
        <f t="shared" si="32"/>
        <v>SPA21XXX</v>
      </c>
      <c r="D472" s="3" t="s">
        <v>348</v>
      </c>
      <c r="E472" s="3">
        <v>1</v>
      </c>
      <c r="F472" s="3" t="s">
        <v>440</v>
      </c>
      <c r="G472" s="3">
        <v>25</v>
      </c>
      <c r="H472" s="3" t="s">
        <v>440</v>
      </c>
      <c r="I472" s="3">
        <v>2</v>
      </c>
      <c r="M472" s="3">
        <f t="shared" ref="M472:M480" si="33">(G472/100)*I472</f>
        <v>0.5</v>
      </c>
    </row>
    <row r="473" spans="1:14" x14ac:dyDescent="0.35">
      <c r="A473" s="3">
        <v>663</v>
      </c>
      <c r="B473" s="3" t="s">
        <v>192</v>
      </c>
      <c r="C473" s="3" t="str">
        <f t="shared" si="32"/>
        <v>SPA21XXX</v>
      </c>
      <c r="D473" s="3" t="s">
        <v>348</v>
      </c>
      <c r="E473" s="3">
        <v>2</v>
      </c>
      <c r="F473" s="3" t="s">
        <v>388</v>
      </c>
      <c r="G473" s="3">
        <v>25</v>
      </c>
      <c r="H473" s="3" t="s">
        <v>388</v>
      </c>
      <c r="I473" s="3">
        <v>2</v>
      </c>
      <c r="M473" s="3">
        <f t="shared" si="33"/>
        <v>0.5</v>
      </c>
    </row>
    <row r="474" spans="1:14" x14ac:dyDescent="0.35">
      <c r="A474" s="3">
        <v>664</v>
      </c>
      <c r="B474" s="3" t="s">
        <v>192</v>
      </c>
      <c r="C474" s="3" t="str">
        <f t="shared" si="32"/>
        <v>SPA21XXX</v>
      </c>
      <c r="D474" s="3" t="s">
        <v>348</v>
      </c>
      <c r="E474" s="3">
        <v>3</v>
      </c>
      <c r="F474" s="3" t="s">
        <v>366</v>
      </c>
      <c r="G474" s="3">
        <v>30</v>
      </c>
      <c r="H474" s="3" t="s">
        <v>366</v>
      </c>
      <c r="I474" s="3">
        <v>3</v>
      </c>
      <c r="M474" s="3">
        <f t="shared" si="33"/>
        <v>0.89999999999999991</v>
      </c>
    </row>
    <row r="475" spans="1:14" x14ac:dyDescent="0.35">
      <c r="A475" s="3">
        <v>665</v>
      </c>
      <c r="B475" s="3" t="s">
        <v>192</v>
      </c>
      <c r="C475" s="3" t="str">
        <f t="shared" si="32"/>
        <v>SPA21XXX</v>
      </c>
      <c r="D475" s="3" t="s">
        <v>348</v>
      </c>
      <c r="E475" s="3">
        <v>4</v>
      </c>
      <c r="F475" s="3" t="s">
        <v>397</v>
      </c>
      <c r="G475" s="3">
        <v>20</v>
      </c>
      <c r="H475" s="3" t="s">
        <v>436</v>
      </c>
      <c r="I475" s="3">
        <v>3</v>
      </c>
      <c r="J475" s="3">
        <f>SUM(G472:G475)</f>
        <v>100</v>
      </c>
      <c r="M475" s="3">
        <f t="shared" si="33"/>
        <v>0.60000000000000009</v>
      </c>
      <c r="N475" s="3">
        <f>SUM(M472:M475)</f>
        <v>2.5</v>
      </c>
    </row>
    <row r="476" spans="1:14" x14ac:dyDescent="0.35">
      <c r="A476" s="3">
        <v>667</v>
      </c>
      <c r="B476" s="3" t="s">
        <v>193</v>
      </c>
      <c r="C476" s="3" t="str">
        <f t="shared" si="32"/>
        <v>SPA21XXX</v>
      </c>
      <c r="D476" s="3" t="s">
        <v>350</v>
      </c>
      <c r="E476" s="3">
        <v>1</v>
      </c>
      <c r="F476" s="3" t="s">
        <v>426</v>
      </c>
      <c r="G476" s="3">
        <v>50</v>
      </c>
      <c r="H476" s="3" t="s">
        <v>388</v>
      </c>
      <c r="I476" s="3">
        <v>2</v>
      </c>
      <c r="M476" s="3">
        <f t="shared" si="33"/>
        <v>1</v>
      </c>
    </row>
    <row r="477" spans="1:14" x14ac:dyDescent="0.35">
      <c r="A477" s="3">
        <v>668</v>
      </c>
      <c r="B477" s="3" t="s">
        <v>193</v>
      </c>
      <c r="C477" s="3" t="str">
        <f t="shared" si="32"/>
        <v>SPA21XXX</v>
      </c>
      <c r="D477" s="3" t="s">
        <v>350</v>
      </c>
      <c r="E477" s="3">
        <v>2</v>
      </c>
      <c r="F477" s="3" t="s">
        <v>367</v>
      </c>
      <c r="G477" s="3">
        <v>50</v>
      </c>
      <c r="H477" s="3" t="s">
        <v>431</v>
      </c>
      <c r="I477" s="3">
        <v>2</v>
      </c>
      <c r="J477" s="3">
        <f>SUM(G476:G477)</f>
        <v>100</v>
      </c>
      <c r="M477" s="3">
        <f t="shared" si="33"/>
        <v>1</v>
      </c>
      <c r="N477" s="3">
        <f>SUM(M476:M477)</f>
        <v>2</v>
      </c>
    </row>
    <row r="478" spans="1:14" x14ac:dyDescent="0.35">
      <c r="A478" s="3">
        <v>670</v>
      </c>
      <c r="B478" s="3" t="s">
        <v>194</v>
      </c>
      <c r="C478" s="3" t="str">
        <f t="shared" si="32"/>
        <v>SPA21XXX</v>
      </c>
      <c r="D478" s="3" t="s">
        <v>350</v>
      </c>
      <c r="E478" s="3">
        <v>1</v>
      </c>
      <c r="F478" s="3" t="s">
        <v>388</v>
      </c>
      <c r="G478" s="3">
        <v>5</v>
      </c>
      <c r="H478" s="3" t="s">
        <v>388</v>
      </c>
      <c r="I478" s="3">
        <v>2</v>
      </c>
      <c r="M478" s="3">
        <f t="shared" si="33"/>
        <v>0.1</v>
      </c>
    </row>
    <row r="479" spans="1:14" x14ac:dyDescent="0.35">
      <c r="A479" s="3">
        <v>671</v>
      </c>
      <c r="B479" s="3" t="s">
        <v>194</v>
      </c>
      <c r="C479" s="3" t="str">
        <f t="shared" si="32"/>
        <v>SPA21XXX</v>
      </c>
      <c r="D479" s="3" t="s">
        <v>350</v>
      </c>
      <c r="E479" s="3">
        <v>2</v>
      </c>
      <c r="F479" s="3" t="s">
        <v>388</v>
      </c>
      <c r="G479" s="3">
        <v>25</v>
      </c>
      <c r="H479" s="3" t="s">
        <v>388</v>
      </c>
      <c r="I479" s="3">
        <v>2</v>
      </c>
      <c r="M479" s="3">
        <f t="shared" si="33"/>
        <v>0.5</v>
      </c>
    </row>
    <row r="480" spans="1:14" x14ac:dyDescent="0.35">
      <c r="A480" s="3">
        <v>672</v>
      </c>
      <c r="B480" s="3" t="s">
        <v>194</v>
      </c>
      <c r="C480" s="3" t="str">
        <f t="shared" si="32"/>
        <v>SPA21XXX</v>
      </c>
      <c r="D480" s="3" t="s">
        <v>350</v>
      </c>
      <c r="E480" s="3">
        <v>3</v>
      </c>
      <c r="F480" s="3" t="s">
        <v>388</v>
      </c>
      <c r="G480" s="3">
        <v>70</v>
      </c>
      <c r="H480" s="3" t="s">
        <v>388</v>
      </c>
      <c r="I480" s="3">
        <v>2</v>
      </c>
      <c r="J480" s="3">
        <f>SUM(G478:G480)</f>
        <v>100</v>
      </c>
      <c r="M480" s="3">
        <f t="shared" si="33"/>
        <v>1.4</v>
      </c>
      <c r="N480" s="3">
        <f>SUM(M478:M480)</f>
        <v>2</v>
      </c>
    </row>
    <row r="481" spans="1:14" x14ac:dyDescent="0.35">
      <c r="A481" s="3">
        <v>674</v>
      </c>
      <c r="B481" s="3" t="s">
        <v>195</v>
      </c>
      <c r="C481" s="3" t="str">
        <f t="shared" si="32"/>
        <v>SPA21XXX</v>
      </c>
      <c r="D481" s="3" t="s">
        <v>349</v>
      </c>
      <c r="E481" s="3">
        <v>1</v>
      </c>
      <c r="F481" s="3" t="s">
        <v>395</v>
      </c>
      <c r="G481" s="3">
        <v>0</v>
      </c>
      <c r="H481" s="3" t="s">
        <v>1046</v>
      </c>
      <c r="I481" s="3">
        <v>0</v>
      </c>
      <c r="J481" s="3">
        <f>G481</f>
        <v>0</v>
      </c>
      <c r="N481" s="3">
        <v>0</v>
      </c>
    </row>
    <row r="482" spans="1:14" x14ac:dyDescent="0.35">
      <c r="A482" s="3">
        <v>676</v>
      </c>
      <c r="B482" s="3" t="s">
        <v>196</v>
      </c>
      <c r="C482" s="3" t="str">
        <f t="shared" si="32"/>
        <v>SPA21XXX</v>
      </c>
      <c r="D482" s="3" t="s">
        <v>348</v>
      </c>
      <c r="E482" s="3">
        <v>1</v>
      </c>
      <c r="F482" s="3" t="s">
        <v>440</v>
      </c>
      <c r="G482" s="3">
        <v>25</v>
      </c>
      <c r="H482" s="3" t="s">
        <v>440</v>
      </c>
      <c r="I482" s="3">
        <v>2</v>
      </c>
      <c r="M482" s="3">
        <f t="shared" ref="M482:M497" si="34">(G482/100)*I482</f>
        <v>0.5</v>
      </c>
    </row>
    <row r="483" spans="1:14" x14ac:dyDescent="0.35">
      <c r="A483" s="3">
        <v>677</v>
      </c>
      <c r="B483" s="3" t="s">
        <v>196</v>
      </c>
      <c r="C483" s="3" t="str">
        <f t="shared" si="32"/>
        <v>SPA21XXX</v>
      </c>
      <c r="D483" s="3" t="s">
        <v>348</v>
      </c>
      <c r="E483" s="3">
        <v>2</v>
      </c>
      <c r="F483" s="3" t="s">
        <v>388</v>
      </c>
      <c r="G483" s="3">
        <v>25</v>
      </c>
      <c r="H483" s="3" t="s">
        <v>388</v>
      </c>
      <c r="I483" s="3">
        <v>2</v>
      </c>
      <c r="M483" s="3">
        <f t="shared" si="34"/>
        <v>0.5</v>
      </c>
    </row>
    <row r="484" spans="1:14" x14ac:dyDescent="0.35">
      <c r="A484" s="3">
        <v>678</v>
      </c>
      <c r="B484" s="3" t="s">
        <v>196</v>
      </c>
      <c r="C484" s="3" t="str">
        <f t="shared" si="32"/>
        <v>SPA21XXX</v>
      </c>
      <c r="D484" s="3" t="s">
        <v>348</v>
      </c>
      <c r="E484" s="3">
        <v>3</v>
      </c>
      <c r="F484" s="3" t="s">
        <v>366</v>
      </c>
      <c r="G484" s="3">
        <v>30</v>
      </c>
      <c r="H484" s="3" t="s">
        <v>366</v>
      </c>
      <c r="I484" s="3">
        <v>3</v>
      </c>
      <c r="M484" s="3">
        <f t="shared" si="34"/>
        <v>0.89999999999999991</v>
      </c>
    </row>
    <row r="485" spans="1:14" x14ac:dyDescent="0.35">
      <c r="A485" s="3">
        <v>679</v>
      </c>
      <c r="B485" s="3" t="s">
        <v>196</v>
      </c>
      <c r="C485" s="3" t="str">
        <f t="shared" si="32"/>
        <v>SPA21XXX</v>
      </c>
      <c r="D485" s="3" t="s">
        <v>348</v>
      </c>
      <c r="E485" s="3">
        <v>4</v>
      </c>
      <c r="F485" s="3" t="s">
        <v>397</v>
      </c>
      <c r="G485" s="3">
        <v>20</v>
      </c>
      <c r="H485" s="3" t="s">
        <v>436</v>
      </c>
      <c r="I485" s="3">
        <v>3</v>
      </c>
      <c r="J485" s="3">
        <f>SUM(G482:G485)</f>
        <v>100</v>
      </c>
      <c r="M485" s="3">
        <f t="shared" si="34"/>
        <v>0.60000000000000009</v>
      </c>
      <c r="N485" s="3">
        <f>SUM(M482:M485)</f>
        <v>2.5</v>
      </c>
    </row>
    <row r="486" spans="1:14" x14ac:dyDescent="0.35">
      <c r="A486" s="3">
        <v>681</v>
      </c>
      <c r="B486" s="3" t="s">
        <v>197</v>
      </c>
      <c r="C486" s="3" t="str">
        <f t="shared" si="32"/>
        <v>SPA21XXX</v>
      </c>
      <c r="D486" s="3" t="s">
        <v>348</v>
      </c>
      <c r="E486" s="3">
        <v>1</v>
      </c>
      <c r="F486" s="3" t="s">
        <v>461</v>
      </c>
      <c r="G486" s="3">
        <v>100</v>
      </c>
      <c r="H486" s="3" t="s">
        <v>436</v>
      </c>
      <c r="I486" s="3">
        <v>3</v>
      </c>
      <c r="J486" s="3">
        <f>G486</f>
        <v>100</v>
      </c>
      <c r="M486" s="3">
        <f t="shared" si="34"/>
        <v>3</v>
      </c>
      <c r="N486" s="3">
        <f>M486</f>
        <v>3</v>
      </c>
    </row>
    <row r="487" spans="1:14" x14ac:dyDescent="0.35">
      <c r="A487" s="3">
        <v>683</v>
      </c>
      <c r="B487" s="3" t="s">
        <v>198</v>
      </c>
      <c r="C487" s="3" t="str">
        <f t="shared" si="32"/>
        <v>SPA21XXX</v>
      </c>
      <c r="D487" s="3" t="s">
        <v>348</v>
      </c>
      <c r="E487" s="3">
        <v>1</v>
      </c>
      <c r="F487" s="3" t="s">
        <v>442</v>
      </c>
      <c r="G487" s="3">
        <v>2</v>
      </c>
      <c r="H487" s="3" t="s">
        <v>436</v>
      </c>
      <c r="I487" s="3">
        <v>3</v>
      </c>
      <c r="M487" s="3">
        <f t="shared" si="34"/>
        <v>0.06</v>
      </c>
    </row>
    <row r="488" spans="1:14" x14ac:dyDescent="0.35">
      <c r="A488" s="3">
        <v>684</v>
      </c>
      <c r="B488" s="3" t="s">
        <v>198</v>
      </c>
      <c r="C488" s="3" t="str">
        <f t="shared" si="32"/>
        <v>SPA21XXX</v>
      </c>
      <c r="D488" s="3" t="s">
        <v>348</v>
      </c>
      <c r="E488" s="3">
        <v>2</v>
      </c>
      <c r="F488" s="3" t="s">
        <v>366</v>
      </c>
      <c r="G488" s="3">
        <v>6</v>
      </c>
      <c r="H488" s="3" t="s">
        <v>366</v>
      </c>
      <c r="I488" s="3">
        <v>3</v>
      </c>
      <c r="M488" s="3">
        <f t="shared" si="34"/>
        <v>0.18</v>
      </c>
    </row>
    <row r="489" spans="1:14" x14ac:dyDescent="0.35">
      <c r="A489" s="3">
        <v>685</v>
      </c>
      <c r="B489" s="3" t="s">
        <v>198</v>
      </c>
      <c r="C489" s="3" t="str">
        <f t="shared" si="32"/>
        <v>SPA21XXX</v>
      </c>
      <c r="D489" s="3" t="s">
        <v>348</v>
      </c>
      <c r="E489" s="3">
        <v>3</v>
      </c>
      <c r="F489" s="3" t="s">
        <v>388</v>
      </c>
      <c r="G489" s="3">
        <v>92</v>
      </c>
      <c r="H489" s="3" t="s">
        <v>388</v>
      </c>
      <c r="I489" s="3">
        <v>2</v>
      </c>
      <c r="J489" s="3">
        <f>SUM(G487:G489)</f>
        <v>100</v>
      </c>
      <c r="M489" s="3">
        <f t="shared" si="34"/>
        <v>1.84</v>
      </c>
      <c r="N489" s="3">
        <f>SUM(M487:M489)</f>
        <v>2.08</v>
      </c>
    </row>
    <row r="490" spans="1:14" x14ac:dyDescent="0.35">
      <c r="A490" s="3">
        <v>687</v>
      </c>
      <c r="B490" s="3" t="s">
        <v>199</v>
      </c>
      <c r="C490" s="3" t="str">
        <f t="shared" si="32"/>
        <v>SPA21XXX</v>
      </c>
      <c r="D490" s="3" t="s">
        <v>349</v>
      </c>
      <c r="E490" s="3">
        <v>1</v>
      </c>
      <c r="F490" s="3" t="s">
        <v>402</v>
      </c>
      <c r="G490" s="3">
        <v>50</v>
      </c>
      <c r="H490" s="3" t="s">
        <v>388</v>
      </c>
      <c r="I490" s="3">
        <v>2</v>
      </c>
      <c r="M490" s="3">
        <f t="shared" si="34"/>
        <v>1</v>
      </c>
    </row>
    <row r="491" spans="1:14" x14ac:dyDescent="0.35">
      <c r="A491" s="3">
        <v>688</v>
      </c>
      <c r="B491" s="3" t="s">
        <v>199</v>
      </c>
      <c r="C491" s="3" t="str">
        <f t="shared" si="32"/>
        <v>SPA21XXX</v>
      </c>
      <c r="D491" s="3" t="s">
        <v>349</v>
      </c>
      <c r="E491" s="3">
        <v>2</v>
      </c>
      <c r="F491" s="3" t="s">
        <v>367</v>
      </c>
      <c r="G491" s="3">
        <v>50</v>
      </c>
      <c r="H491" s="3" t="s">
        <v>431</v>
      </c>
      <c r="I491" s="3">
        <v>2</v>
      </c>
      <c r="J491" s="3">
        <f>SUM(G490:G491)</f>
        <v>100</v>
      </c>
      <c r="M491" s="3">
        <f t="shared" si="34"/>
        <v>1</v>
      </c>
      <c r="N491" s="3">
        <f>SUM(M490:M491)</f>
        <v>2</v>
      </c>
    </row>
    <row r="492" spans="1:14" x14ac:dyDescent="0.35">
      <c r="A492" s="3">
        <v>690</v>
      </c>
      <c r="B492" s="3" t="s">
        <v>200</v>
      </c>
      <c r="C492" s="3" t="str">
        <f t="shared" si="32"/>
        <v>SPA21XXX</v>
      </c>
      <c r="D492" s="3" t="s">
        <v>350</v>
      </c>
      <c r="E492" s="3">
        <v>1</v>
      </c>
      <c r="F492" s="3" t="s">
        <v>388</v>
      </c>
      <c r="G492" s="3">
        <v>5</v>
      </c>
      <c r="H492" s="3" t="s">
        <v>388</v>
      </c>
      <c r="I492" s="3">
        <v>2</v>
      </c>
      <c r="M492" s="3">
        <f t="shared" si="34"/>
        <v>0.1</v>
      </c>
    </row>
    <row r="493" spans="1:14" x14ac:dyDescent="0.35">
      <c r="A493" s="3">
        <v>691</v>
      </c>
      <c r="B493" s="3" t="s">
        <v>200</v>
      </c>
      <c r="C493" s="3" t="str">
        <f t="shared" si="32"/>
        <v>SPA21XXX</v>
      </c>
      <c r="D493" s="3" t="s">
        <v>350</v>
      </c>
      <c r="E493" s="3">
        <v>2</v>
      </c>
      <c r="F493" s="3" t="s">
        <v>388</v>
      </c>
      <c r="G493" s="3">
        <v>25</v>
      </c>
      <c r="H493" s="3" t="s">
        <v>388</v>
      </c>
      <c r="I493" s="3">
        <v>2</v>
      </c>
      <c r="M493" s="3">
        <f t="shared" si="34"/>
        <v>0.5</v>
      </c>
    </row>
    <row r="494" spans="1:14" x14ac:dyDescent="0.35">
      <c r="A494" s="3">
        <v>692</v>
      </c>
      <c r="B494" s="3" t="s">
        <v>200</v>
      </c>
      <c r="C494" s="3" t="str">
        <f t="shared" si="32"/>
        <v>SPA21XXX</v>
      </c>
      <c r="D494" s="3" t="s">
        <v>350</v>
      </c>
      <c r="E494" s="3">
        <v>3</v>
      </c>
      <c r="F494" s="3" t="s">
        <v>388</v>
      </c>
      <c r="G494" s="3">
        <v>70</v>
      </c>
      <c r="H494" s="3" t="s">
        <v>388</v>
      </c>
      <c r="I494" s="3">
        <v>2</v>
      </c>
      <c r="J494" s="3">
        <f>SUM(G492:G494)</f>
        <v>100</v>
      </c>
      <c r="M494" s="3">
        <f t="shared" si="34"/>
        <v>1.4</v>
      </c>
      <c r="N494" s="3">
        <f>SUM(M492:M494)</f>
        <v>2</v>
      </c>
    </row>
    <row r="495" spans="1:14" x14ac:dyDescent="0.35">
      <c r="A495" s="3">
        <v>694</v>
      </c>
      <c r="B495" s="3" t="s">
        <v>201</v>
      </c>
      <c r="C495" s="3" t="str">
        <f t="shared" si="32"/>
        <v>SPA21XXX</v>
      </c>
      <c r="D495" s="3" t="s">
        <v>349</v>
      </c>
      <c r="E495" s="3">
        <v>1</v>
      </c>
      <c r="F495" s="3" t="s">
        <v>449</v>
      </c>
      <c r="G495" s="3">
        <v>50</v>
      </c>
      <c r="H495" s="3" t="s">
        <v>440</v>
      </c>
      <c r="I495" s="3">
        <v>2</v>
      </c>
      <c r="M495" s="3">
        <f t="shared" si="34"/>
        <v>1</v>
      </c>
    </row>
    <row r="496" spans="1:14" x14ac:dyDescent="0.35">
      <c r="A496" s="3">
        <v>695</v>
      </c>
      <c r="B496" s="3" t="s">
        <v>201</v>
      </c>
      <c r="C496" s="3" t="str">
        <f t="shared" si="32"/>
        <v>SPA21XXX</v>
      </c>
      <c r="D496" s="3" t="s">
        <v>349</v>
      </c>
      <c r="E496" s="3">
        <v>2</v>
      </c>
      <c r="F496" s="3" t="s">
        <v>402</v>
      </c>
      <c r="G496" s="3">
        <v>25</v>
      </c>
      <c r="H496" s="3" t="s">
        <v>388</v>
      </c>
      <c r="I496" s="3">
        <v>2</v>
      </c>
      <c r="M496" s="3">
        <f t="shared" si="34"/>
        <v>0.5</v>
      </c>
    </row>
    <row r="497" spans="1:14" x14ac:dyDescent="0.35">
      <c r="A497" s="3">
        <v>696</v>
      </c>
      <c r="B497" s="3" t="s">
        <v>201</v>
      </c>
      <c r="C497" s="3" t="str">
        <f t="shared" si="32"/>
        <v>SPA21XXX</v>
      </c>
      <c r="D497" s="3" t="s">
        <v>349</v>
      </c>
      <c r="E497" s="3">
        <v>3</v>
      </c>
      <c r="F497" s="3" t="s">
        <v>490</v>
      </c>
      <c r="G497" s="3">
        <v>25</v>
      </c>
      <c r="H497" s="3" t="s">
        <v>394</v>
      </c>
      <c r="I497" s="3">
        <v>1</v>
      </c>
      <c r="J497" s="3">
        <f>SUM(G495:G497)</f>
        <v>100</v>
      </c>
      <c r="M497" s="3">
        <f t="shared" si="34"/>
        <v>0.25</v>
      </c>
      <c r="N497" s="3">
        <f>SUM(M495:M497)</f>
        <v>1.75</v>
      </c>
    </row>
    <row r="498" spans="1:14" x14ac:dyDescent="0.35">
      <c r="A498" s="3">
        <v>698</v>
      </c>
      <c r="B498" s="3" t="s">
        <v>202</v>
      </c>
      <c r="C498" s="3" t="str">
        <f t="shared" si="32"/>
        <v>SPA21XXX</v>
      </c>
      <c r="D498" s="3" t="s">
        <v>350</v>
      </c>
      <c r="E498" s="3">
        <v>1</v>
      </c>
      <c r="F498" s="3" t="s">
        <v>364</v>
      </c>
      <c r="G498" s="3">
        <v>0</v>
      </c>
      <c r="H498" s="3" t="s">
        <v>1046</v>
      </c>
      <c r="I498" s="3">
        <v>0</v>
      </c>
      <c r="J498" s="3">
        <f>G498</f>
        <v>0</v>
      </c>
      <c r="N498" s="3">
        <v>0</v>
      </c>
    </row>
    <row r="499" spans="1:14" x14ac:dyDescent="0.35">
      <c r="A499" s="3">
        <v>700</v>
      </c>
      <c r="B499" s="3" t="s">
        <v>203</v>
      </c>
      <c r="C499" s="3" t="str">
        <f t="shared" si="32"/>
        <v>SPA21XXX</v>
      </c>
      <c r="D499" s="3" t="s">
        <v>348</v>
      </c>
      <c r="E499" s="3">
        <v>1</v>
      </c>
      <c r="F499" s="3" t="s">
        <v>494</v>
      </c>
      <c r="G499" s="3">
        <v>100</v>
      </c>
      <c r="H499" s="3" t="s">
        <v>1047</v>
      </c>
      <c r="I499" s="3">
        <v>2</v>
      </c>
      <c r="J499" s="3">
        <f>G499</f>
        <v>100</v>
      </c>
      <c r="M499" s="3">
        <f>(G499/100)*I499</f>
        <v>2</v>
      </c>
      <c r="N499" s="3">
        <f>M499</f>
        <v>2</v>
      </c>
    </row>
    <row r="500" spans="1:14" x14ac:dyDescent="0.35">
      <c r="A500" s="3">
        <v>702</v>
      </c>
      <c r="B500" s="3" t="s">
        <v>204</v>
      </c>
      <c r="C500" s="3" t="str">
        <f t="shared" si="32"/>
        <v>SPA21XXX</v>
      </c>
      <c r="D500" s="3" t="s">
        <v>350</v>
      </c>
      <c r="E500" s="3">
        <v>1</v>
      </c>
      <c r="F500" s="3" t="s">
        <v>500</v>
      </c>
      <c r="G500" s="3">
        <v>75</v>
      </c>
      <c r="H500" s="3" t="s">
        <v>388</v>
      </c>
      <c r="I500" s="3">
        <v>2</v>
      </c>
      <c r="M500" s="3">
        <f>(G500/100)*I500</f>
        <v>1.5</v>
      </c>
    </row>
    <row r="501" spans="1:14" x14ac:dyDescent="0.35">
      <c r="A501" s="3">
        <v>703</v>
      </c>
      <c r="B501" s="3" t="s">
        <v>204</v>
      </c>
      <c r="C501" s="3" t="str">
        <f t="shared" si="32"/>
        <v>SPA21XXX</v>
      </c>
      <c r="D501" s="3" t="s">
        <v>350</v>
      </c>
      <c r="E501" s="3">
        <v>2</v>
      </c>
      <c r="F501" s="3" t="s">
        <v>411</v>
      </c>
      <c r="G501" s="3">
        <v>25</v>
      </c>
      <c r="H501" s="3" t="s">
        <v>411</v>
      </c>
      <c r="I501" s="3">
        <v>2</v>
      </c>
      <c r="J501" s="3">
        <f>SUM(G500:G501)</f>
        <v>100</v>
      </c>
      <c r="M501" s="3">
        <f>(G501/100)*I501</f>
        <v>0.5</v>
      </c>
      <c r="N501" s="3">
        <f>SUM(M500:M501)</f>
        <v>2</v>
      </c>
    </row>
    <row r="502" spans="1:14" x14ac:dyDescent="0.35">
      <c r="A502" s="3">
        <v>705</v>
      </c>
      <c r="B502" s="3" t="s">
        <v>205</v>
      </c>
      <c r="C502" s="3" t="str">
        <f t="shared" si="32"/>
        <v>SPA21XXX</v>
      </c>
      <c r="D502" s="3" t="s">
        <v>350</v>
      </c>
      <c r="E502" s="3">
        <v>1</v>
      </c>
      <c r="F502" s="3">
        <v>0</v>
      </c>
      <c r="G502" s="3">
        <v>0</v>
      </c>
      <c r="H502" s="3" t="s">
        <v>1046</v>
      </c>
      <c r="I502" s="3">
        <v>0</v>
      </c>
      <c r="J502" s="3">
        <f>G502</f>
        <v>0</v>
      </c>
      <c r="N502" s="3">
        <v>0</v>
      </c>
    </row>
    <row r="503" spans="1:14" x14ac:dyDescent="0.35">
      <c r="A503" s="3">
        <v>707</v>
      </c>
      <c r="B503" s="3" t="s">
        <v>206</v>
      </c>
      <c r="C503" s="3" t="str">
        <f t="shared" si="32"/>
        <v>SPA21XXX</v>
      </c>
      <c r="D503" s="3" t="s">
        <v>349</v>
      </c>
      <c r="E503" s="3">
        <v>1</v>
      </c>
      <c r="F503" s="3" t="s">
        <v>501</v>
      </c>
      <c r="G503" s="3">
        <v>100</v>
      </c>
      <c r="H503" s="3" t="s">
        <v>388</v>
      </c>
      <c r="I503" s="3">
        <v>2</v>
      </c>
      <c r="J503" s="3">
        <f>G503</f>
        <v>100</v>
      </c>
      <c r="M503" s="3">
        <f t="shared" ref="M503:M508" si="35">(G503/100)*I503</f>
        <v>2</v>
      </c>
      <c r="N503" s="3">
        <f>M503</f>
        <v>2</v>
      </c>
    </row>
    <row r="504" spans="1:14" x14ac:dyDescent="0.35">
      <c r="A504" s="3">
        <v>709</v>
      </c>
      <c r="B504" s="3" t="s">
        <v>207</v>
      </c>
      <c r="C504" s="3" t="str">
        <f t="shared" si="32"/>
        <v>SPA21XXX</v>
      </c>
      <c r="D504" s="3" t="s">
        <v>348</v>
      </c>
      <c r="E504" s="3">
        <v>1</v>
      </c>
      <c r="F504" s="3" t="s">
        <v>474</v>
      </c>
      <c r="G504" s="3">
        <v>55</v>
      </c>
      <c r="H504" s="3" t="s">
        <v>366</v>
      </c>
      <c r="I504" s="3">
        <v>3</v>
      </c>
      <c r="M504" s="3">
        <f t="shared" si="35"/>
        <v>1.6500000000000001</v>
      </c>
    </row>
    <row r="505" spans="1:14" x14ac:dyDescent="0.35">
      <c r="A505" s="3">
        <v>710</v>
      </c>
      <c r="B505" s="3" t="s">
        <v>207</v>
      </c>
      <c r="C505" s="3" t="str">
        <f t="shared" si="32"/>
        <v>SPA21XXX</v>
      </c>
      <c r="D505" s="3" t="s">
        <v>348</v>
      </c>
      <c r="E505" s="3">
        <v>2</v>
      </c>
      <c r="F505" s="3" t="s">
        <v>475</v>
      </c>
      <c r="G505" s="3">
        <v>25</v>
      </c>
      <c r="H505" s="3" t="s">
        <v>388</v>
      </c>
      <c r="I505" s="3">
        <v>2</v>
      </c>
      <c r="M505" s="3">
        <f t="shared" si="35"/>
        <v>0.5</v>
      </c>
    </row>
    <row r="506" spans="1:14" x14ac:dyDescent="0.35">
      <c r="A506" s="3">
        <v>711</v>
      </c>
      <c r="B506" s="3" t="s">
        <v>207</v>
      </c>
      <c r="C506" s="3" t="str">
        <f t="shared" si="32"/>
        <v>SPA21XXX</v>
      </c>
      <c r="D506" s="3" t="s">
        <v>348</v>
      </c>
      <c r="E506" s="3">
        <v>3</v>
      </c>
      <c r="F506" s="3" t="s">
        <v>476</v>
      </c>
      <c r="G506" s="3">
        <v>5</v>
      </c>
      <c r="H506" s="3" t="s">
        <v>411</v>
      </c>
      <c r="I506" s="3">
        <v>2</v>
      </c>
      <c r="M506" s="3">
        <f t="shared" si="35"/>
        <v>0.1</v>
      </c>
    </row>
    <row r="507" spans="1:14" x14ac:dyDescent="0.35">
      <c r="A507" s="3">
        <v>712</v>
      </c>
      <c r="B507" s="3" t="s">
        <v>207</v>
      </c>
      <c r="C507" s="3" t="str">
        <f t="shared" si="32"/>
        <v>SPA21XXX</v>
      </c>
      <c r="D507" s="3" t="s">
        <v>348</v>
      </c>
      <c r="E507" s="3">
        <v>4</v>
      </c>
      <c r="F507" s="3" t="s">
        <v>373</v>
      </c>
      <c r="G507" s="3">
        <v>10</v>
      </c>
      <c r="H507" s="3" t="s">
        <v>431</v>
      </c>
      <c r="I507" s="3">
        <v>2</v>
      </c>
      <c r="M507" s="3">
        <f t="shared" si="35"/>
        <v>0.2</v>
      </c>
    </row>
    <row r="508" spans="1:14" x14ac:dyDescent="0.35">
      <c r="A508" s="3">
        <v>713</v>
      </c>
      <c r="B508" s="3" t="s">
        <v>207</v>
      </c>
      <c r="C508" s="3" t="str">
        <f t="shared" si="32"/>
        <v>SPA21XXX</v>
      </c>
      <c r="D508" s="3" t="s">
        <v>348</v>
      </c>
      <c r="E508" s="3">
        <v>5</v>
      </c>
      <c r="F508" s="3" t="s">
        <v>434</v>
      </c>
      <c r="G508" s="3">
        <v>5</v>
      </c>
      <c r="H508" s="3" t="s">
        <v>394</v>
      </c>
      <c r="I508" s="3">
        <v>1</v>
      </c>
      <c r="J508" s="3">
        <f>SUM(G504:G508)</f>
        <v>100</v>
      </c>
      <c r="M508" s="3">
        <f t="shared" si="35"/>
        <v>0.05</v>
      </c>
      <c r="N508" s="3">
        <f>SUM(M504:M508)</f>
        <v>2.5000000000000004</v>
      </c>
    </row>
    <row r="509" spans="1:14" x14ac:dyDescent="0.35">
      <c r="A509" s="3">
        <v>715</v>
      </c>
      <c r="B509" s="3" t="s">
        <v>208</v>
      </c>
      <c r="C509" s="3" t="str">
        <f t="shared" si="32"/>
        <v>SPA21XXX</v>
      </c>
      <c r="D509" s="3" t="s">
        <v>350</v>
      </c>
      <c r="E509" s="3">
        <v>1</v>
      </c>
      <c r="F509" s="3" t="s">
        <v>364</v>
      </c>
      <c r="G509" s="3" t="s">
        <v>364</v>
      </c>
      <c r="H509" s="3" t="s">
        <v>1046</v>
      </c>
      <c r="I509" s="3">
        <v>0</v>
      </c>
      <c r="J509" s="3" t="str">
        <f>G509</f>
        <v>N/A</v>
      </c>
      <c r="N509" s="3">
        <v>0</v>
      </c>
    </row>
    <row r="510" spans="1:14" x14ac:dyDescent="0.35">
      <c r="A510" s="3">
        <v>717</v>
      </c>
      <c r="B510" s="3" t="s">
        <v>209</v>
      </c>
      <c r="C510" s="3" t="str">
        <f t="shared" si="32"/>
        <v>SPA21XXX</v>
      </c>
      <c r="D510" s="3" t="s">
        <v>350</v>
      </c>
      <c r="E510" s="3">
        <v>1</v>
      </c>
      <c r="H510" s="3" t="s">
        <v>1046</v>
      </c>
      <c r="I510" s="3">
        <v>0</v>
      </c>
      <c r="J510" s="3">
        <f>G510</f>
        <v>0</v>
      </c>
      <c r="N510" s="3">
        <v>0</v>
      </c>
    </row>
    <row r="511" spans="1:14" x14ac:dyDescent="0.35">
      <c r="A511" s="3">
        <v>719</v>
      </c>
      <c r="B511" s="3" t="s">
        <v>210</v>
      </c>
      <c r="C511" s="3" t="str">
        <f t="shared" si="32"/>
        <v>SPA21XXX</v>
      </c>
      <c r="D511" s="3" t="s">
        <v>348</v>
      </c>
      <c r="E511" s="3">
        <v>1</v>
      </c>
      <c r="F511" s="3" t="s">
        <v>401</v>
      </c>
      <c r="G511" s="3">
        <v>90</v>
      </c>
      <c r="H511" s="3" t="s">
        <v>411</v>
      </c>
      <c r="I511" s="3">
        <v>2</v>
      </c>
      <c r="M511" s="3">
        <f t="shared" ref="M511:M519" si="36">(G511/100)*I511</f>
        <v>1.8</v>
      </c>
    </row>
    <row r="512" spans="1:14" x14ac:dyDescent="0.35">
      <c r="A512" s="3">
        <v>720</v>
      </c>
      <c r="B512" s="3" t="s">
        <v>210</v>
      </c>
      <c r="C512" s="3" t="str">
        <f t="shared" si="32"/>
        <v>SPA21XXX</v>
      </c>
      <c r="D512" s="3" t="s">
        <v>348</v>
      </c>
      <c r="E512" s="3">
        <v>2</v>
      </c>
      <c r="F512" s="3" t="s">
        <v>402</v>
      </c>
      <c r="G512" s="3">
        <v>5</v>
      </c>
      <c r="H512" s="3" t="s">
        <v>388</v>
      </c>
      <c r="I512" s="3">
        <v>2</v>
      </c>
      <c r="M512" s="3">
        <f t="shared" si="36"/>
        <v>0.1</v>
      </c>
    </row>
    <row r="513" spans="1:14" x14ac:dyDescent="0.35">
      <c r="A513" s="3">
        <v>721</v>
      </c>
      <c r="B513" s="3" t="s">
        <v>210</v>
      </c>
      <c r="C513" s="3" t="str">
        <f t="shared" si="32"/>
        <v>SPA21XXX</v>
      </c>
      <c r="D513" s="3" t="s">
        <v>348</v>
      </c>
      <c r="E513" s="3">
        <v>3</v>
      </c>
      <c r="F513" s="3" t="s">
        <v>403</v>
      </c>
      <c r="G513" s="3">
        <v>5</v>
      </c>
      <c r="H513" s="3" t="s">
        <v>436</v>
      </c>
      <c r="I513" s="3">
        <v>3</v>
      </c>
      <c r="J513" s="3">
        <f>SUM(G511:G513)</f>
        <v>100</v>
      </c>
      <c r="M513" s="3">
        <f t="shared" si="36"/>
        <v>0.15000000000000002</v>
      </c>
      <c r="N513" s="3">
        <f>SUM(M511:M513)</f>
        <v>2.0500000000000003</v>
      </c>
    </row>
    <row r="514" spans="1:14" x14ac:dyDescent="0.35">
      <c r="A514" s="3">
        <v>723</v>
      </c>
      <c r="B514" s="3" t="s">
        <v>211</v>
      </c>
      <c r="C514" s="3" t="str">
        <f t="shared" si="32"/>
        <v>SPA21XXX</v>
      </c>
      <c r="D514" s="3" t="s">
        <v>350</v>
      </c>
      <c r="E514" s="3">
        <v>1</v>
      </c>
      <c r="F514" s="3" t="s">
        <v>451</v>
      </c>
      <c r="G514" s="3">
        <v>100</v>
      </c>
      <c r="H514" s="3" t="s">
        <v>436</v>
      </c>
      <c r="I514" s="3">
        <v>3</v>
      </c>
      <c r="J514" s="3">
        <f>G514</f>
        <v>100</v>
      </c>
      <c r="M514" s="3">
        <f t="shared" si="36"/>
        <v>3</v>
      </c>
      <c r="N514" s="3">
        <f>M514</f>
        <v>3</v>
      </c>
    </row>
    <row r="515" spans="1:14" x14ac:dyDescent="0.35">
      <c r="A515" s="3">
        <v>725</v>
      </c>
      <c r="B515" s="3" t="s">
        <v>212</v>
      </c>
      <c r="C515" s="3" t="str">
        <f t="shared" ref="C515:C578" si="37">REPLACE(B515,6,3,"XXX")</f>
        <v>SPA21XXX</v>
      </c>
      <c r="D515" s="3" t="s">
        <v>350</v>
      </c>
      <c r="E515" s="3">
        <v>1</v>
      </c>
      <c r="F515" s="3" t="s">
        <v>367</v>
      </c>
      <c r="G515" s="3">
        <v>80</v>
      </c>
      <c r="H515" s="3" t="s">
        <v>431</v>
      </c>
      <c r="I515" s="3">
        <v>2</v>
      </c>
      <c r="M515" s="3">
        <f t="shared" si="36"/>
        <v>1.6</v>
      </c>
    </row>
    <row r="516" spans="1:14" x14ac:dyDescent="0.35">
      <c r="A516" s="3">
        <v>726</v>
      </c>
      <c r="B516" s="3" t="s">
        <v>212</v>
      </c>
      <c r="C516" s="3" t="str">
        <f t="shared" si="37"/>
        <v>SPA21XXX</v>
      </c>
      <c r="D516" s="3" t="s">
        <v>350</v>
      </c>
      <c r="E516" s="3">
        <v>2</v>
      </c>
      <c r="F516" s="3" t="s">
        <v>502</v>
      </c>
      <c r="G516" s="3">
        <v>10</v>
      </c>
      <c r="H516" s="3" t="s">
        <v>394</v>
      </c>
      <c r="I516" s="3">
        <v>1</v>
      </c>
      <c r="M516" s="3">
        <f t="shared" si="36"/>
        <v>0.1</v>
      </c>
    </row>
    <row r="517" spans="1:14" x14ac:dyDescent="0.35">
      <c r="A517" s="3">
        <v>727</v>
      </c>
      <c r="B517" s="3" t="s">
        <v>212</v>
      </c>
      <c r="C517" s="3" t="str">
        <f t="shared" si="37"/>
        <v>SPA21XXX</v>
      </c>
      <c r="D517" s="3" t="s">
        <v>350</v>
      </c>
      <c r="E517" s="3">
        <v>3</v>
      </c>
      <c r="F517" s="3" t="s">
        <v>503</v>
      </c>
      <c r="G517" s="3">
        <v>10</v>
      </c>
      <c r="H517" s="3" t="s">
        <v>503</v>
      </c>
      <c r="I517" s="3">
        <v>2</v>
      </c>
      <c r="J517" s="3">
        <f>SUM(G515:G517)</f>
        <v>100</v>
      </c>
      <c r="M517" s="3">
        <f t="shared" si="36"/>
        <v>0.2</v>
      </c>
      <c r="N517" s="3">
        <f>SUM(M515:M517)</f>
        <v>1.9000000000000001</v>
      </c>
    </row>
    <row r="518" spans="1:14" x14ac:dyDescent="0.35">
      <c r="A518" s="3">
        <v>729</v>
      </c>
      <c r="B518" s="3" t="s">
        <v>213</v>
      </c>
      <c r="C518" s="3" t="str">
        <f t="shared" si="37"/>
        <v>SPA21XXX</v>
      </c>
      <c r="D518" s="3" t="s">
        <v>349</v>
      </c>
      <c r="E518" s="3">
        <v>1</v>
      </c>
      <c r="F518" s="3" t="s">
        <v>441</v>
      </c>
      <c r="G518" s="3">
        <v>100</v>
      </c>
      <c r="H518" s="3" t="s">
        <v>431</v>
      </c>
      <c r="I518" s="3">
        <v>2</v>
      </c>
      <c r="J518" s="3">
        <f>G518</f>
        <v>100</v>
      </c>
      <c r="M518" s="3">
        <f t="shared" si="36"/>
        <v>2</v>
      </c>
      <c r="N518" s="3">
        <f>M518</f>
        <v>2</v>
      </c>
    </row>
    <row r="519" spans="1:14" x14ac:dyDescent="0.35">
      <c r="A519" s="3">
        <v>731</v>
      </c>
      <c r="B519" s="3" t="s">
        <v>214</v>
      </c>
      <c r="C519" s="3" t="str">
        <f t="shared" si="37"/>
        <v>SPA21XXX</v>
      </c>
      <c r="D519" s="3" t="s">
        <v>349</v>
      </c>
      <c r="E519" s="3">
        <v>1</v>
      </c>
      <c r="F519" s="3" t="s">
        <v>387</v>
      </c>
      <c r="G519" s="3">
        <v>100</v>
      </c>
      <c r="H519" s="3" t="s">
        <v>388</v>
      </c>
      <c r="I519" s="3">
        <v>2</v>
      </c>
      <c r="J519" s="3">
        <f>G519</f>
        <v>100</v>
      </c>
      <c r="M519" s="3">
        <f t="shared" si="36"/>
        <v>2</v>
      </c>
      <c r="N519" s="3">
        <f>M519</f>
        <v>2</v>
      </c>
    </row>
    <row r="520" spans="1:14" x14ac:dyDescent="0.35">
      <c r="A520" s="3">
        <v>733</v>
      </c>
      <c r="B520" s="3" t="s">
        <v>215</v>
      </c>
      <c r="C520" s="3" t="str">
        <f t="shared" si="37"/>
        <v>SPA21XXX</v>
      </c>
      <c r="D520" s="3" t="s">
        <v>349</v>
      </c>
      <c r="E520" s="3">
        <v>1</v>
      </c>
      <c r="F520" s="3" t="s">
        <v>504</v>
      </c>
      <c r="G520" s="3">
        <v>100</v>
      </c>
      <c r="H520" s="3" t="s">
        <v>416</v>
      </c>
      <c r="I520" s="3">
        <v>2</v>
      </c>
      <c r="K520" s="3">
        <f>(G520/500)*100</f>
        <v>20</v>
      </c>
      <c r="M520" s="3">
        <f>(K520/100)*I520</f>
        <v>0.4</v>
      </c>
    </row>
    <row r="521" spans="1:14" x14ac:dyDescent="0.35">
      <c r="A521" s="3">
        <v>734</v>
      </c>
      <c r="B521" s="3" t="s">
        <v>215</v>
      </c>
      <c r="C521" s="3" t="str">
        <f t="shared" si="37"/>
        <v>SPA21XXX</v>
      </c>
      <c r="D521" s="3" t="s">
        <v>349</v>
      </c>
      <c r="E521" s="3">
        <v>2</v>
      </c>
      <c r="F521" s="3" t="s">
        <v>505</v>
      </c>
      <c r="G521" s="3">
        <v>100</v>
      </c>
      <c r="H521" s="3" t="s">
        <v>530</v>
      </c>
      <c r="I521" s="3">
        <v>2</v>
      </c>
      <c r="K521" s="3">
        <f>(G521/500)*100</f>
        <v>20</v>
      </c>
      <c r="M521" s="3">
        <f>(K521/100)*I521</f>
        <v>0.4</v>
      </c>
    </row>
    <row r="522" spans="1:14" x14ac:dyDescent="0.35">
      <c r="A522" s="3">
        <v>735</v>
      </c>
      <c r="B522" s="3" t="s">
        <v>215</v>
      </c>
      <c r="C522" s="3" t="str">
        <f t="shared" si="37"/>
        <v>SPA21XXX</v>
      </c>
      <c r="D522" s="3" t="s">
        <v>349</v>
      </c>
      <c r="E522" s="3">
        <v>3</v>
      </c>
      <c r="F522" s="3" t="s">
        <v>506</v>
      </c>
      <c r="G522" s="3">
        <v>100</v>
      </c>
      <c r="H522" s="3" t="s">
        <v>531</v>
      </c>
      <c r="I522" s="3">
        <v>2</v>
      </c>
      <c r="K522" s="3">
        <f>(G522/500)*100</f>
        <v>20</v>
      </c>
      <c r="M522" s="3">
        <f>(K522/100)*I522</f>
        <v>0.4</v>
      </c>
    </row>
    <row r="523" spans="1:14" x14ac:dyDescent="0.35">
      <c r="A523" s="3">
        <v>736</v>
      </c>
      <c r="B523" s="3" t="s">
        <v>215</v>
      </c>
      <c r="C523" s="3" t="str">
        <f t="shared" si="37"/>
        <v>SPA21XXX</v>
      </c>
      <c r="D523" s="3" t="s">
        <v>349</v>
      </c>
      <c r="E523" s="3">
        <v>4</v>
      </c>
      <c r="F523" s="3" t="s">
        <v>507</v>
      </c>
      <c r="G523" s="3">
        <v>100</v>
      </c>
      <c r="H523" s="3" t="s">
        <v>440</v>
      </c>
      <c r="I523" s="3">
        <v>2</v>
      </c>
      <c r="K523" s="3">
        <f>(G523/500)*100</f>
        <v>20</v>
      </c>
      <c r="M523" s="3">
        <f>(K523/100)*I523</f>
        <v>0.4</v>
      </c>
    </row>
    <row r="524" spans="1:14" x14ac:dyDescent="0.35">
      <c r="A524" s="3">
        <v>737</v>
      </c>
      <c r="B524" s="3" t="s">
        <v>215</v>
      </c>
      <c r="C524" s="3" t="str">
        <f t="shared" si="37"/>
        <v>SPA21XXX</v>
      </c>
      <c r="D524" s="3" t="s">
        <v>349</v>
      </c>
      <c r="E524" s="3">
        <v>5</v>
      </c>
      <c r="F524" s="3" t="s">
        <v>481</v>
      </c>
      <c r="G524" s="3">
        <v>100</v>
      </c>
      <c r="H524" s="3" t="s">
        <v>394</v>
      </c>
      <c r="I524" s="3">
        <v>1</v>
      </c>
      <c r="J524" s="3">
        <f>SUM(G520:G524)</f>
        <v>500</v>
      </c>
      <c r="K524" s="3">
        <f>(G524/500)*100</f>
        <v>20</v>
      </c>
      <c r="L524" s="3">
        <f>SUM(K520:K524)</f>
        <v>100</v>
      </c>
      <c r="M524" s="3">
        <f>(K524/100)*I524</f>
        <v>0.2</v>
      </c>
      <c r="N524" s="3">
        <f>SUM(M520:M524)</f>
        <v>1.8</v>
      </c>
    </row>
    <row r="525" spans="1:14" x14ac:dyDescent="0.35">
      <c r="A525" s="3">
        <v>739</v>
      </c>
      <c r="B525" s="3" t="s">
        <v>216</v>
      </c>
      <c r="C525" s="3" t="str">
        <f t="shared" si="37"/>
        <v>SPA21XXX</v>
      </c>
      <c r="D525" s="3" t="s">
        <v>349</v>
      </c>
      <c r="E525" s="3">
        <v>1</v>
      </c>
      <c r="F525" s="3" t="s">
        <v>388</v>
      </c>
      <c r="G525" s="3">
        <v>40</v>
      </c>
      <c r="H525" s="3" t="s">
        <v>388</v>
      </c>
      <c r="I525" s="3">
        <v>2</v>
      </c>
      <c r="M525" s="3">
        <f>(G525/100)*I525</f>
        <v>0.8</v>
      </c>
    </row>
    <row r="526" spans="1:14" x14ac:dyDescent="0.35">
      <c r="A526" s="3">
        <v>740</v>
      </c>
      <c r="B526" s="3" t="s">
        <v>216</v>
      </c>
      <c r="C526" s="3" t="str">
        <f t="shared" si="37"/>
        <v>SPA21XXX</v>
      </c>
      <c r="D526" s="3" t="s">
        <v>349</v>
      </c>
      <c r="E526" s="3">
        <v>2</v>
      </c>
      <c r="F526" s="3" t="s">
        <v>388</v>
      </c>
      <c r="G526" s="3">
        <v>40</v>
      </c>
      <c r="H526" s="3" t="s">
        <v>388</v>
      </c>
      <c r="I526" s="3">
        <v>2</v>
      </c>
      <c r="M526" s="3">
        <f>(G526/100)*I526</f>
        <v>0.8</v>
      </c>
    </row>
    <row r="527" spans="1:14" x14ac:dyDescent="0.35">
      <c r="A527" s="3">
        <v>741</v>
      </c>
      <c r="B527" s="3" t="s">
        <v>216</v>
      </c>
      <c r="C527" s="3" t="str">
        <f t="shared" si="37"/>
        <v>SPA21XXX</v>
      </c>
      <c r="D527" s="3" t="s">
        <v>349</v>
      </c>
      <c r="E527" s="3">
        <v>3</v>
      </c>
      <c r="F527" s="3" t="s">
        <v>508</v>
      </c>
      <c r="G527" s="3">
        <v>20</v>
      </c>
      <c r="H527" s="3" t="s">
        <v>366</v>
      </c>
      <c r="I527" s="3">
        <v>3</v>
      </c>
      <c r="J527" s="3">
        <f>SUM(G525:G527)</f>
        <v>100</v>
      </c>
      <c r="M527" s="3">
        <f>(G527/100)*I527</f>
        <v>0.60000000000000009</v>
      </c>
      <c r="N527" s="3">
        <f>SUM(M525:M527)</f>
        <v>2.2000000000000002</v>
      </c>
    </row>
    <row r="528" spans="1:14" x14ac:dyDescent="0.35">
      <c r="A528" s="3">
        <v>743</v>
      </c>
      <c r="B528" s="3" t="s">
        <v>217</v>
      </c>
      <c r="C528" s="3" t="str">
        <f t="shared" si="37"/>
        <v>SPA21XXX</v>
      </c>
      <c r="D528" s="3" t="s">
        <v>350</v>
      </c>
      <c r="E528" s="3">
        <v>1</v>
      </c>
      <c r="H528" s="3" t="s">
        <v>1046</v>
      </c>
      <c r="I528" s="3">
        <v>0</v>
      </c>
      <c r="J528" s="3">
        <f>G528</f>
        <v>0</v>
      </c>
      <c r="N528" s="3">
        <v>0</v>
      </c>
    </row>
    <row r="529" spans="1:14" x14ac:dyDescent="0.35">
      <c r="A529" s="3">
        <v>745</v>
      </c>
      <c r="B529" s="3" t="s">
        <v>218</v>
      </c>
      <c r="C529" s="3" t="str">
        <f t="shared" si="37"/>
        <v>SPA21XXX</v>
      </c>
      <c r="D529" s="3" t="s">
        <v>350</v>
      </c>
      <c r="E529" s="3">
        <v>1</v>
      </c>
      <c r="F529" s="3">
        <v>0</v>
      </c>
      <c r="G529" s="3">
        <v>0</v>
      </c>
      <c r="H529" s="3" t="s">
        <v>1046</v>
      </c>
      <c r="I529" s="3">
        <v>0</v>
      </c>
      <c r="J529" s="3">
        <f>G529</f>
        <v>0</v>
      </c>
      <c r="N529" s="3">
        <v>0</v>
      </c>
    </row>
    <row r="530" spans="1:14" x14ac:dyDescent="0.35">
      <c r="A530" s="3">
        <v>747</v>
      </c>
      <c r="B530" s="3" t="s">
        <v>219</v>
      </c>
      <c r="C530" s="3" t="str">
        <f t="shared" si="37"/>
        <v>SPA21XXX</v>
      </c>
      <c r="D530" s="3" t="s">
        <v>350</v>
      </c>
      <c r="E530" s="3">
        <v>1</v>
      </c>
      <c r="F530" s="3" t="s">
        <v>388</v>
      </c>
      <c r="G530" s="3">
        <v>5</v>
      </c>
      <c r="H530" s="3" t="s">
        <v>388</v>
      </c>
      <c r="I530" s="3">
        <v>2</v>
      </c>
      <c r="M530" s="3">
        <f t="shared" ref="M530:M546" si="38">(G530/100)*I530</f>
        <v>0.1</v>
      </c>
    </row>
    <row r="531" spans="1:14" x14ac:dyDescent="0.35">
      <c r="A531" s="3">
        <v>748</v>
      </c>
      <c r="B531" s="3" t="s">
        <v>219</v>
      </c>
      <c r="C531" s="3" t="str">
        <f t="shared" si="37"/>
        <v>SPA21XXX</v>
      </c>
      <c r="D531" s="3" t="s">
        <v>350</v>
      </c>
      <c r="E531" s="3">
        <v>2</v>
      </c>
      <c r="F531" s="3" t="s">
        <v>385</v>
      </c>
      <c r="G531" s="3">
        <v>95</v>
      </c>
      <c r="H531" s="3" t="s">
        <v>388</v>
      </c>
      <c r="I531" s="3">
        <v>2</v>
      </c>
      <c r="J531" s="3">
        <f>SUM(G530:G531)</f>
        <v>100</v>
      </c>
      <c r="M531" s="3">
        <f t="shared" si="38"/>
        <v>1.9</v>
      </c>
      <c r="N531" s="3">
        <f>SUM(M530:M531)</f>
        <v>2</v>
      </c>
    </row>
    <row r="532" spans="1:14" x14ac:dyDescent="0.35">
      <c r="A532" s="3">
        <v>750</v>
      </c>
      <c r="B532" s="3" t="s">
        <v>220</v>
      </c>
      <c r="C532" s="3" t="str">
        <f t="shared" si="37"/>
        <v>SPA21XXX</v>
      </c>
      <c r="D532" s="3" t="s">
        <v>349</v>
      </c>
      <c r="E532" s="3">
        <v>1</v>
      </c>
      <c r="F532" s="3" t="s">
        <v>367</v>
      </c>
      <c r="G532" s="3">
        <v>10</v>
      </c>
      <c r="H532" s="3" t="s">
        <v>431</v>
      </c>
      <c r="I532" s="3">
        <v>2</v>
      </c>
      <c r="M532" s="3">
        <f t="shared" si="38"/>
        <v>0.2</v>
      </c>
    </row>
    <row r="533" spans="1:14" x14ac:dyDescent="0.35">
      <c r="A533" s="3">
        <v>751</v>
      </c>
      <c r="B533" s="3" t="s">
        <v>220</v>
      </c>
      <c r="C533" s="3" t="str">
        <f t="shared" si="37"/>
        <v>SPA21XXX</v>
      </c>
      <c r="D533" s="3" t="s">
        <v>349</v>
      </c>
      <c r="E533" s="3">
        <v>2</v>
      </c>
      <c r="F533" s="3" t="s">
        <v>411</v>
      </c>
      <c r="G533" s="3">
        <v>20</v>
      </c>
      <c r="H533" s="3" t="s">
        <v>411</v>
      </c>
      <c r="I533" s="3">
        <v>2</v>
      </c>
      <c r="M533" s="3">
        <f t="shared" si="38"/>
        <v>0.4</v>
      </c>
    </row>
    <row r="534" spans="1:14" x14ac:dyDescent="0.35">
      <c r="A534" s="3">
        <v>752</v>
      </c>
      <c r="B534" s="3" t="s">
        <v>220</v>
      </c>
      <c r="C534" s="3" t="str">
        <f t="shared" si="37"/>
        <v>SPA21XXX</v>
      </c>
      <c r="D534" s="3" t="s">
        <v>349</v>
      </c>
      <c r="E534" s="3">
        <v>3</v>
      </c>
      <c r="F534" s="3" t="s">
        <v>388</v>
      </c>
      <c r="G534" s="3">
        <v>70</v>
      </c>
      <c r="H534" s="3" t="s">
        <v>388</v>
      </c>
      <c r="I534" s="3">
        <v>2</v>
      </c>
      <c r="J534" s="3">
        <f>SUM(G532:G534)</f>
        <v>100</v>
      </c>
      <c r="M534" s="3">
        <f t="shared" si="38"/>
        <v>1.4</v>
      </c>
      <c r="N534" s="3">
        <f>SUM(M532:M534)</f>
        <v>2</v>
      </c>
    </row>
    <row r="535" spans="1:14" x14ac:dyDescent="0.35">
      <c r="A535" s="3">
        <v>754</v>
      </c>
      <c r="B535" s="3" t="s">
        <v>221</v>
      </c>
      <c r="C535" s="3" t="str">
        <f t="shared" si="37"/>
        <v>SPA21XXX</v>
      </c>
      <c r="D535" s="3" t="s">
        <v>349</v>
      </c>
      <c r="E535" s="3">
        <v>1</v>
      </c>
      <c r="F535" s="3" t="s">
        <v>370</v>
      </c>
      <c r="G535" s="3">
        <v>10</v>
      </c>
      <c r="H535" s="3" t="s">
        <v>431</v>
      </c>
      <c r="I535" s="3">
        <v>2</v>
      </c>
      <c r="M535" s="3">
        <f t="shared" si="38"/>
        <v>0.2</v>
      </c>
    </row>
    <row r="536" spans="1:14" x14ac:dyDescent="0.35">
      <c r="A536" s="3">
        <v>755</v>
      </c>
      <c r="B536" s="3" t="s">
        <v>221</v>
      </c>
      <c r="C536" s="3" t="str">
        <f t="shared" si="37"/>
        <v>SPA21XXX</v>
      </c>
      <c r="D536" s="3" t="s">
        <v>349</v>
      </c>
      <c r="E536" s="3">
        <v>2</v>
      </c>
      <c r="F536" s="3" t="s">
        <v>411</v>
      </c>
      <c r="G536" s="3">
        <v>20</v>
      </c>
      <c r="H536" s="3" t="s">
        <v>411</v>
      </c>
      <c r="I536" s="3">
        <v>2</v>
      </c>
      <c r="M536" s="3">
        <f t="shared" si="38"/>
        <v>0.4</v>
      </c>
    </row>
    <row r="537" spans="1:14" x14ac:dyDescent="0.35">
      <c r="A537" s="3">
        <v>756</v>
      </c>
      <c r="B537" s="3" t="s">
        <v>221</v>
      </c>
      <c r="C537" s="3" t="str">
        <f t="shared" si="37"/>
        <v>SPA21XXX</v>
      </c>
      <c r="D537" s="3" t="s">
        <v>349</v>
      </c>
      <c r="E537" s="3">
        <v>3</v>
      </c>
      <c r="F537" s="3" t="s">
        <v>388</v>
      </c>
      <c r="G537" s="3">
        <v>70</v>
      </c>
      <c r="H537" s="3" t="s">
        <v>388</v>
      </c>
      <c r="I537" s="3">
        <v>2</v>
      </c>
      <c r="J537" s="3">
        <f>SUM(G535:G537)</f>
        <v>100</v>
      </c>
      <c r="M537" s="3">
        <f t="shared" si="38"/>
        <v>1.4</v>
      </c>
      <c r="N537" s="3">
        <f>SUM(M535:M537)</f>
        <v>2</v>
      </c>
    </row>
    <row r="538" spans="1:14" x14ac:dyDescent="0.35">
      <c r="A538" s="3">
        <v>758</v>
      </c>
      <c r="B538" s="3" t="s">
        <v>222</v>
      </c>
      <c r="C538" s="3" t="str">
        <f t="shared" si="37"/>
        <v>SPA21XXX</v>
      </c>
      <c r="D538" s="3" t="s">
        <v>350</v>
      </c>
      <c r="E538" s="3">
        <v>1</v>
      </c>
      <c r="F538" s="3" t="s">
        <v>367</v>
      </c>
      <c r="G538" s="3">
        <v>40</v>
      </c>
      <c r="H538" s="3" t="s">
        <v>431</v>
      </c>
      <c r="I538" s="3">
        <v>2</v>
      </c>
      <c r="M538" s="3">
        <f t="shared" si="38"/>
        <v>0.8</v>
      </c>
    </row>
    <row r="539" spans="1:14" x14ac:dyDescent="0.35">
      <c r="A539" s="3">
        <v>759</v>
      </c>
      <c r="B539" s="3" t="s">
        <v>222</v>
      </c>
      <c r="C539" s="3" t="str">
        <f t="shared" si="37"/>
        <v>SPA21XXX</v>
      </c>
      <c r="D539" s="3" t="s">
        <v>350</v>
      </c>
      <c r="E539" s="3">
        <v>2</v>
      </c>
      <c r="F539" s="3" t="s">
        <v>508</v>
      </c>
      <c r="G539" s="3">
        <v>40</v>
      </c>
      <c r="H539" s="3" t="s">
        <v>366</v>
      </c>
      <c r="I539" s="3">
        <v>3</v>
      </c>
      <c r="M539" s="3">
        <f t="shared" si="38"/>
        <v>1.2000000000000002</v>
      </c>
    </row>
    <row r="540" spans="1:14" x14ac:dyDescent="0.35">
      <c r="A540" s="3">
        <v>760</v>
      </c>
      <c r="B540" s="3" t="s">
        <v>222</v>
      </c>
      <c r="C540" s="3" t="str">
        <f t="shared" si="37"/>
        <v>SPA21XXX</v>
      </c>
      <c r="D540" s="3" t="s">
        <v>350</v>
      </c>
      <c r="E540" s="3">
        <v>3</v>
      </c>
      <c r="F540" s="3" t="s">
        <v>509</v>
      </c>
      <c r="G540" s="3">
        <v>20</v>
      </c>
      <c r="H540" s="3" t="s">
        <v>388</v>
      </c>
      <c r="I540" s="3">
        <v>2</v>
      </c>
      <c r="J540" s="3">
        <f>SUM(G538:G540)</f>
        <v>100</v>
      </c>
      <c r="M540" s="3">
        <f t="shared" si="38"/>
        <v>0.4</v>
      </c>
      <c r="N540" s="3">
        <f>SUM(M538:M540)</f>
        <v>2.4</v>
      </c>
    </row>
    <row r="541" spans="1:14" x14ac:dyDescent="0.35">
      <c r="A541" s="3">
        <v>762</v>
      </c>
      <c r="B541" s="3" t="s">
        <v>223</v>
      </c>
      <c r="C541" s="3" t="str">
        <f t="shared" si="37"/>
        <v>SPA21XXX</v>
      </c>
      <c r="D541" s="3" t="s">
        <v>350</v>
      </c>
      <c r="E541" s="3">
        <v>1</v>
      </c>
      <c r="F541" s="3" t="s">
        <v>373</v>
      </c>
      <c r="G541" s="3">
        <v>40</v>
      </c>
      <c r="H541" s="3" t="s">
        <v>431</v>
      </c>
      <c r="I541" s="3">
        <v>2</v>
      </c>
      <c r="M541" s="3">
        <f t="shared" si="38"/>
        <v>0.8</v>
      </c>
    </row>
    <row r="542" spans="1:14" x14ac:dyDescent="0.35">
      <c r="A542" s="3">
        <v>763</v>
      </c>
      <c r="B542" s="3" t="s">
        <v>223</v>
      </c>
      <c r="C542" s="3" t="str">
        <f t="shared" si="37"/>
        <v>SPA21XXX</v>
      </c>
      <c r="D542" s="3" t="s">
        <v>350</v>
      </c>
      <c r="E542" s="3">
        <v>2</v>
      </c>
      <c r="F542" s="3" t="s">
        <v>467</v>
      </c>
      <c r="G542" s="3">
        <v>40</v>
      </c>
      <c r="H542" s="3" t="s">
        <v>366</v>
      </c>
      <c r="I542" s="3">
        <v>3</v>
      </c>
      <c r="M542" s="3">
        <f t="shared" si="38"/>
        <v>1.2000000000000002</v>
      </c>
    </row>
    <row r="543" spans="1:14" x14ac:dyDescent="0.35">
      <c r="A543" s="3">
        <v>764</v>
      </c>
      <c r="B543" s="3" t="s">
        <v>223</v>
      </c>
      <c r="C543" s="3" t="str">
        <f t="shared" si="37"/>
        <v>SPA21XXX</v>
      </c>
      <c r="D543" s="3" t="s">
        <v>350</v>
      </c>
      <c r="E543" s="3">
        <v>3</v>
      </c>
      <c r="F543" s="3" t="s">
        <v>510</v>
      </c>
      <c r="G543" s="3">
        <v>20</v>
      </c>
      <c r="H543" s="3" t="s">
        <v>388</v>
      </c>
      <c r="I543" s="3">
        <v>2</v>
      </c>
      <c r="J543" s="3">
        <f>SUM(G541:G543)</f>
        <v>100</v>
      </c>
      <c r="M543" s="3">
        <f t="shared" si="38"/>
        <v>0.4</v>
      </c>
      <c r="N543" s="3">
        <f>SUM(M541:M543)</f>
        <v>2.4</v>
      </c>
    </row>
    <row r="544" spans="1:14" x14ac:dyDescent="0.35">
      <c r="A544" s="3">
        <v>766</v>
      </c>
      <c r="B544" s="3" t="s">
        <v>224</v>
      </c>
      <c r="C544" s="3" t="str">
        <f t="shared" si="37"/>
        <v>SPA21XXX</v>
      </c>
      <c r="D544" s="3" t="s">
        <v>350</v>
      </c>
      <c r="E544" s="3">
        <v>1</v>
      </c>
      <c r="F544" s="3" t="s">
        <v>367</v>
      </c>
      <c r="G544" s="3">
        <v>40</v>
      </c>
      <c r="H544" s="3" t="s">
        <v>431</v>
      </c>
      <c r="I544" s="3">
        <v>2</v>
      </c>
      <c r="M544" s="3">
        <f t="shared" si="38"/>
        <v>0.8</v>
      </c>
    </row>
    <row r="545" spans="1:14" x14ac:dyDescent="0.35">
      <c r="A545" s="3">
        <v>767</v>
      </c>
      <c r="B545" s="3" t="s">
        <v>224</v>
      </c>
      <c r="C545" s="3" t="str">
        <f t="shared" si="37"/>
        <v>SPA21XXX</v>
      </c>
      <c r="D545" s="3" t="s">
        <v>350</v>
      </c>
      <c r="E545" s="3">
        <v>2</v>
      </c>
      <c r="F545" s="3" t="s">
        <v>366</v>
      </c>
      <c r="G545" s="3">
        <v>40</v>
      </c>
      <c r="H545" s="3" t="s">
        <v>366</v>
      </c>
      <c r="I545" s="3">
        <v>3</v>
      </c>
      <c r="M545" s="3">
        <f t="shared" si="38"/>
        <v>1.2000000000000002</v>
      </c>
    </row>
    <row r="546" spans="1:14" x14ac:dyDescent="0.35">
      <c r="A546" s="3">
        <v>768</v>
      </c>
      <c r="B546" s="3" t="s">
        <v>224</v>
      </c>
      <c r="C546" s="3" t="str">
        <f t="shared" si="37"/>
        <v>SPA21XXX</v>
      </c>
      <c r="D546" s="3" t="s">
        <v>350</v>
      </c>
      <c r="E546" s="3">
        <v>3</v>
      </c>
      <c r="F546" s="3" t="s">
        <v>388</v>
      </c>
      <c r="G546" s="3">
        <v>20</v>
      </c>
      <c r="H546" s="3" t="s">
        <v>388</v>
      </c>
      <c r="I546" s="3">
        <v>2</v>
      </c>
      <c r="J546" s="3">
        <f>SUM(G544:G546)</f>
        <v>100</v>
      </c>
      <c r="M546" s="3">
        <f t="shared" si="38"/>
        <v>0.4</v>
      </c>
      <c r="N546" s="3">
        <f>SUM(M544:M546)</f>
        <v>2.4</v>
      </c>
    </row>
    <row r="547" spans="1:14" x14ac:dyDescent="0.35">
      <c r="A547" s="3">
        <v>770</v>
      </c>
      <c r="B547" s="3" t="s">
        <v>225</v>
      </c>
      <c r="C547" s="3" t="str">
        <f t="shared" si="37"/>
        <v>SPA21XXX</v>
      </c>
      <c r="D547" s="3" t="s">
        <v>350</v>
      </c>
      <c r="E547" s="3">
        <v>1</v>
      </c>
      <c r="H547" s="3" t="s">
        <v>1046</v>
      </c>
      <c r="I547" s="3">
        <v>0</v>
      </c>
      <c r="J547" s="3">
        <f>G547</f>
        <v>0</v>
      </c>
      <c r="N547" s="3">
        <v>0</v>
      </c>
    </row>
    <row r="548" spans="1:14" x14ac:dyDescent="0.35">
      <c r="A548" s="3">
        <v>772</v>
      </c>
      <c r="B548" s="3" t="s">
        <v>226</v>
      </c>
      <c r="C548" s="3" t="str">
        <f t="shared" si="37"/>
        <v>SPA21XXX</v>
      </c>
      <c r="D548" s="3" t="s">
        <v>350</v>
      </c>
      <c r="E548" s="3">
        <v>1</v>
      </c>
      <c r="F548" s="3" t="s">
        <v>373</v>
      </c>
      <c r="G548" s="3">
        <v>40</v>
      </c>
      <c r="H548" s="3" t="s">
        <v>431</v>
      </c>
      <c r="I548" s="3">
        <v>2</v>
      </c>
      <c r="M548" s="3">
        <f t="shared" ref="M548:M564" si="39">(G548/100)*I548</f>
        <v>0.8</v>
      </c>
    </row>
    <row r="549" spans="1:14" x14ac:dyDescent="0.35">
      <c r="A549" s="3">
        <v>773</v>
      </c>
      <c r="B549" s="3" t="s">
        <v>226</v>
      </c>
      <c r="C549" s="3" t="str">
        <f t="shared" si="37"/>
        <v>SPA21XXX</v>
      </c>
      <c r="D549" s="3" t="s">
        <v>350</v>
      </c>
      <c r="E549" s="3">
        <v>2</v>
      </c>
      <c r="F549" s="3" t="s">
        <v>511</v>
      </c>
      <c r="G549" s="3">
        <v>40</v>
      </c>
      <c r="H549" s="3" t="s">
        <v>366</v>
      </c>
      <c r="I549" s="3">
        <v>3</v>
      </c>
      <c r="M549" s="3">
        <f t="shared" si="39"/>
        <v>1.2000000000000002</v>
      </c>
    </row>
    <row r="550" spans="1:14" x14ac:dyDescent="0.35">
      <c r="A550" s="3">
        <v>774</v>
      </c>
      <c r="B550" s="3" t="s">
        <v>226</v>
      </c>
      <c r="C550" s="3" t="str">
        <f t="shared" si="37"/>
        <v>SPA21XXX</v>
      </c>
      <c r="D550" s="3" t="s">
        <v>350</v>
      </c>
      <c r="E550" s="3">
        <v>3</v>
      </c>
      <c r="F550" s="3" t="s">
        <v>512</v>
      </c>
      <c r="G550" s="3">
        <v>20</v>
      </c>
      <c r="H550" s="3" t="s">
        <v>388</v>
      </c>
      <c r="I550" s="3">
        <v>2</v>
      </c>
      <c r="J550" s="3">
        <f>SUM(G548:G550)</f>
        <v>100</v>
      </c>
      <c r="M550" s="3">
        <f t="shared" si="39"/>
        <v>0.4</v>
      </c>
      <c r="N550" s="3">
        <f>SUM(M548:M550)</f>
        <v>2.4</v>
      </c>
    </row>
    <row r="551" spans="1:14" x14ac:dyDescent="0.35">
      <c r="A551" s="3">
        <v>776</v>
      </c>
      <c r="B551" s="3" t="s">
        <v>227</v>
      </c>
      <c r="C551" s="3" t="str">
        <f t="shared" si="37"/>
        <v>SPA21XXX</v>
      </c>
      <c r="D551" s="3" t="s">
        <v>350</v>
      </c>
      <c r="E551" s="3">
        <v>1</v>
      </c>
      <c r="F551" s="3" t="s">
        <v>388</v>
      </c>
      <c r="G551" s="3">
        <v>5</v>
      </c>
      <c r="H551" s="3" t="s">
        <v>388</v>
      </c>
      <c r="I551" s="3">
        <v>2</v>
      </c>
      <c r="M551" s="3">
        <f t="shared" si="39"/>
        <v>0.1</v>
      </c>
    </row>
    <row r="552" spans="1:14" x14ac:dyDescent="0.35">
      <c r="A552" s="3">
        <v>777</v>
      </c>
      <c r="B552" s="3" t="s">
        <v>227</v>
      </c>
      <c r="C552" s="3" t="str">
        <f t="shared" si="37"/>
        <v>SPA21XXX</v>
      </c>
      <c r="D552" s="3" t="s">
        <v>350</v>
      </c>
      <c r="E552" s="3">
        <v>2</v>
      </c>
      <c r="F552" s="3" t="s">
        <v>388</v>
      </c>
      <c r="G552" s="3">
        <v>25</v>
      </c>
      <c r="H552" s="3" t="s">
        <v>388</v>
      </c>
      <c r="I552" s="3">
        <v>2</v>
      </c>
      <c r="M552" s="3">
        <f t="shared" si="39"/>
        <v>0.5</v>
      </c>
    </row>
    <row r="553" spans="1:14" x14ac:dyDescent="0.35">
      <c r="A553" s="3">
        <v>778</v>
      </c>
      <c r="B553" s="3" t="s">
        <v>227</v>
      </c>
      <c r="C553" s="3" t="str">
        <f t="shared" si="37"/>
        <v>SPA21XXX</v>
      </c>
      <c r="D553" s="3" t="s">
        <v>350</v>
      </c>
      <c r="E553" s="3">
        <v>3</v>
      </c>
      <c r="F553" s="3" t="s">
        <v>388</v>
      </c>
      <c r="G553" s="3">
        <v>70</v>
      </c>
      <c r="H553" s="3" t="s">
        <v>388</v>
      </c>
      <c r="I553" s="3">
        <v>2</v>
      </c>
      <c r="J553" s="3">
        <f>SUM(G551:G553)</f>
        <v>100</v>
      </c>
      <c r="M553" s="3">
        <f t="shared" si="39"/>
        <v>1.4</v>
      </c>
      <c r="N553" s="3">
        <f>SUM(M551:M553)</f>
        <v>2</v>
      </c>
    </row>
    <row r="554" spans="1:14" x14ac:dyDescent="0.35">
      <c r="A554" s="3">
        <v>780</v>
      </c>
      <c r="B554" s="3" t="s">
        <v>228</v>
      </c>
      <c r="C554" s="3" t="str">
        <f t="shared" si="37"/>
        <v>SPA21XXX</v>
      </c>
      <c r="D554" s="3" t="s">
        <v>350</v>
      </c>
      <c r="E554" s="3">
        <v>1</v>
      </c>
      <c r="F554" s="3" t="s">
        <v>367</v>
      </c>
      <c r="G554" s="3">
        <v>100</v>
      </c>
      <c r="H554" s="3" t="s">
        <v>431</v>
      </c>
      <c r="I554" s="3">
        <v>2</v>
      </c>
      <c r="J554" s="3">
        <f>G554</f>
        <v>100</v>
      </c>
      <c r="M554" s="3">
        <f t="shared" si="39"/>
        <v>2</v>
      </c>
      <c r="N554" s="3">
        <f>M554</f>
        <v>2</v>
      </c>
    </row>
    <row r="555" spans="1:14" x14ac:dyDescent="0.35">
      <c r="A555" s="3">
        <v>782</v>
      </c>
      <c r="B555" s="3" t="s">
        <v>229</v>
      </c>
      <c r="C555" s="3" t="str">
        <f t="shared" si="37"/>
        <v>SPA21XXX</v>
      </c>
      <c r="D555" s="3" t="s">
        <v>350</v>
      </c>
      <c r="E555" s="3">
        <v>1</v>
      </c>
      <c r="F555" s="3" t="s">
        <v>513</v>
      </c>
      <c r="G555" s="3">
        <v>5</v>
      </c>
      <c r="H555" s="3" t="s">
        <v>366</v>
      </c>
      <c r="I555" s="3">
        <v>3</v>
      </c>
      <c r="M555" s="3">
        <f t="shared" si="39"/>
        <v>0.15000000000000002</v>
      </c>
    </row>
    <row r="556" spans="1:14" x14ac:dyDescent="0.35">
      <c r="A556" s="3">
        <v>783</v>
      </c>
      <c r="B556" s="3" t="s">
        <v>229</v>
      </c>
      <c r="C556" s="3" t="str">
        <f t="shared" si="37"/>
        <v>SPA21XXX</v>
      </c>
      <c r="D556" s="3" t="s">
        <v>350</v>
      </c>
      <c r="E556" s="3">
        <v>2</v>
      </c>
      <c r="F556" s="3" t="s">
        <v>370</v>
      </c>
      <c r="G556" s="3">
        <v>5</v>
      </c>
      <c r="H556" s="3" t="s">
        <v>431</v>
      </c>
      <c r="I556" s="3">
        <v>2</v>
      </c>
      <c r="M556" s="3">
        <f t="shared" si="39"/>
        <v>0.1</v>
      </c>
    </row>
    <row r="557" spans="1:14" x14ac:dyDescent="0.35">
      <c r="A557" s="3">
        <v>784</v>
      </c>
      <c r="B557" s="3" t="s">
        <v>229</v>
      </c>
      <c r="C557" s="3" t="str">
        <f t="shared" si="37"/>
        <v>SPA21XXX</v>
      </c>
      <c r="D557" s="3" t="s">
        <v>350</v>
      </c>
      <c r="E557" s="3">
        <v>3</v>
      </c>
      <c r="F557" s="3" t="s">
        <v>514</v>
      </c>
      <c r="G557" s="3">
        <v>90</v>
      </c>
      <c r="H557" s="3" t="s">
        <v>388</v>
      </c>
      <c r="I557" s="3">
        <v>2</v>
      </c>
      <c r="J557" s="3">
        <f>SUM(G555:G557)</f>
        <v>100</v>
      </c>
      <c r="M557" s="3">
        <f t="shared" si="39"/>
        <v>1.8</v>
      </c>
      <c r="N557" s="3">
        <f>SUM(M555:M557)</f>
        <v>2.0499999999999998</v>
      </c>
    </row>
    <row r="558" spans="1:14" x14ac:dyDescent="0.35">
      <c r="A558" s="3">
        <v>786</v>
      </c>
      <c r="B558" s="3" t="s">
        <v>230</v>
      </c>
      <c r="C558" s="3" t="str">
        <f t="shared" si="37"/>
        <v>SPA21XXX</v>
      </c>
      <c r="D558" s="3" t="s">
        <v>350</v>
      </c>
      <c r="E558" s="3">
        <v>1</v>
      </c>
      <c r="F558" s="3" t="s">
        <v>411</v>
      </c>
      <c r="G558" s="3">
        <v>40</v>
      </c>
      <c r="H558" s="3" t="s">
        <v>411</v>
      </c>
      <c r="I558" s="3">
        <v>2</v>
      </c>
      <c r="M558" s="3">
        <f t="shared" si="39"/>
        <v>0.8</v>
      </c>
    </row>
    <row r="559" spans="1:14" x14ac:dyDescent="0.35">
      <c r="A559" s="3">
        <v>787</v>
      </c>
      <c r="B559" s="3" t="s">
        <v>230</v>
      </c>
      <c r="C559" s="3" t="str">
        <f t="shared" si="37"/>
        <v>SPA21XXX</v>
      </c>
      <c r="D559" s="3" t="s">
        <v>350</v>
      </c>
      <c r="E559" s="3">
        <v>2</v>
      </c>
      <c r="F559" s="3" t="s">
        <v>388</v>
      </c>
      <c r="G559" s="3">
        <v>40</v>
      </c>
      <c r="H559" s="3" t="s">
        <v>388</v>
      </c>
      <c r="I559" s="3">
        <v>2</v>
      </c>
      <c r="M559" s="3">
        <f t="shared" si="39"/>
        <v>0.8</v>
      </c>
    </row>
    <row r="560" spans="1:14" x14ac:dyDescent="0.35">
      <c r="A560" s="3">
        <v>788</v>
      </c>
      <c r="B560" s="3" t="s">
        <v>230</v>
      </c>
      <c r="C560" s="3" t="str">
        <f t="shared" si="37"/>
        <v>SPA21XXX</v>
      </c>
      <c r="D560" s="3" t="s">
        <v>350</v>
      </c>
      <c r="E560" s="3">
        <v>3</v>
      </c>
      <c r="F560" s="3" t="s">
        <v>388</v>
      </c>
      <c r="G560" s="3">
        <v>10</v>
      </c>
      <c r="H560" s="3" t="s">
        <v>388</v>
      </c>
      <c r="I560" s="3">
        <v>2</v>
      </c>
      <c r="M560" s="3">
        <f t="shared" si="39"/>
        <v>0.2</v>
      </c>
    </row>
    <row r="561" spans="1:14" x14ac:dyDescent="0.35">
      <c r="A561" s="3">
        <v>789</v>
      </c>
      <c r="B561" s="3" t="s">
        <v>230</v>
      </c>
      <c r="C561" s="3" t="str">
        <f t="shared" si="37"/>
        <v>SPA21XXX</v>
      </c>
      <c r="D561" s="3" t="s">
        <v>350</v>
      </c>
      <c r="E561" s="3">
        <v>4</v>
      </c>
      <c r="F561" s="3" t="s">
        <v>366</v>
      </c>
      <c r="G561" s="3">
        <v>5</v>
      </c>
      <c r="H561" s="3" t="s">
        <v>366</v>
      </c>
      <c r="I561" s="3">
        <v>3</v>
      </c>
      <c r="M561" s="3">
        <f t="shared" si="39"/>
        <v>0.15000000000000002</v>
      </c>
    </row>
    <row r="562" spans="1:14" x14ac:dyDescent="0.35">
      <c r="A562" s="3">
        <v>790</v>
      </c>
      <c r="B562" s="3" t="s">
        <v>230</v>
      </c>
      <c r="C562" s="3" t="str">
        <f t="shared" si="37"/>
        <v>SPA21XXX</v>
      </c>
      <c r="D562" s="3" t="s">
        <v>350</v>
      </c>
      <c r="E562" s="3">
        <v>5</v>
      </c>
      <c r="F562" s="3" t="s">
        <v>388</v>
      </c>
      <c r="G562" s="3">
        <v>5</v>
      </c>
      <c r="H562" s="3" t="s">
        <v>388</v>
      </c>
      <c r="I562" s="3">
        <v>2</v>
      </c>
      <c r="J562" s="3">
        <f>SUM(G558:G562)</f>
        <v>100</v>
      </c>
      <c r="M562" s="3">
        <f t="shared" si="39"/>
        <v>0.1</v>
      </c>
      <c r="N562" s="3">
        <f>SUM(M558:M562)</f>
        <v>2.0500000000000003</v>
      </c>
    </row>
    <row r="563" spans="1:14" x14ac:dyDescent="0.35">
      <c r="A563" s="3">
        <v>792</v>
      </c>
      <c r="B563" s="3" t="s">
        <v>231</v>
      </c>
      <c r="C563" s="3" t="str">
        <f t="shared" si="37"/>
        <v>SPA21XXX</v>
      </c>
      <c r="D563" s="3" t="s">
        <v>349</v>
      </c>
      <c r="E563" s="3">
        <v>1</v>
      </c>
      <c r="F563" s="3" t="s">
        <v>388</v>
      </c>
      <c r="G563" s="3">
        <v>5</v>
      </c>
      <c r="H563" s="3" t="s">
        <v>388</v>
      </c>
      <c r="I563" s="3">
        <v>2</v>
      </c>
      <c r="M563" s="3">
        <f t="shared" si="39"/>
        <v>0.1</v>
      </c>
    </row>
    <row r="564" spans="1:14" x14ac:dyDescent="0.35">
      <c r="A564" s="3">
        <v>793</v>
      </c>
      <c r="B564" s="3" t="s">
        <v>231</v>
      </c>
      <c r="C564" s="3" t="str">
        <f t="shared" si="37"/>
        <v>SPA21XXX</v>
      </c>
      <c r="D564" s="3" t="s">
        <v>349</v>
      </c>
      <c r="E564" s="3">
        <v>2</v>
      </c>
      <c r="F564" s="3" t="s">
        <v>388</v>
      </c>
      <c r="G564" s="3">
        <v>95</v>
      </c>
      <c r="H564" s="3" t="s">
        <v>388</v>
      </c>
      <c r="I564" s="3">
        <v>2</v>
      </c>
      <c r="J564" s="3">
        <f>SUM(G563:G564)</f>
        <v>100</v>
      </c>
      <c r="M564" s="3">
        <f t="shared" si="39"/>
        <v>1.9</v>
      </c>
      <c r="N564" s="3">
        <f>SUM(M563:M564)</f>
        <v>2</v>
      </c>
    </row>
    <row r="565" spans="1:14" x14ac:dyDescent="0.35">
      <c r="A565" s="3">
        <v>795</v>
      </c>
      <c r="B565" s="3" t="s">
        <v>232</v>
      </c>
      <c r="C565" s="3" t="str">
        <f t="shared" si="37"/>
        <v>SPA21XXX</v>
      </c>
      <c r="D565" s="3" t="s">
        <v>349</v>
      </c>
      <c r="E565" s="3">
        <v>1</v>
      </c>
      <c r="F565" s="3" t="s">
        <v>515</v>
      </c>
      <c r="G565" s="3">
        <v>100</v>
      </c>
      <c r="H565" s="3" t="s">
        <v>416</v>
      </c>
      <c r="I565" s="3">
        <v>2</v>
      </c>
      <c r="K565" s="3">
        <f>(G565/500)*100</f>
        <v>20</v>
      </c>
      <c r="M565" s="3">
        <f>(K565/100)*I565</f>
        <v>0.4</v>
      </c>
    </row>
    <row r="566" spans="1:14" x14ac:dyDescent="0.35">
      <c r="A566" s="3">
        <v>796</v>
      </c>
      <c r="B566" s="3" t="s">
        <v>232</v>
      </c>
      <c r="C566" s="3" t="str">
        <f t="shared" si="37"/>
        <v>SPA21XXX</v>
      </c>
      <c r="D566" s="3" t="s">
        <v>349</v>
      </c>
      <c r="E566" s="3">
        <v>2</v>
      </c>
      <c r="F566" s="3" t="s">
        <v>516</v>
      </c>
      <c r="G566" s="3">
        <v>100</v>
      </c>
      <c r="H566" s="3" t="s">
        <v>530</v>
      </c>
      <c r="I566" s="3">
        <v>2</v>
      </c>
      <c r="K566" s="3">
        <f>(G566/500)*100</f>
        <v>20</v>
      </c>
      <c r="M566" s="3">
        <f>(K566/100)*I566</f>
        <v>0.4</v>
      </c>
    </row>
    <row r="567" spans="1:14" x14ac:dyDescent="0.35">
      <c r="A567" s="3">
        <v>797</v>
      </c>
      <c r="B567" s="3" t="s">
        <v>232</v>
      </c>
      <c r="C567" s="3" t="str">
        <f t="shared" si="37"/>
        <v>SPA21XXX</v>
      </c>
      <c r="D567" s="3" t="s">
        <v>349</v>
      </c>
      <c r="E567" s="3">
        <v>3</v>
      </c>
      <c r="F567" s="3" t="s">
        <v>517</v>
      </c>
      <c r="G567" s="3">
        <v>100</v>
      </c>
      <c r="H567" s="3" t="s">
        <v>531</v>
      </c>
      <c r="I567" s="3">
        <v>2</v>
      </c>
      <c r="K567" s="3">
        <f>(G567/500)*100</f>
        <v>20</v>
      </c>
      <c r="M567" s="3">
        <f>(K567/100)*I567</f>
        <v>0.4</v>
      </c>
    </row>
    <row r="568" spans="1:14" x14ac:dyDescent="0.35">
      <c r="A568" s="3">
        <v>798</v>
      </c>
      <c r="B568" s="3" t="s">
        <v>232</v>
      </c>
      <c r="C568" s="3" t="str">
        <f t="shared" si="37"/>
        <v>SPA21XXX</v>
      </c>
      <c r="D568" s="3" t="s">
        <v>349</v>
      </c>
      <c r="E568" s="3">
        <v>4</v>
      </c>
      <c r="F568" s="3" t="s">
        <v>518</v>
      </c>
      <c r="G568" s="3">
        <v>100</v>
      </c>
      <c r="H568" s="3" t="s">
        <v>1045</v>
      </c>
      <c r="I568" s="3">
        <v>2</v>
      </c>
      <c r="K568" s="3">
        <f>(G568/500)*100</f>
        <v>20</v>
      </c>
      <c r="M568" s="3">
        <f>(K568/100)*I568</f>
        <v>0.4</v>
      </c>
    </row>
    <row r="569" spans="1:14" x14ac:dyDescent="0.35">
      <c r="A569" s="3">
        <v>799</v>
      </c>
      <c r="B569" s="3" t="s">
        <v>232</v>
      </c>
      <c r="C569" s="3" t="str">
        <f t="shared" si="37"/>
        <v>SPA21XXX</v>
      </c>
      <c r="D569" s="3" t="s">
        <v>349</v>
      </c>
      <c r="E569" s="3">
        <v>5</v>
      </c>
      <c r="F569" s="3" t="s">
        <v>519</v>
      </c>
      <c r="G569" s="3">
        <v>100</v>
      </c>
      <c r="H569" s="3" t="s">
        <v>440</v>
      </c>
      <c r="I569" s="3">
        <v>2</v>
      </c>
      <c r="J569" s="3">
        <f>SUM(G565:G569)</f>
        <v>500</v>
      </c>
      <c r="K569" s="3">
        <f>(G569/500)*100</f>
        <v>20</v>
      </c>
      <c r="L569" s="3">
        <f>SUM(K565:K569)</f>
        <v>100</v>
      </c>
      <c r="M569" s="3">
        <f>(K569/100)*I569</f>
        <v>0.4</v>
      </c>
      <c r="N569" s="3">
        <f>SUM(M565:M569)</f>
        <v>2</v>
      </c>
    </row>
    <row r="570" spans="1:14" x14ac:dyDescent="0.35">
      <c r="A570" s="3">
        <v>801</v>
      </c>
      <c r="B570" s="3" t="s">
        <v>233</v>
      </c>
      <c r="C570" s="3" t="str">
        <f t="shared" si="37"/>
        <v>SPA21XXX</v>
      </c>
      <c r="D570" s="3" t="s">
        <v>350</v>
      </c>
      <c r="E570" s="3">
        <v>1</v>
      </c>
      <c r="F570" s="3" t="s">
        <v>468</v>
      </c>
      <c r="G570" s="3">
        <v>25</v>
      </c>
      <c r="H570" s="3" t="s">
        <v>388</v>
      </c>
      <c r="I570" s="3">
        <v>2</v>
      </c>
      <c r="M570" s="3">
        <f t="shared" ref="M570:M579" si="40">(G570/100)*I570</f>
        <v>0.5</v>
      </c>
    </row>
    <row r="571" spans="1:14" x14ac:dyDescent="0.35">
      <c r="A571" s="3">
        <v>802</v>
      </c>
      <c r="B571" s="3" t="s">
        <v>233</v>
      </c>
      <c r="C571" s="3" t="str">
        <f t="shared" si="37"/>
        <v>SPA21XXX</v>
      </c>
      <c r="D571" s="3" t="s">
        <v>350</v>
      </c>
      <c r="E571" s="3">
        <v>2</v>
      </c>
      <c r="F571" s="3" t="s">
        <v>520</v>
      </c>
      <c r="G571" s="3">
        <v>25</v>
      </c>
      <c r="H571" s="3" t="s">
        <v>366</v>
      </c>
      <c r="I571" s="3">
        <v>3</v>
      </c>
      <c r="M571" s="3">
        <f t="shared" si="40"/>
        <v>0.75</v>
      </c>
    </row>
    <row r="572" spans="1:14" x14ac:dyDescent="0.35">
      <c r="A572" s="3">
        <v>803</v>
      </c>
      <c r="B572" s="3" t="s">
        <v>233</v>
      </c>
      <c r="C572" s="3" t="str">
        <f t="shared" si="37"/>
        <v>SPA21XXX</v>
      </c>
      <c r="D572" s="3" t="s">
        <v>350</v>
      </c>
      <c r="E572" s="3">
        <v>3</v>
      </c>
      <c r="F572" s="3" t="s">
        <v>470</v>
      </c>
      <c r="G572" s="3">
        <v>50</v>
      </c>
      <c r="H572" s="3" t="s">
        <v>431</v>
      </c>
      <c r="I572" s="3">
        <v>2</v>
      </c>
      <c r="J572" s="3">
        <f>SUM(G570:G572)</f>
        <v>100</v>
      </c>
      <c r="M572" s="3">
        <f t="shared" si="40"/>
        <v>1</v>
      </c>
      <c r="N572" s="3">
        <f>SUM(M570:M572)</f>
        <v>2.25</v>
      </c>
    </row>
    <row r="573" spans="1:14" x14ac:dyDescent="0.35">
      <c r="A573" s="3">
        <v>805</v>
      </c>
      <c r="B573" s="3" t="s">
        <v>234</v>
      </c>
      <c r="C573" s="3" t="str">
        <f t="shared" si="37"/>
        <v>SPA21XXX</v>
      </c>
      <c r="D573" s="3" t="s">
        <v>348</v>
      </c>
      <c r="E573" s="3">
        <v>1</v>
      </c>
      <c r="F573" s="3" t="s">
        <v>436</v>
      </c>
      <c r="G573" s="3">
        <v>5</v>
      </c>
      <c r="H573" s="3" t="s">
        <v>436</v>
      </c>
      <c r="I573" s="3">
        <v>3</v>
      </c>
      <c r="M573" s="3">
        <f t="shared" si="40"/>
        <v>0.15000000000000002</v>
      </c>
    </row>
    <row r="574" spans="1:14" x14ac:dyDescent="0.35">
      <c r="A574" s="3">
        <v>806</v>
      </c>
      <c r="B574" s="3" t="s">
        <v>234</v>
      </c>
      <c r="C574" s="3" t="str">
        <f t="shared" si="37"/>
        <v>SPA21XXX</v>
      </c>
      <c r="D574" s="3" t="s">
        <v>348</v>
      </c>
      <c r="E574" s="3">
        <v>2</v>
      </c>
      <c r="F574" s="3" t="s">
        <v>521</v>
      </c>
      <c r="G574" s="3">
        <v>15</v>
      </c>
      <c r="H574" s="3" t="s">
        <v>366</v>
      </c>
      <c r="I574" s="3">
        <v>3</v>
      </c>
      <c r="M574" s="3">
        <f t="shared" si="40"/>
        <v>0.44999999999999996</v>
      </c>
    </row>
    <row r="575" spans="1:14" x14ac:dyDescent="0.35">
      <c r="A575" s="3">
        <v>807</v>
      </c>
      <c r="B575" s="3" t="s">
        <v>234</v>
      </c>
      <c r="C575" s="3" t="str">
        <f t="shared" si="37"/>
        <v>SPA21XXX</v>
      </c>
      <c r="D575" s="3" t="s">
        <v>348</v>
      </c>
      <c r="E575" s="3">
        <v>3</v>
      </c>
      <c r="F575" s="3" t="s">
        <v>388</v>
      </c>
      <c r="G575" s="3">
        <v>80</v>
      </c>
      <c r="H575" s="3" t="s">
        <v>388</v>
      </c>
      <c r="I575" s="3">
        <v>2</v>
      </c>
      <c r="J575" s="3">
        <f>SUM(G573:G575)</f>
        <v>100</v>
      </c>
      <c r="M575" s="3">
        <f t="shared" si="40"/>
        <v>1.6</v>
      </c>
      <c r="N575" s="3">
        <f>SUM(M573:M575)</f>
        <v>2.2000000000000002</v>
      </c>
    </row>
    <row r="576" spans="1:14" x14ac:dyDescent="0.35">
      <c r="A576" s="3">
        <v>809</v>
      </c>
      <c r="B576" s="3" t="s">
        <v>235</v>
      </c>
      <c r="C576" s="3" t="str">
        <f t="shared" si="37"/>
        <v>SPA21XXX</v>
      </c>
      <c r="D576" s="3" t="s">
        <v>350</v>
      </c>
      <c r="E576" s="3">
        <v>1</v>
      </c>
      <c r="F576" s="3" t="s">
        <v>480</v>
      </c>
      <c r="G576" s="3">
        <v>50</v>
      </c>
      <c r="H576" s="3" t="s">
        <v>411</v>
      </c>
      <c r="I576" s="3">
        <v>2</v>
      </c>
      <c r="M576" s="3">
        <f t="shared" si="40"/>
        <v>1</v>
      </c>
    </row>
    <row r="577" spans="1:14" x14ac:dyDescent="0.35">
      <c r="A577" s="3">
        <v>810</v>
      </c>
      <c r="B577" s="3" t="s">
        <v>235</v>
      </c>
      <c r="C577" s="3" t="str">
        <f t="shared" si="37"/>
        <v>SPA21XXX</v>
      </c>
      <c r="D577" s="3" t="s">
        <v>350</v>
      </c>
      <c r="E577" s="3">
        <v>2</v>
      </c>
      <c r="F577" s="3" t="s">
        <v>522</v>
      </c>
      <c r="G577" s="3">
        <v>30</v>
      </c>
      <c r="H577" s="3" t="s">
        <v>388</v>
      </c>
      <c r="I577" s="3">
        <v>2</v>
      </c>
      <c r="M577" s="3">
        <f t="shared" si="40"/>
        <v>0.6</v>
      </c>
    </row>
    <row r="578" spans="1:14" x14ac:dyDescent="0.35">
      <c r="A578" s="3">
        <v>811</v>
      </c>
      <c r="B578" s="3" t="s">
        <v>235</v>
      </c>
      <c r="C578" s="3" t="str">
        <f t="shared" si="37"/>
        <v>SPA21XXX</v>
      </c>
      <c r="D578" s="3" t="s">
        <v>350</v>
      </c>
      <c r="E578" s="3">
        <v>3</v>
      </c>
      <c r="F578" s="3" t="s">
        <v>523</v>
      </c>
      <c r="G578" s="3">
        <v>20</v>
      </c>
      <c r="H578" s="3" t="s">
        <v>531</v>
      </c>
      <c r="I578" s="3">
        <v>2</v>
      </c>
      <c r="J578" s="3">
        <f>SUM(G576:G578)</f>
        <v>100</v>
      </c>
      <c r="M578" s="3">
        <f t="shared" si="40"/>
        <v>0.4</v>
      </c>
      <c r="N578" s="3">
        <f>SUM(M576:M578)</f>
        <v>2</v>
      </c>
    </row>
    <row r="579" spans="1:14" x14ac:dyDescent="0.35">
      <c r="A579" s="3">
        <v>813</v>
      </c>
      <c r="B579" s="3" t="s">
        <v>236</v>
      </c>
      <c r="C579" s="3" t="str">
        <f t="shared" ref="C579:C642" si="41">REPLACE(B579,6,3,"XXX")</f>
        <v>SPA21XXX</v>
      </c>
      <c r="D579" s="3" t="s">
        <v>348</v>
      </c>
      <c r="E579" s="3">
        <v>1</v>
      </c>
      <c r="F579" s="3" t="s">
        <v>385</v>
      </c>
      <c r="G579" s="3">
        <v>100</v>
      </c>
      <c r="H579" s="3" t="s">
        <v>388</v>
      </c>
      <c r="I579" s="3">
        <v>2</v>
      </c>
      <c r="J579" s="3">
        <f>G579</f>
        <v>100</v>
      </c>
      <c r="M579" s="3">
        <f t="shared" si="40"/>
        <v>2</v>
      </c>
      <c r="N579" s="3">
        <f>M579</f>
        <v>2</v>
      </c>
    </row>
    <row r="580" spans="1:14" x14ac:dyDescent="0.35">
      <c r="A580" s="3">
        <v>815</v>
      </c>
      <c r="B580" s="3" t="s">
        <v>237</v>
      </c>
      <c r="C580" s="3" t="str">
        <f t="shared" si="41"/>
        <v>SPA21XXX</v>
      </c>
      <c r="D580" s="3" t="s">
        <v>350</v>
      </c>
      <c r="E580" s="3">
        <v>1</v>
      </c>
      <c r="H580" s="3" t="s">
        <v>1046</v>
      </c>
      <c r="I580" s="3">
        <v>0</v>
      </c>
      <c r="J580" s="3">
        <f>G580</f>
        <v>0</v>
      </c>
      <c r="N580" s="3">
        <v>0</v>
      </c>
    </row>
    <row r="581" spans="1:14" x14ac:dyDescent="0.35">
      <c r="A581" s="3">
        <v>817</v>
      </c>
      <c r="B581" s="3" t="s">
        <v>238</v>
      </c>
      <c r="C581" s="3" t="str">
        <f t="shared" si="41"/>
        <v>SPA21XXX</v>
      </c>
      <c r="D581" s="3" t="s">
        <v>350</v>
      </c>
      <c r="E581" s="3">
        <v>1</v>
      </c>
      <c r="F581" s="3" t="s">
        <v>388</v>
      </c>
      <c r="G581" s="3">
        <v>5</v>
      </c>
      <c r="H581" s="3" t="s">
        <v>388</v>
      </c>
      <c r="I581" s="3">
        <v>2</v>
      </c>
      <c r="M581" s="3">
        <f>(G581/100)*I581</f>
        <v>0.1</v>
      </c>
    </row>
    <row r="582" spans="1:14" x14ac:dyDescent="0.35">
      <c r="A582" s="3">
        <v>818</v>
      </c>
      <c r="B582" s="3" t="s">
        <v>238</v>
      </c>
      <c r="C582" s="3" t="str">
        <f t="shared" si="41"/>
        <v>SPA21XXX</v>
      </c>
      <c r="D582" s="3" t="s">
        <v>350</v>
      </c>
      <c r="E582" s="3">
        <v>2</v>
      </c>
      <c r="F582" s="3" t="s">
        <v>388</v>
      </c>
      <c r="G582" s="3">
        <v>95</v>
      </c>
      <c r="H582" s="3" t="s">
        <v>388</v>
      </c>
      <c r="I582" s="3">
        <v>2</v>
      </c>
      <c r="J582" s="3">
        <f>SUM(G581:G582)</f>
        <v>100</v>
      </c>
      <c r="M582" s="3">
        <f>(G582/100)*I582</f>
        <v>1.9</v>
      </c>
      <c r="N582" s="3">
        <f>SUM(M581:M582)</f>
        <v>2</v>
      </c>
    </row>
    <row r="583" spans="1:14" x14ac:dyDescent="0.35">
      <c r="A583" s="3">
        <v>820</v>
      </c>
      <c r="B583" s="3" t="s">
        <v>239</v>
      </c>
      <c r="C583" s="3" t="str">
        <f t="shared" si="41"/>
        <v>SPA21XXX</v>
      </c>
      <c r="D583" s="3" t="s">
        <v>350</v>
      </c>
      <c r="E583" s="3">
        <v>1</v>
      </c>
      <c r="F583" s="3" t="s">
        <v>455</v>
      </c>
      <c r="G583" s="3">
        <v>0</v>
      </c>
      <c r="H583" s="3" t="s">
        <v>1046</v>
      </c>
      <c r="I583" s="3">
        <v>0</v>
      </c>
      <c r="J583" s="3">
        <f>G583</f>
        <v>0</v>
      </c>
      <c r="N583" s="3">
        <v>0</v>
      </c>
    </row>
    <row r="584" spans="1:14" x14ac:dyDescent="0.35">
      <c r="A584" s="3">
        <v>822</v>
      </c>
      <c r="B584" s="3" t="s">
        <v>240</v>
      </c>
      <c r="C584" s="3" t="str">
        <f t="shared" si="41"/>
        <v>SPA21XXX</v>
      </c>
      <c r="D584" s="3" t="s">
        <v>348</v>
      </c>
      <c r="E584" s="3">
        <v>1</v>
      </c>
      <c r="F584" s="3" t="s">
        <v>437</v>
      </c>
      <c r="G584" s="3">
        <v>10</v>
      </c>
      <c r="H584" s="3" t="s">
        <v>436</v>
      </c>
      <c r="I584" s="3">
        <v>3</v>
      </c>
      <c r="M584" s="3">
        <f>(G584/100)*I584</f>
        <v>0.30000000000000004</v>
      </c>
    </row>
    <row r="585" spans="1:14" x14ac:dyDescent="0.35">
      <c r="A585" s="3">
        <v>823</v>
      </c>
      <c r="B585" s="3" t="s">
        <v>240</v>
      </c>
      <c r="C585" s="3" t="str">
        <f t="shared" si="41"/>
        <v>SPA21XXX</v>
      </c>
      <c r="D585" s="3" t="s">
        <v>348</v>
      </c>
      <c r="E585" s="3">
        <v>2</v>
      </c>
      <c r="F585" s="3" t="s">
        <v>458</v>
      </c>
      <c r="G585" s="3">
        <v>90</v>
      </c>
      <c r="H585" s="3" t="s">
        <v>388</v>
      </c>
      <c r="I585" s="3">
        <v>2</v>
      </c>
      <c r="J585" s="3">
        <f>SUM(G584:G585)</f>
        <v>100</v>
      </c>
      <c r="M585" s="3">
        <f>(G585/100)*I585</f>
        <v>1.8</v>
      </c>
      <c r="N585" s="3">
        <f>SUM(M584:M585)</f>
        <v>2.1</v>
      </c>
    </row>
    <row r="586" spans="1:14" x14ac:dyDescent="0.35">
      <c r="A586" s="3">
        <v>825</v>
      </c>
      <c r="B586" s="3" t="s">
        <v>241</v>
      </c>
      <c r="C586" s="3" t="str">
        <f t="shared" si="41"/>
        <v>SPA21XXX</v>
      </c>
      <c r="D586" s="3" t="s">
        <v>350</v>
      </c>
      <c r="E586" s="3">
        <v>1</v>
      </c>
      <c r="F586" s="3" t="s">
        <v>524</v>
      </c>
      <c r="G586" s="3">
        <v>50</v>
      </c>
      <c r="H586" s="3" t="s">
        <v>416</v>
      </c>
      <c r="I586" s="3">
        <v>2</v>
      </c>
      <c r="M586" s="3">
        <f>(G586/100)*I586</f>
        <v>1</v>
      </c>
    </row>
    <row r="587" spans="1:14" x14ac:dyDescent="0.35">
      <c r="A587" s="3">
        <v>826</v>
      </c>
      <c r="B587" s="3" t="s">
        <v>241</v>
      </c>
      <c r="C587" s="3" t="str">
        <f t="shared" si="41"/>
        <v>SPA21XXX</v>
      </c>
      <c r="D587" s="3" t="s">
        <v>350</v>
      </c>
      <c r="E587" s="3">
        <v>2</v>
      </c>
      <c r="F587" s="3" t="s">
        <v>401</v>
      </c>
      <c r="G587" s="3">
        <v>50</v>
      </c>
      <c r="H587" s="3" t="s">
        <v>411</v>
      </c>
      <c r="I587" s="3">
        <v>2</v>
      </c>
      <c r="J587" s="3">
        <f>SUM(G586:G587)</f>
        <v>100</v>
      </c>
      <c r="M587" s="3">
        <f>(G587/100)*I587</f>
        <v>1</v>
      </c>
      <c r="N587" s="3">
        <f>SUM(M586:M587)</f>
        <v>2</v>
      </c>
    </row>
    <row r="588" spans="1:14" x14ac:dyDescent="0.35">
      <c r="A588" s="3">
        <v>828</v>
      </c>
      <c r="B588" s="3" t="s">
        <v>242</v>
      </c>
      <c r="C588" s="3" t="str">
        <f t="shared" si="41"/>
        <v>SPA21XXX</v>
      </c>
      <c r="D588" s="3" t="s">
        <v>348</v>
      </c>
      <c r="E588" s="3">
        <v>1</v>
      </c>
      <c r="F588" s="3" t="s">
        <v>525</v>
      </c>
      <c r="G588" s="3">
        <v>100</v>
      </c>
      <c r="H588" s="3" t="s">
        <v>411</v>
      </c>
      <c r="I588" s="3">
        <v>2</v>
      </c>
      <c r="J588" s="3">
        <f>G588</f>
        <v>100</v>
      </c>
      <c r="M588" s="3">
        <f>(G588/100)*I588</f>
        <v>2</v>
      </c>
      <c r="N588" s="3">
        <f>M588</f>
        <v>2</v>
      </c>
    </row>
    <row r="589" spans="1:14" x14ac:dyDescent="0.35">
      <c r="A589" s="3">
        <v>830</v>
      </c>
      <c r="B589" s="3" t="s">
        <v>243</v>
      </c>
      <c r="C589" s="3" t="str">
        <f t="shared" si="41"/>
        <v>SPA21XXX</v>
      </c>
      <c r="D589" s="3" t="s">
        <v>349</v>
      </c>
      <c r="E589" s="3">
        <v>1</v>
      </c>
      <c r="F589" s="3">
        <v>0</v>
      </c>
      <c r="G589" s="3">
        <v>0</v>
      </c>
      <c r="H589" s="3" t="s">
        <v>1046</v>
      </c>
      <c r="I589" s="3">
        <v>0</v>
      </c>
      <c r="J589" s="3">
        <f>G589</f>
        <v>0</v>
      </c>
      <c r="N589" s="3">
        <v>0</v>
      </c>
    </row>
    <row r="590" spans="1:14" x14ac:dyDescent="0.35">
      <c r="A590" s="3">
        <v>832</v>
      </c>
      <c r="B590" s="3" t="s">
        <v>244</v>
      </c>
      <c r="C590" s="3" t="str">
        <f t="shared" si="41"/>
        <v>SPA21XXX</v>
      </c>
      <c r="D590" s="3" t="s">
        <v>349</v>
      </c>
      <c r="E590" s="3">
        <v>1</v>
      </c>
      <c r="F590" s="3" t="s">
        <v>364</v>
      </c>
      <c r="H590" s="3" t="s">
        <v>1046</v>
      </c>
      <c r="I590" s="3">
        <v>0</v>
      </c>
      <c r="J590" s="3">
        <f>G590</f>
        <v>0</v>
      </c>
      <c r="N590" s="3">
        <v>0</v>
      </c>
    </row>
    <row r="591" spans="1:14" x14ac:dyDescent="0.35">
      <c r="A591" s="3">
        <v>834</v>
      </c>
      <c r="B591" s="3" t="s">
        <v>245</v>
      </c>
      <c r="C591" s="3" t="str">
        <f t="shared" si="41"/>
        <v>SPA21XXX</v>
      </c>
      <c r="D591" s="3" t="s">
        <v>350</v>
      </c>
      <c r="E591" s="3">
        <v>1</v>
      </c>
      <c r="H591" s="3" t="s">
        <v>1046</v>
      </c>
      <c r="I591" s="3">
        <v>0</v>
      </c>
      <c r="J591" s="3">
        <f>G591</f>
        <v>0</v>
      </c>
      <c r="N591" s="3">
        <v>0</v>
      </c>
    </row>
    <row r="592" spans="1:14" x14ac:dyDescent="0.35">
      <c r="A592" s="3">
        <v>836</v>
      </c>
      <c r="B592" s="3" t="s">
        <v>246</v>
      </c>
      <c r="C592" s="3" t="str">
        <f t="shared" si="41"/>
        <v>SPA21XXX</v>
      </c>
      <c r="D592" s="3" t="s">
        <v>349</v>
      </c>
      <c r="E592" s="3">
        <v>1</v>
      </c>
      <c r="F592" s="3" t="s">
        <v>367</v>
      </c>
      <c r="G592" s="3">
        <v>3</v>
      </c>
      <c r="H592" s="3" t="s">
        <v>431</v>
      </c>
      <c r="I592" s="3">
        <v>2</v>
      </c>
      <c r="J592" s="3">
        <f>G592</f>
        <v>3</v>
      </c>
      <c r="K592" s="3">
        <f>(G592/3)*100</f>
        <v>100</v>
      </c>
      <c r="M592" s="3">
        <f>(K592/100)*I592</f>
        <v>2</v>
      </c>
      <c r="N592" s="3">
        <f>M592</f>
        <v>2</v>
      </c>
    </row>
    <row r="593" spans="1:14" x14ac:dyDescent="0.35">
      <c r="A593" s="3">
        <v>838</v>
      </c>
      <c r="B593" s="3" t="s">
        <v>247</v>
      </c>
      <c r="C593" s="3" t="str">
        <f t="shared" si="41"/>
        <v>SPA21XXX</v>
      </c>
      <c r="D593" s="3" t="s">
        <v>349</v>
      </c>
      <c r="E593" s="3">
        <v>1</v>
      </c>
      <c r="F593" s="3" t="s">
        <v>434</v>
      </c>
      <c r="G593" s="3">
        <v>55</v>
      </c>
      <c r="H593" s="3" t="s">
        <v>394</v>
      </c>
      <c r="I593" s="3">
        <v>1</v>
      </c>
      <c r="M593" s="3">
        <f t="shared" ref="M593:M606" si="42">(G593/100)*I593</f>
        <v>0.55000000000000004</v>
      </c>
    </row>
    <row r="594" spans="1:14" x14ac:dyDescent="0.35">
      <c r="A594" s="3">
        <v>839</v>
      </c>
      <c r="B594" s="3" t="s">
        <v>247</v>
      </c>
      <c r="C594" s="3" t="str">
        <f t="shared" si="41"/>
        <v>SPA21XXX</v>
      </c>
      <c r="D594" s="3" t="s">
        <v>349</v>
      </c>
      <c r="E594" s="3">
        <v>2</v>
      </c>
      <c r="F594" s="3" t="s">
        <v>373</v>
      </c>
      <c r="G594" s="3">
        <v>10</v>
      </c>
      <c r="H594" s="3" t="s">
        <v>431</v>
      </c>
      <c r="I594" s="3">
        <v>2</v>
      </c>
      <c r="M594" s="3">
        <f t="shared" si="42"/>
        <v>0.2</v>
      </c>
    </row>
    <row r="595" spans="1:14" x14ac:dyDescent="0.35">
      <c r="A595" s="3">
        <v>840</v>
      </c>
      <c r="B595" s="3" t="s">
        <v>247</v>
      </c>
      <c r="C595" s="3" t="str">
        <f t="shared" si="41"/>
        <v>SPA21XXX</v>
      </c>
      <c r="D595" s="3" t="s">
        <v>349</v>
      </c>
      <c r="E595" s="3">
        <v>3</v>
      </c>
      <c r="F595" s="3" t="s">
        <v>475</v>
      </c>
      <c r="G595" s="3">
        <v>10</v>
      </c>
      <c r="H595" s="3" t="s">
        <v>388</v>
      </c>
      <c r="I595" s="3">
        <v>2</v>
      </c>
      <c r="M595" s="3">
        <f t="shared" si="42"/>
        <v>0.2</v>
      </c>
    </row>
    <row r="596" spans="1:14" x14ac:dyDescent="0.35">
      <c r="A596" s="3">
        <v>841</v>
      </c>
      <c r="B596" s="3" t="s">
        <v>247</v>
      </c>
      <c r="C596" s="3" t="str">
        <f t="shared" si="41"/>
        <v>SPA21XXX</v>
      </c>
      <c r="D596" s="3" t="s">
        <v>349</v>
      </c>
      <c r="E596" s="3">
        <v>4</v>
      </c>
      <c r="F596" s="3" t="s">
        <v>526</v>
      </c>
      <c r="G596" s="3">
        <v>5</v>
      </c>
      <c r="H596" s="3" t="s">
        <v>396</v>
      </c>
      <c r="I596" s="3">
        <v>1</v>
      </c>
      <c r="M596" s="3">
        <f t="shared" si="42"/>
        <v>0.05</v>
      </c>
    </row>
    <row r="597" spans="1:14" x14ac:dyDescent="0.35">
      <c r="A597" s="3">
        <v>842</v>
      </c>
      <c r="B597" s="3" t="s">
        <v>247</v>
      </c>
      <c r="C597" s="3" t="str">
        <f t="shared" si="41"/>
        <v>SPA21XXX</v>
      </c>
      <c r="D597" s="3" t="s">
        <v>349</v>
      </c>
      <c r="E597" s="3">
        <v>5</v>
      </c>
      <c r="F597" s="3" t="s">
        <v>527</v>
      </c>
      <c r="G597" s="3">
        <v>5</v>
      </c>
      <c r="H597" s="3" t="s">
        <v>366</v>
      </c>
      <c r="I597" s="3">
        <v>3</v>
      </c>
      <c r="M597" s="3">
        <f t="shared" si="42"/>
        <v>0.15000000000000002</v>
      </c>
    </row>
    <row r="598" spans="1:14" x14ac:dyDescent="0.35">
      <c r="A598" s="3">
        <v>843</v>
      </c>
      <c r="B598" s="3" t="s">
        <v>247</v>
      </c>
      <c r="C598" s="3" t="str">
        <f t="shared" si="41"/>
        <v>SPA21XXX</v>
      </c>
      <c r="D598" s="3" t="s">
        <v>349</v>
      </c>
      <c r="E598" s="3">
        <v>6</v>
      </c>
      <c r="F598" s="3" t="s">
        <v>476</v>
      </c>
      <c r="G598" s="3">
        <v>15</v>
      </c>
      <c r="H598" s="3" t="s">
        <v>411</v>
      </c>
      <c r="I598" s="3">
        <v>2</v>
      </c>
      <c r="J598" s="3">
        <f>SUM(G593:G598)</f>
        <v>100</v>
      </c>
      <c r="M598" s="3">
        <f t="shared" si="42"/>
        <v>0.3</v>
      </c>
      <c r="N598" s="3">
        <f>SUM(M593:M598)</f>
        <v>1.45</v>
      </c>
    </row>
    <row r="599" spans="1:14" x14ac:dyDescent="0.35">
      <c r="A599" s="3">
        <v>845</v>
      </c>
      <c r="B599" s="3" t="s">
        <v>248</v>
      </c>
      <c r="C599" s="3" t="str">
        <f t="shared" si="41"/>
        <v>SPA21XXX</v>
      </c>
      <c r="D599" s="3" t="s">
        <v>350</v>
      </c>
      <c r="E599" s="3">
        <v>1</v>
      </c>
      <c r="F599" s="3" t="s">
        <v>396</v>
      </c>
      <c r="G599" s="3">
        <v>20</v>
      </c>
      <c r="H599" s="3" t="s">
        <v>396</v>
      </c>
      <c r="I599" s="3">
        <v>1</v>
      </c>
      <c r="M599" s="3">
        <f t="shared" si="42"/>
        <v>0.2</v>
      </c>
    </row>
    <row r="600" spans="1:14" x14ac:dyDescent="0.35">
      <c r="A600" s="3">
        <v>846</v>
      </c>
      <c r="B600" s="3" t="s">
        <v>248</v>
      </c>
      <c r="C600" s="3" t="str">
        <f t="shared" si="41"/>
        <v>SPA21XXX</v>
      </c>
      <c r="D600" s="3" t="s">
        <v>350</v>
      </c>
      <c r="E600" s="3">
        <v>2</v>
      </c>
      <c r="F600" s="3" t="s">
        <v>370</v>
      </c>
      <c r="G600" s="3">
        <v>50</v>
      </c>
      <c r="H600" s="3" t="s">
        <v>431</v>
      </c>
      <c r="I600" s="3">
        <v>2</v>
      </c>
      <c r="M600" s="3">
        <f t="shared" si="42"/>
        <v>1</v>
      </c>
    </row>
    <row r="601" spans="1:14" x14ac:dyDescent="0.35">
      <c r="A601" s="3">
        <v>847</v>
      </c>
      <c r="B601" s="3" t="s">
        <v>248</v>
      </c>
      <c r="C601" s="3" t="str">
        <f t="shared" si="41"/>
        <v>SPA21XXX</v>
      </c>
      <c r="D601" s="3" t="s">
        <v>350</v>
      </c>
      <c r="E601" s="3">
        <v>3</v>
      </c>
      <c r="F601" s="3" t="s">
        <v>481</v>
      </c>
      <c r="G601" s="3">
        <v>30</v>
      </c>
      <c r="H601" s="3" t="s">
        <v>394</v>
      </c>
      <c r="I601" s="3">
        <v>1</v>
      </c>
      <c r="J601" s="3">
        <f>SUM(G599:G601)</f>
        <v>100</v>
      </c>
      <c r="M601" s="3">
        <f t="shared" si="42"/>
        <v>0.3</v>
      </c>
      <c r="N601" s="3">
        <f>SUM(M599:M601)</f>
        <v>1.5</v>
      </c>
    </row>
    <row r="602" spans="1:14" x14ac:dyDescent="0.35">
      <c r="A602" s="3">
        <v>849</v>
      </c>
      <c r="B602" s="3" t="s">
        <v>249</v>
      </c>
      <c r="C602" s="3" t="str">
        <f t="shared" si="41"/>
        <v>SPA21XXX</v>
      </c>
      <c r="D602" s="3" t="s">
        <v>350</v>
      </c>
      <c r="E602" s="3">
        <v>1</v>
      </c>
      <c r="F602" s="3" t="s">
        <v>367</v>
      </c>
      <c r="G602" s="3">
        <v>90</v>
      </c>
      <c r="H602" s="3" t="s">
        <v>431</v>
      </c>
      <c r="I602" s="3">
        <v>2</v>
      </c>
      <c r="M602" s="3">
        <f t="shared" si="42"/>
        <v>1.8</v>
      </c>
    </row>
    <row r="603" spans="1:14" x14ac:dyDescent="0.35">
      <c r="A603" s="3">
        <v>850</v>
      </c>
      <c r="B603" s="3" t="s">
        <v>249</v>
      </c>
      <c r="C603" s="3" t="str">
        <f t="shared" si="41"/>
        <v>SPA21XXX</v>
      </c>
      <c r="D603" s="3" t="s">
        <v>350</v>
      </c>
      <c r="E603" s="3">
        <v>2</v>
      </c>
      <c r="F603" s="3" t="s">
        <v>406</v>
      </c>
      <c r="G603" s="3">
        <v>5</v>
      </c>
      <c r="H603" s="3" t="s">
        <v>440</v>
      </c>
      <c r="I603" s="3">
        <v>2</v>
      </c>
      <c r="M603" s="3">
        <f t="shared" si="42"/>
        <v>0.1</v>
      </c>
    </row>
    <row r="604" spans="1:14" x14ac:dyDescent="0.35">
      <c r="A604" s="3">
        <v>851</v>
      </c>
      <c r="B604" s="3" t="s">
        <v>249</v>
      </c>
      <c r="C604" s="3" t="str">
        <f t="shared" si="41"/>
        <v>SPA21XXX</v>
      </c>
      <c r="D604" s="3" t="s">
        <v>350</v>
      </c>
      <c r="E604" s="3">
        <v>3</v>
      </c>
      <c r="F604" s="3" t="s">
        <v>375</v>
      </c>
      <c r="G604" s="3">
        <v>5</v>
      </c>
      <c r="H604" s="3" t="s">
        <v>388</v>
      </c>
      <c r="I604" s="3">
        <v>2</v>
      </c>
      <c r="J604" s="3">
        <f>SUM(G602:G604)</f>
        <v>100</v>
      </c>
      <c r="M604" s="3">
        <f t="shared" si="42"/>
        <v>0.1</v>
      </c>
      <c r="N604" s="3">
        <f>SUM(M602:M604)</f>
        <v>2</v>
      </c>
    </row>
    <row r="605" spans="1:14" x14ac:dyDescent="0.35">
      <c r="A605" s="3">
        <v>853</v>
      </c>
      <c r="B605" s="3" t="s">
        <v>250</v>
      </c>
      <c r="C605" s="3" t="str">
        <f t="shared" si="41"/>
        <v>SPA21XXX</v>
      </c>
      <c r="D605" s="3" t="s">
        <v>348</v>
      </c>
      <c r="E605" s="3">
        <v>1</v>
      </c>
      <c r="F605" s="3" t="s">
        <v>367</v>
      </c>
      <c r="G605" s="3">
        <v>10</v>
      </c>
      <c r="H605" s="3" t="s">
        <v>431</v>
      </c>
      <c r="I605" s="3">
        <v>2</v>
      </c>
      <c r="M605" s="3">
        <f t="shared" si="42"/>
        <v>0.2</v>
      </c>
    </row>
    <row r="606" spans="1:14" x14ac:dyDescent="0.35">
      <c r="A606" s="3">
        <v>854</v>
      </c>
      <c r="B606" s="3" t="s">
        <v>250</v>
      </c>
      <c r="C606" s="3" t="str">
        <f t="shared" si="41"/>
        <v>SPA21XXX</v>
      </c>
      <c r="D606" s="3" t="s">
        <v>348</v>
      </c>
      <c r="E606" s="3">
        <v>2</v>
      </c>
      <c r="F606" s="3" t="s">
        <v>388</v>
      </c>
      <c r="G606" s="3">
        <v>90</v>
      </c>
      <c r="H606" s="3" t="s">
        <v>388</v>
      </c>
      <c r="I606" s="3">
        <v>2</v>
      </c>
      <c r="J606" s="3">
        <f>SUM(G605:G606)</f>
        <v>100</v>
      </c>
      <c r="M606" s="3">
        <f t="shared" si="42"/>
        <v>1.8</v>
      </c>
      <c r="N606" s="3">
        <f>SUM(M605:M606)</f>
        <v>2</v>
      </c>
    </row>
    <row r="607" spans="1:14" x14ac:dyDescent="0.35">
      <c r="A607" s="3">
        <v>856</v>
      </c>
      <c r="B607" s="3" t="s">
        <v>251</v>
      </c>
      <c r="C607" s="3" t="str">
        <f t="shared" si="41"/>
        <v>SPA21XXX</v>
      </c>
      <c r="D607" s="3" t="s">
        <v>348</v>
      </c>
      <c r="E607" s="3">
        <v>1</v>
      </c>
      <c r="F607" s="3" t="s">
        <v>411</v>
      </c>
      <c r="G607" s="3">
        <v>100</v>
      </c>
      <c r="H607" s="3" t="s">
        <v>411</v>
      </c>
      <c r="I607" s="3">
        <v>2</v>
      </c>
      <c r="K607" s="3">
        <f>(G607/300)*100</f>
        <v>33.333333333333329</v>
      </c>
      <c r="M607" s="3">
        <f>(K607/100)*I607</f>
        <v>0.66666666666666652</v>
      </c>
    </row>
    <row r="608" spans="1:14" x14ac:dyDescent="0.35">
      <c r="A608" s="3">
        <v>857</v>
      </c>
      <c r="B608" s="3" t="s">
        <v>251</v>
      </c>
      <c r="C608" s="3" t="str">
        <f t="shared" si="41"/>
        <v>SPA21XXX</v>
      </c>
      <c r="D608" s="3" t="s">
        <v>348</v>
      </c>
      <c r="E608" s="3">
        <v>2</v>
      </c>
      <c r="F608" s="3" t="s">
        <v>411</v>
      </c>
      <c r="G608" s="3">
        <v>100</v>
      </c>
      <c r="H608" s="3" t="s">
        <v>411</v>
      </c>
      <c r="I608" s="3">
        <v>2</v>
      </c>
      <c r="K608" s="3">
        <f>(G608/300)*100</f>
        <v>33.333333333333329</v>
      </c>
      <c r="M608" s="3">
        <f>(K608/100)*I608</f>
        <v>0.66666666666666652</v>
      </c>
    </row>
    <row r="609" spans="1:14" x14ac:dyDescent="0.35">
      <c r="A609" s="3">
        <v>858</v>
      </c>
      <c r="B609" s="3" t="s">
        <v>251</v>
      </c>
      <c r="C609" s="3" t="str">
        <f t="shared" si="41"/>
        <v>SPA21XXX</v>
      </c>
      <c r="D609" s="3" t="s">
        <v>348</v>
      </c>
      <c r="E609" s="3">
        <v>3</v>
      </c>
      <c r="F609" s="3" t="s">
        <v>411</v>
      </c>
      <c r="G609" s="3">
        <v>100</v>
      </c>
      <c r="H609" s="3" t="s">
        <v>411</v>
      </c>
      <c r="I609" s="3">
        <v>2</v>
      </c>
      <c r="J609" s="3">
        <f>SUM(G607:G609)</f>
        <v>300</v>
      </c>
      <c r="K609" s="3">
        <f>(G609/300)*100</f>
        <v>33.333333333333329</v>
      </c>
      <c r="L609" s="3">
        <f>SUM(K607:K609)</f>
        <v>99.999999999999986</v>
      </c>
      <c r="M609" s="3">
        <f>(K609/100)*I609</f>
        <v>0.66666666666666652</v>
      </c>
      <c r="N609" s="3">
        <f>SUM(M607:M609)</f>
        <v>1.9999999999999996</v>
      </c>
    </row>
    <row r="610" spans="1:14" x14ac:dyDescent="0.35">
      <c r="A610" s="3">
        <v>860</v>
      </c>
      <c r="B610" s="3" t="s">
        <v>252</v>
      </c>
      <c r="C610" s="3" t="str">
        <f t="shared" si="41"/>
        <v>SPA21XXX</v>
      </c>
      <c r="D610" s="3" t="s">
        <v>349</v>
      </c>
      <c r="E610" s="3">
        <v>1</v>
      </c>
      <c r="F610" s="3" t="s">
        <v>364</v>
      </c>
      <c r="G610" s="3">
        <v>0</v>
      </c>
      <c r="H610" s="3" t="s">
        <v>1046</v>
      </c>
      <c r="I610" s="3">
        <v>0</v>
      </c>
      <c r="J610" s="3">
        <f>G610</f>
        <v>0</v>
      </c>
      <c r="N610" s="3">
        <v>0</v>
      </c>
    </row>
    <row r="611" spans="1:14" x14ac:dyDescent="0.35">
      <c r="A611" s="3">
        <v>862</v>
      </c>
      <c r="B611" s="3" t="s">
        <v>253</v>
      </c>
      <c r="C611" s="3" t="str">
        <f t="shared" si="41"/>
        <v>SPA21XXX</v>
      </c>
      <c r="D611" s="3" t="s">
        <v>349</v>
      </c>
      <c r="E611" s="3">
        <v>1</v>
      </c>
      <c r="F611" s="3" t="s">
        <v>388</v>
      </c>
      <c r="G611" s="3">
        <v>15</v>
      </c>
      <c r="H611" s="3" t="s">
        <v>388</v>
      </c>
      <c r="I611" s="3">
        <v>2</v>
      </c>
      <c r="M611" s="3">
        <f t="shared" ref="M611:M631" si="43">(G611/100)*I611</f>
        <v>0.3</v>
      </c>
    </row>
    <row r="612" spans="1:14" x14ac:dyDescent="0.35">
      <c r="A612" s="3">
        <v>863</v>
      </c>
      <c r="B612" s="3" t="s">
        <v>253</v>
      </c>
      <c r="C612" s="3" t="str">
        <f t="shared" si="41"/>
        <v>SPA21XXX</v>
      </c>
      <c r="D612" s="3" t="s">
        <v>349</v>
      </c>
      <c r="E612" s="3">
        <v>2</v>
      </c>
      <c r="F612" s="3" t="s">
        <v>366</v>
      </c>
      <c r="G612" s="3">
        <v>15</v>
      </c>
      <c r="H612" s="3" t="s">
        <v>366</v>
      </c>
      <c r="I612" s="3">
        <v>3</v>
      </c>
      <c r="M612" s="3">
        <f t="shared" si="43"/>
        <v>0.44999999999999996</v>
      </c>
    </row>
    <row r="613" spans="1:14" x14ac:dyDescent="0.35">
      <c r="A613" s="3">
        <v>864</v>
      </c>
      <c r="B613" s="3" t="s">
        <v>253</v>
      </c>
      <c r="C613" s="3" t="str">
        <f t="shared" si="41"/>
        <v>SPA21XXX</v>
      </c>
      <c r="D613" s="3" t="s">
        <v>349</v>
      </c>
      <c r="E613" s="3">
        <v>3</v>
      </c>
      <c r="F613" s="3" t="s">
        <v>415</v>
      </c>
      <c r="G613" s="3">
        <v>70</v>
      </c>
      <c r="H613" s="3" t="s">
        <v>431</v>
      </c>
      <c r="I613" s="3">
        <v>2</v>
      </c>
      <c r="J613" s="3">
        <f>SUM(G611:G613)</f>
        <v>100</v>
      </c>
      <c r="M613" s="3">
        <f t="shared" si="43"/>
        <v>1.4</v>
      </c>
      <c r="N613" s="3">
        <f>SUM(M611:M613)</f>
        <v>2.15</v>
      </c>
    </row>
    <row r="614" spans="1:14" x14ac:dyDescent="0.35">
      <c r="A614" s="3">
        <v>866</v>
      </c>
      <c r="B614" s="3" t="s">
        <v>254</v>
      </c>
      <c r="C614" s="3" t="str">
        <f t="shared" si="41"/>
        <v>SPA21XXX</v>
      </c>
      <c r="D614" s="3" t="s">
        <v>348</v>
      </c>
      <c r="E614" s="3">
        <v>1</v>
      </c>
      <c r="F614" s="3" t="s">
        <v>510</v>
      </c>
      <c r="G614" s="3">
        <v>90</v>
      </c>
      <c r="H614" s="3" t="s">
        <v>388</v>
      </c>
      <c r="I614" s="3">
        <v>2</v>
      </c>
      <c r="M614" s="3">
        <f t="shared" si="43"/>
        <v>1.8</v>
      </c>
    </row>
    <row r="615" spans="1:14" x14ac:dyDescent="0.35">
      <c r="A615" s="3">
        <v>867</v>
      </c>
      <c r="B615" s="3" t="s">
        <v>254</v>
      </c>
      <c r="C615" s="3" t="str">
        <f t="shared" si="41"/>
        <v>SPA21XXX</v>
      </c>
      <c r="D615" s="3" t="s">
        <v>348</v>
      </c>
      <c r="E615" s="3">
        <v>2</v>
      </c>
      <c r="F615" s="3" t="s">
        <v>401</v>
      </c>
      <c r="G615" s="3">
        <v>5</v>
      </c>
      <c r="H615" s="3" t="s">
        <v>411</v>
      </c>
      <c r="I615" s="3">
        <v>2</v>
      </c>
      <c r="M615" s="3">
        <f t="shared" si="43"/>
        <v>0.1</v>
      </c>
    </row>
    <row r="616" spans="1:14" x14ac:dyDescent="0.35">
      <c r="A616" s="3">
        <v>868</v>
      </c>
      <c r="B616" s="3" t="s">
        <v>254</v>
      </c>
      <c r="C616" s="3" t="str">
        <f t="shared" si="41"/>
        <v>SPA21XXX</v>
      </c>
      <c r="D616" s="3" t="s">
        <v>348</v>
      </c>
      <c r="E616" s="3">
        <v>3</v>
      </c>
      <c r="F616" s="3" t="s">
        <v>400</v>
      </c>
      <c r="G616" s="3">
        <v>5</v>
      </c>
      <c r="H616" s="3" t="s">
        <v>366</v>
      </c>
      <c r="I616" s="3">
        <v>3</v>
      </c>
      <c r="J616" s="3">
        <f>SUM(G614:G616)</f>
        <v>100</v>
      </c>
      <c r="M616" s="3">
        <f t="shared" si="43"/>
        <v>0.15000000000000002</v>
      </c>
      <c r="N616" s="3">
        <f>SUM(M614:M616)</f>
        <v>2.0500000000000003</v>
      </c>
    </row>
    <row r="617" spans="1:14" x14ac:dyDescent="0.35">
      <c r="A617" s="3">
        <v>870</v>
      </c>
      <c r="B617" s="3" t="s">
        <v>255</v>
      </c>
      <c r="C617" s="3" t="str">
        <f t="shared" si="41"/>
        <v>SPA21XXX</v>
      </c>
      <c r="D617" s="3" t="s">
        <v>350</v>
      </c>
      <c r="E617" s="3">
        <v>1</v>
      </c>
      <c r="F617" s="3" t="s">
        <v>528</v>
      </c>
      <c r="G617" s="3">
        <v>80</v>
      </c>
      <c r="H617" s="3" t="s">
        <v>431</v>
      </c>
      <c r="I617" s="3">
        <v>2</v>
      </c>
      <c r="M617" s="3">
        <f t="shared" si="43"/>
        <v>1.6</v>
      </c>
    </row>
    <row r="618" spans="1:14" x14ac:dyDescent="0.35">
      <c r="A618" s="3">
        <v>871</v>
      </c>
      <c r="B618" s="3" t="s">
        <v>255</v>
      </c>
      <c r="C618" s="3" t="str">
        <f t="shared" si="41"/>
        <v>SPA21XXX</v>
      </c>
      <c r="D618" s="3" t="s">
        <v>350</v>
      </c>
      <c r="E618" s="3">
        <v>2</v>
      </c>
      <c r="F618" s="3" t="s">
        <v>449</v>
      </c>
      <c r="G618" s="3">
        <v>20</v>
      </c>
      <c r="H618" s="3" t="s">
        <v>440</v>
      </c>
      <c r="I618" s="3">
        <v>2</v>
      </c>
      <c r="J618" s="3">
        <f>SUM(G617:G618)</f>
        <v>100</v>
      </c>
      <c r="M618" s="3">
        <f t="shared" si="43"/>
        <v>0.4</v>
      </c>
      <c r="N618" s="3">
        <f>SUM(M617:M618)</f>
        <v>2</v>
      </c>
    </row>
    <row r="619" spans="1:14" x14ac:dyDescent="0.35">
      <c r="A619" s="3">
        <v>873</v>
      </c>
      <c r="B619" s="3" t="s">
        <v>256</v>
      </c>
      <c r="C619" s="3" t="str">
        <f t="shared" si="41"/>
        <v>SPA21XXX</v>
      </c>
      <c r="D619" s="3" t="s">
        <v>350</v>
      </c>
      <c r="E619" s="3">
        <v>1</v>
      </c>
      <c r="F619" s="3" t="s">
        <v>388</v>
      </c>
      <c r="G619" s="3">
        <v>100</v>
      </c>
      <c r="H619" s="3" t="s">
        <v>388</v>
      </c>
      <c r="I619" s="3">
        <v>2</v>
      </c>
      <c r="J619" s="3">
        <f>G619</f>
        <v>100</v>
      </c>
      <c r="M619" s="3">
        <f t="shared" si="43"/>
        <v>2</v>
      </c>
      <c r="N619" s="3">
        <f>M619</f>
        <v>2</v>
      </c>
    </row>
    <row r="620" spans="1:14" x14ac:dyDescent="0.35">
      <c r="A620" s="3">
        <v>875</v>
      </c>
      <c r="B620" s="3" t="s">
        <v>257</v>
      </c>
      <c r="C620" s="3" t="str">
        <f t="shared" si="41"/>
        <v>SPA21XXX</v>
      </c>
      <c r="D620" s="3" t="s">
        <v>350</v>
      </c>
      <c r="E620" s="3">
        <v>1</v>
      </c>
      <c r="F620" s="3" t="s">
        <v>370</v>
      </c>
      <c r="G620" s="3">
        <v>40</v>
      </c>
      <c r="H620" s="3" t="s">
        <v>431</v>
      </c>
      <c r="I620" s="3">
        <v>2</v>
      </c>
      <c r="M620" s="3">
        <f t="shared" si="43"/>
        <v>0.8</v>
      </c>
    </row>
    <row r="621" spans="1:14" x14ac:dyDescent="0.35">
      <c r="A621" s="3">
        <v>876</v>
      </c>
      <c r="B621" s="3" t="s">
        <v>257</v>
      </c>
      <c r="C621" s="3" t="str">
        <f t="shared" si="41"/>
        <v>SPA21XXX</v>
      </c>
      <c r="D621" s="3" t="s">
        <v>350</v>
      </c>
      <c r="E621" s="3">
        <v>2</v>
      </c>
      <c r="F621" s="3" t="s">
        <v>388</v>
      </c>
      <c r="G621" s="3">
        <v>40</v>
      </c>
      <c r="H621" s="3" t="s">
        <v>388</v>
      </c>
      <c r="I621" s="3">
        <v>2</v>
      </c>
      <c r="M621" s="3">
        <f t="shared" si="43"/>
        <v>0.8</v>
      </c>
    </row>
    <row r="622" spans="1:14" x14ac:dyDescent="0.35">
      <c r="A622" s="3">
        <v>877</v>
      </c>
      <c r="B622" s="3" t="s">
        <v>257</v>
      </c>
      <c r="C622" s="3" t="str">
        <f t="shared" si="41"/>
        <v>SPA21XXX</v>
      </c>
      <c r="D622" s="3" t="s">
        <v>350</v>
      </c>
      <c r="E622" s="3">
        <v>3</v>
      </c>
      <c r="F622" s="3" t="s">
        <v>366</v>
      </c>
      <c r="G622" s="3">
        <v>20</v>
      </c>
      <c r="H622" s="3" t="s">
        <v>366</v>
      </c>
      <c r="I622" s="3">
        <v>3</v>
      </c>
      <c r="J622" s="3">
        <f>SUM(G620:G622)</f>
        <v>100</v>
      </c>
      <c r="M622" s="3">
        <f t="shared" si="43"/>
        <v>0.60000000000000009</v>
      </c>
      <c r="N622" s="3">
        <f>SUM(M620:M622)</f>
        <v>2.2000000000000002</v>
      </c>
    </row>
    <row r="623" spans="1:14" x14ac:dyDescent="0.35">
      <c r="A623" s="3">
        <v>879</v>
      </c>
      <c r="B623" s="3" t="s">
        <v>258</v>
      </c>
      <c r="C623" s="3" t="str">
        <f t="shared" si="41"/>
        <v>SPA21XXX</v>
      </c>
      <c r="D623" s="3" t="s">
        <v>350</v>
      </c>
      <c r="E623" s="3">
        <v>1</v>
      </c>
      <c r="F623" s="3" t="s">
        <v>373</v>
      </c>
      <c r="G623" s="3">
        <v>100</v>
      </c>
      <c r="H623" s="3" t="s">
        <v>431</v>
      </c>
      <c r="I623" s="3">
        <v>2</v>
      </c>
      <c r="J623" s="3">
        <f>G623</f>
        <v>100</v>
      </c>
      <c r="M623" s="3">
        <f t="shared" si="43"/>
        <v>2</v>
      </c>
      <c r="N623" s="3">
        <f>M623</f>
        <v>2</v>
      </c>
    </row>
    <row r="624" spans="1:14" x14ac:dyDescent="0.35">
      <c r="A624" s="3">
        <v>881</v>
      </c>
      <c r="B624" s="3" t="s">
        <v>259</v>
      </c>
      <c r="C624" s="3" t="str">
        <f t="shared" si="41"/>
        <v>SPA21XXX</v>
      </c>
      <c r="D624" s="3" t="s">
        <v>350</v>
      </c>
      <c r="E624" s="3">
        <v>1</v>
      </c>
      <c r="F624" s="3" t="s">
        <v>529</v>
      </c>
      <c r="G624" s="3">
        <v>5</v>
      </c>
      <c r="H624" s="3" t="s">
        <v>366</v>
      </c>
      <c r="I624" s="3">
        <v>3</v>
      </c>
      <c r="M624" s="3">
        <f t="shared" si="43"/>
        <v>0.15000000000000002</v>
      </c>
    </row>
    <row r="625" spans="1:14" x14ac:dyDescent="0.35">
      <c r="A625" s="3">
        <v>882</v>
      </c>
      <c r="B625" s="3" t="s">
        <v>259</v>
      </c>
      <c r="C625" s="3" t="str">
        <f t="shared" si="41"/>
        <v>SPA21XXX</v>
      </c>
      <c r="D625" s="3" t="s">
        <v>350</v>
      </c>
      <c r="E625" s="3">
        <v>2</v>
      </c>
      <c r="F625" s="3" t="s">
        <v>401</v>
      </c>
      <c r="G625" s="3">
        <v>5</v>
      </c>
      <c r="H625" s="3" t="s">
        <v>411</v>
      </c>
      <c r="I625" s="3">
        <v>2</v>
      </c>
      <c r="M625" s="3">
        <f t="shared" si="43"/>
        <v>0.1</v>
      </c>
    </row>
    <row r="626" spans="1:14" x14ac:dyDescent="0.35">
      <c r="A626" s="3">
        <v>883</v>
      </c>
      <c r="B626" s="3" t="s">
        <v>259</v>
      </c>
      <c r="C626" s="3" t="str">
        <f t="shared" si="41"/>
        <v>SPA21XXX</v>
      </c>
      <c r="D626" s="3" t="s">
        <v>350</v>
      </c>
      <c r="E626" s="3">
        <v>3</v>
      </c>
      <c r="F626" s="3" t="s">
        <v>402</v>
      </c>
      <c r="G626" s="3">
        <v>90</v>
      </c>
      <c r="H626" s="3" t="s">
        <v>388</v>
      </c>
      <c r="I626" s="3">
        <v>2</v>
      </c>
      <c r="J626" s="3">
        <f>SUM(G624:G626)</f>
        <v>100</v>
      </c>
      <c r="M626" s="3">
        <f t="shared" si="43"/>
        <v>1.8</v>
      </c>
      <c r="N626" s="3">
        <f>SUM(M624:M626)</f>
        <v>2.0499999999999998</v>
      </c>
    </row>
    <row r="627" spans="1:14" x14ac:dyDescent="0.35">
      <c r="A627" s="3">
        <v>885</v>
      </c>
      <c r="B627" s="3" t="s">
        <v>260</v>
      </c>
      <c r="C627" s="3" t="str">
        <f t="shared" si="41"/>
        <v>SPA21XXX</v>
      </c>
      <c r="D627" s="3" t="s">
        <v>350</v>
      </c>
      <c r="E627" s="3">
        <v>1</v>
      </c>
      <c r="F627" s="3" t="s">
        <v>530</v>
      </c>
      <c r="G627" s="3">
        <v>30</v>
      </c>
      <c r="H627" s="3" t="s">
        <v>530</v>
      </c>
      <c r="I627" s="3">
        <v>2</v>
      </c>
      <c r="M627" s="3">
        <f t="shared" si="43"/>
        <v>0.6</v>
      </c>
    </row>
    <row r="628" spans="1:14" x14ac:dyDescent="0.35">
      <c r="A628" s="3">
        <v>886</v>
      </c>
      <c r="B628" s="3" t="s">
        <v>260</v>
      </c>
      <c r="C628" s="3" t="str">
        <f t="shared" si="41"/>
        <v>SPA21XXX</v>
      </c>
      <c r="D628" s="3" t="s">
        <v>350</v>
      </c>
      <c r="E628" s="3">
        <v>2</v>
      </c>
      <c r="F628" s="3" t="s">
        <v>531</v>
      </c>
      <c r="G628" s="3">
        <v>30</v>
      </c>
      <c r="H628" s="3" t="s">
        <v>531</v>
      </c>
      <c r="I628" s="3">
        <v>2</v>
      </c>
      <c r="M628" s="3">
        <f t="shared" si="43"/>
        <v>0.6</v>
      </c>
    </row>
    <row r="629" spans="1:14" x14ac:dyDescent="0.35">
      <c r="A629" s="3">
        <v>887</v>
      </c>
      <c r="B629" s="3" t="s">
        <v>260</v>
      </c>
      <c r="C629" s="3" t="str">
        <f t="shared" si="41"/>
        <v>SPA21XXX</v>
      </c>
      <c r="D629" s="3" t="s">
        <v>350</v>
      </c>
      <c r="E629" s="3">
        <v>3</v>
      </c>
      <c r="F629" s="3" t="s">
        <v>388</v>
      </c>
      <c r="G629" s="3">
        <v>30</v>
      </c>
      <c r="H629" s="3" t="s">
        <v>388</v>
      </c>
      <c r="I629" s="3">
        <v>2</v>
      </c>
      <c r="M629" s="3">
        <f t="shared" si="43"/>
        <v>0.6</v>
      </c>
    </row>
    <row r="630" spans="1:14" x14ac:dyDescent="0.35">
      <c r="A630" s="3">
        <v>888</v>
      </c>
      <c r="B630" s="3" t="s">
        <v>260</v>
      </c>
      <c r="C630" s="3" t="str">
        <f t="shared" si="41"/>
        <v>SPA21XXX</v>
      </c>
      <c r="D630" s="3" t="s">
        <v>350</v>
      </c>
      <c r="E630" s="3">
        <v>4</v>
      </c>
      <c r="F630" s="3" t="s">
        <v>396</v>
      </c>
      <c r="G630" s="3">
        <v>10</v>
      </c>
      <c r="H630" s="3" t="s">
        <v>396</v>
      </c>
      <c r="I630" s="3">
        <v>1</v>
      </c>
      <c r="J630" s="3">
        <f>SUM(G627:G630)</f>
        <v>100</v>
      </c>
      <c r="M630" s="3">
        <f t="shared" si="43"/>
        <v>0.1</v>
      </c>
      <c r="N630" s="3">
        <f>SUM(M627:M630)</f>
        <v>1.9</v>
      </c>
    </row>
    <row r="631" spans="1:14" x14ac:dyDescent="0.35">
      <c r="A631" s="3">
        <v>890</v>
      </c>
      <c r="B631" s="3" t="s">
        <v>261</v>
      </c>
      <c r="C631" s="3" t="str">
        <f t="shared" si="41"/>
        <v>SPA21XXX</v>
      </c>
      <c r="D631" s="3" t="s">
        <v>350</v>
      </c>
      <c r="E631" s="3">
        <v>1</v>
      </c>
      <c r="F631" s="3" t="s">
        <v>458</v>
      </c>
      <c r="G631" s="3">
        <v>100</v>
      </c>
      <c r="H631" s="3" t="s">
        <v>388</v>
      </c>
      <c r="I631" s="3">
        <v>2</v>
      </c>
      <c r="J631" s="3">
        <f>G631</f>
        <v>100</v>
      </c>
      <c r="M631" s="3">
        <f t="shared" si="43"/>
        <v>2</v>
      </c>
      <c r="N631" s="3">
        <f>M631</f>
        <v>2</v>
      </c>
    </row>
    <row r="632" spans="1:14" x14ac:dyDescent="0.35">
      <c r="A632" s="3">
        <v>892</v>
      </c>
      <c r="B632" s="3" t="s">
        <v>262</v>
      </c>
      <c r="C632" s="3" t="str">
        <f t="shared" si="41"/>
        <v>SPA21XXX</v>
      </c>
      <c r="D632" s="3" t="s">
        <v>350</v>
      </c>
      <c r="E632" s="3">
        <v>1</v>
      </c>
      <c r="F632" s="3" t="s">
        <v>532</v>
      </c>
      <c r="G632" s="3">
        <v>100</v>
      </c>
      <c r="H632" s="3" t="s">
        <v>436</v>
      </c>
      <c r="I632" s="3">
        <v>3</v>
      </c>
      <c r="K632" s="3">
        <f>(G632/300)*100</f>
        <v>33.333333333333329</v>
      </c>
      <c r="M632" s="3">
        <f>(K632/100)*I632</f>
        <v>0.99999999999999978</v>
      </c>
    </row>
    <row r="633" spans="1:14" x14ac:dyDescent="0.35">
      <c r="A633" s="3">
        <v>893</v>
      </c>
      <c r="B633" s="3" t="s">
        <v>262</v>
      </c>
      <c r="C633" s="3" t="str">
        <f t="shared" si="41"/>
        <v>SPA21XXX</v>
      </c>
      <c r="D633" s="3" t="s">
        <v>350</v>
      </c>
      <c r="E633" s="3">
        <v>2</v>
      </c>
      <c r="F633" s="3" t="s">
        <v>532</v>
      </c>
      <c r="G633" s="3">
        <v>100</v>
      </c>
      <c r="H633" s="3" t="s">
        <v>436</v>
      </c>
      <c r="I633" s="3">
        <v>3</v>
      </c>
      <c r="K633" s="3">
        <f>(G633/300)*100</f>
        <v>33.333333333333329</v>
      </c>
      <c r="M633" s="3">
        <f>(K633/100)*I633</f>
        <v>0.99999999999999978</v>
      </c>
    </row>
    <row r="634" spans="1:14" x14ac:dyDescent="0.35">
      <c r="A634" s="3">
        <v>894</v>
      </c>
      <c r="B634" s="3" t="s">
        <v>262</v>
      </c>
      <c r="C634" s="3" t="str">
        <f t="shared" si="41"/>
        <v>SPA21XXX</v>
      </c>
      <c r="D634" s="3" t="s">
        <v>350</v>
      </c>
      <c r="E634" s="3">
        <v>3</v>
      </c>
      <c r="F634" s="3" t="s">
        <v>532</v>
      </c>
      <c r="G634" s="3">
        <v>100</v>
      </c>
      <c r="H634" s="3" t="s">
        <v>436</v>
      </c>
      <c r="I634" s="3">
        <v>3</v>
      </c>
      <c r="J634" s="3">
        <f>SUM(G632:G634)</f>
        <v>300</v>
      </c>
      <c r="K634" s="3">
        <f>(G634/300)*100</f>
        <v>33.333333333333329</v>
      </c>
      <c r="L634" s="3">
        <f>SUM(K632:K634)</f>
        <v>99.999999999999986</v>
      </c>
      <c r="M634" s="3">
        <f>(K634/100)*I634</f>
        <v>0.99999999999999978</v>
      </c>
      <c r="N634" s="3">
        <f>SUM(M632:M634)</f>
        <v>2.9999999999999991</v>
      </c>
    </row>
    <row r="635" spans="1:14" x14ac:dyDescent="0.35">
      <c r="A635" s="3">
        <v>896</v>
      </c>
      <c r="B635" s="3" t="s">
        <v>263</v>
      </c>
      <c r="C635" s="3" t="str">
        <f t="shared" si="41"/>
        <v>SPA21XXX</v>
      </c>
      <c r="D635" s="3" t="s">
        <v>349</v>
      </c>
      <c r="E635" s="3">
        <v>1</v>
      </c>
      <c r="H635" s="3" t="s">
        <v>1046</v>
      </c>
      <c r="I635" s="3">
        <v>0</v>
      </c>
      <c r="J635" s="3">
        <f>G635</f>
        <v>0</v>
      </c>
      <c r="N635" s="3">
        <v>0</v>
      </c>
    </row>
    <row r="636" spans="1:14" x14ac:dyDescent="0.35">
      <c r="A636" s="3">
        <v>898</v>
      </c>
      <c r="B636" s="3" t="s">
        <v>264</v>
      </c>
      <c r="C636" s="3" t="str">
        <f t="shared" si="41"/>
        <v>SPA21XXX</v>
      </c>
      <c r="D636" s="3" t="s">
        <v>350</v>
      </c>
      <c r="E636" s="3">
        <v>1</v>
      </c>
      <c r="F636" s="3" t="s">
        <v>405</v>
      </c>
      <c r="G636" s="3">
        <v>80</v>
      </c>
      <c r="H636" s="3" t="s">
        <v>431</v>
      </c>
      <c r="I636" s="3">
        <v>2</v>
      </c>
      <c r="M636" s="3">
        <f>(G636/100)*I636</f>
        <v>1.6</v>
      </c>
    </row>
    <row r="637" spans="1:14" x14ac:dyDescent="0.35">
      <c r="A637" s="3">
        <v>899</v>
      </c>
      <c r="B637" s="3" t="s">
        <v>264</v>
      </c>
      <c r="C637" s="3" t="str">
        <f t="shared" si="41"/>
        <v>SPA21XXX</v>
      </c>
      <c r="D637" s="3" t="s">
        <v>350</v>
      </c>
      <c r="E637" s="3">
        <v>2</v>
      </c>
      <c r="F637" s="3" t="s">
        <v>400</v>
      </c>
      <c r="G637" s="3">
        <v>10</v>
      </c>
      <c r="H637" s="3" t="s">
        <v>366</v>
      </c>
      <c r="I637" s="3">
        <v>3</v>
      </c>
      <c r="M637" s="3">
        <f>(G637/100)*I637</f>
        <v>0.30000000000000004</v>
      </c>
    </row>
    <row r="638" spans="1:14" x14ac:dyDescent="0.35">
      <c r="A638" s="3">
        <v>900</v>
      </c>
      <c r="B638" s="3" t="s">
        <v>264</v>
      </c>
      <c r="C638" s="3" t="str">
        <f t="shared" si="41"/>
        <v>SPA21XXX</v>
      </c>
      <c r="D638" s="3" t="s">
        <v>350</v>
      </c>
      <c r="E638" s="3">
        <v>3</v>
      </c>
      <c r="F638" s="3" t="s">
        <v>490</v>
      </c>
      <c r="G638" s="3">
        <v>10</v>
      </c>
      <c r="H638" s="3" t="s">
        <v>394</v>
      </c>
      <c r="I638" s="3">
        <v>1</v>
      </c>
      <c r="J638" s="3">
        <f>SUM(G636:G638)</f>
        <v>100</v>
      </c>
      <c r="M638" s="3">
        <f>(G638/100)*I638</f>
        <v>0.1</v>
      </c>
      <c r="N638" s="3">
        <f>SUM(M636:M638)</f>
        <v>2</v>
      </c>
    </row>
    <row r="639" spans="1:14" x14ac:dyDescent="0.35">
      <c r="A639" s="3">
        <v>902</v>
      </c>
      <c r="B639" s="3" t="s">
        <v>265</v>
      </c>
      <c r="C639" s="3" t="str">
        <f t="shared" si="41"/>
        <v>SPA21XXX</v>
      </c>
      <c r="D639" s="3" t="s">
        <v>349</v>
      </c>
      <c r="E639" s="3">
        <v>1</v>
      </c>
      <c r="F639" s="3" t="s">
        <v>373</v>
      </c>
      <c r="G639" s="3">
        <v>80</v>
      </c>
      <c r="H639" s="3" t="s">
        <v>431</v>
      </c>
      <c r="I639" s="3">
        <v>2</v>
      </c>
      <c r="J639" s="3">
        <f>G639</f>
        <v>80</v>
      </c>
      <c r="K639" s="3">
        <f>(G639/80)*100</f>
        <v>100</v>
      </c>
      <c r="L639" s="3">
        <f>K639</f>
        <v>100</v>
      </c>
      <c r="M639" s="3">
        <f>(K639/100)*I639</f>
        <v>2</v>
      </c>
      <c r="N639" s="3">
        <f>M639</f>
        <v>2</v>
      </c>
    </row>
    <row r="640" spans="1:14" x14ac:dyDescent="0.35">
      <c r="A640" s="3">
        <v>904</v>
      </c>
      <c r="B640" s="3" t="s">
        <v>266</v>
      </c>
      <c r="C640" s="3" t="str">
        <f t="shared" si="41"/>
        <v>SPA21XXX</v>
      </c>
      <c r="D640" s="3" t="s">
        <v>350</v>
      </c>
      <c r="E640" s="3">
        <v>1</v>
      </c>
      <c r="F640" s="3" t="s">
        <v>373</v>
      </c>
      <c r="G640" s="3">
        <v>60</v>
      </c>
      <c r="H640" s="3" t="s">
        <v>431</v>
      </c>
      <c r="I640" s="3">
        <v>2</v>
      </c>
      <c r="M640" s="3">
        <f>(G640/100)*I640</f>
        <v>1.2</v>
      </c>
    </row>
    <row r="641" spans="1:14" x14ac:dyDescent="0.35">
      <c r="A641" s="3">
        <v>905</v>
      </c>
      <c r="B641" s="3" t="s">
        <v>266</v>
      </c>
      <c r="C641" s="3" t="str">
        <f t="shared" si="41"/>
        <v>SPA21XXX</v>
      </c>
      <c r="D641" s="3" t="s">
        <v>350</v>
      </c>
      <c r="E641" s="3">
        <v>2</v>
      </c>
      <c r="F641" s="3" t="s">
        <v>510</v>
      </c>
      <c r="G641" s="3">
        <v>20</v>
      </c>
      <c r="H641" s="3" t="s">
        <v>388</v>
      </c>
      <c r="I641" s="3">
        <v>2</v>
      </c>
      <c r="M641" s="3">
        <f>(G641/100)*I641</f>
        <v>0.4</v>
      </c>
    </row>
    <row r="642" spans="1:14" x14ac:dyDescent="0.35">
      <c r="A642" s="3">
        <v>906</v>
      </c>
      <c r="B642" s="3" t="s">
        <v>266</v>
      </c>
      <c r="C642" s="3" t="str">
        <f t="shared" si="41"/>
        <v>SPA21XXX</v>
      </c>
      <c r="D642" s="3" t="s">
        <v>350</v>
      </c>
      <c r="E642" s="3">
        <v>3</v>
      </c>
      <c r="F642" s="3" t="s">
        <v>449</v>
      </c>
      <c r="G642" s="3">
        <v>20</v>
      </c>
      <c r="H642" s="3" t="s">
        <v>440</v>
      </c>
      <c r="I642" s="3">
        <v>2</v>
      </c>
      <c r="J642" s="3">
        <f>SUM(G640:G642)</f>
        <v>100</v>
      </c>
      <c r="M642" s="3">
        <f>(G642/100)*I642</f>
        <v>0.4</v>
      </c>
      <c r="N642" s="3">
        <f>SUM(M640:M642)</f>
        <v>2</v>
      </c>
    </row>
    <row r="643" spans="1:14" x14ac:dyDescent="0.35">
      <c r="A643" s="3">
        <v>908</v>
      </c>
      <c r="B643" s="3" t="s">
        <v>267</v>
      </c>
      <c r="C643" s="3" t="str">
        <f t="shared" ref="C643:C706" si="44">REPLACE(B643,6,3,"XXX")</f>
        <v>SPA21XXX</v>
      </c>
      <c r="D643" s="3" t="s">
        <v>350</v>
      </c>
      <c r="E643" s="3">
        <v>1</v>
      </c>
      <c r="H643" s="3" t="s">
        <v>1046</v>
      </c>
      <c r="I643" s="3">
        <v>0</v>
      </c>
      <c r="J643" s="3">
        <f>G643</f>
        <v>0</v>
      </c>
      <c r="N643" s="3">
        <v>0</v>
      </c>
    </row>
    <row r="644" spans="1:14" x14ac:dyDescent="0.35">
      <c r="A644" s="3">
        <v>910</v>
      </c>
      <c r="B644" s="3" t="s">
        <v>268</v>
      </c>
      <c r="C644" s="3" t="str">
        <f t="shared" si="44"/>
        <v>SPA21XXX</v>
      </c>
      <c r="D644" s="3" t="s">
        <v>350</v>
      </c>
      <c r="E644" s="3">
        <v>1</v>
      </c>
      <c r="F644" s="3" t="s">
        <v>449</v>
      </c>
      <c r="G644" s="3">
        <v>70</v>
      </c>
      <c r="H644" s="3" t="s">
        <v>440</v>
      </c>
      <c r="I644" s="3">
        <v>2</v>
      </c>
      <c r="M644" s="3">
        <f t="shared" ref="M644:M649" si="45">(G644/100)*I644</f>
        <v>1.4</v>
      </c>
    </row>
    <row r="645" spans="1:14" x14ac:dyDescent="0.35">
      <c r="A645" s="3">
        <v>911</v>
      </c>
      <c r="B645" s="3" t="s">
        <v>268</v>
      </c>
      <c r="C645" s="3" t="str">
        <f t="shared" si="44"/>
        <v>SPA21XXX</v>
      </c>
      <c r="D645" s="3" t="s">
        <v>350</v>
      </c>
      <c r="E645" s="3">
        <v>2</v>
      </c>
      <c r="F645" s="3" t="s">
        <v>510</v>
      </c>
      <c r="G645" s="3">
        <v>20</v>
      </c>
      <c r="H645" s="3" t="s">
        <v>388</v>
      </c>
      <c r="I645" s="3">
        <v>2</v>
      </c>
      <c r="M645" s="3">
        <f t="shared" si="45"/>
        <v>0.4</v>
      </c>
    </row>
    <row r="646" spans="1:14" x14ac:dyDescent="0.35">
      <c r="A646" s="3">
        <v>912</v>
      </c>
      <c r="B646" s="3" t="s">
        <v>268</v>
      </c>
      <c r="C646" s="3" t="str">
        <f t="shared" si="44"/>
        <v>SPA21XXX</v>
      </c>
      <c r="D646" s="3" t="s">
        <v>350</v>
      </c>
      <c r="E646" s="3">
        <v>3</v>
      </c>
      <c r="F646" s="3" t="s">
        <v>490</v>
      </c>
      <c r="G646" s="3">
        <v>10</v>
      </c>
      <c r="H646" s="3" t="s">
        <v>394</v>
      </c>
      <c r="I646" s="3">
        <v>1</v>
      </c>
      <c r="J646" s="3">
        <f>SUM(G644:G646)</f>
        <v>100</v>
      </c>
      <c r="M646" s="3">
        <f t="shared" si="45"/>
        <v>0.1</v>
      </c>
      <c r="N646" s="3">
        <f>SUM(M644:M646)</f>
        <v>1.9</v>
      </c>
    </row>
    <row r="647" spans="1:14" x14ac:dyDescent="0.35">
      <c r="A647" s="3">
        <v>914</v>
      </c>
      <c r="B647" s="3" t="s">
        <v>269</v>
      </c>
      <c r="C647" s="3" t="str">
        <f t="shared" si="44"/>
        <v>SPA21XXX</v>
      </c>
      <c r="D647" s="3" t="s">
        <v>350</v>
      </c>
      <c r="E647" s="3">
        <v>1</v>
      </c>
      <c r="F647" s="3" t="s">
        <v>388</v>
      </c>
      <c r="G647" s="3">
        <v>90</v>
      </c>
      <c r="H647" s="3" t="s">
        <v>388</v>
      </c>
      <c r="I647" s="3">
        <v>2</v>
      </c>
      <c r="M647" s="3">
        <f t="shared" si="45"/>
        <v>1.8</v>
      </c>
    </row>
    <row r="648" spans="1:14" x14ac:dyDescent="0.35">
      <c r="A648" s="3">
        <v>915</v>
      </c>
      <c r="B648" s="3" t="s">
        <v>269</v>
      </c>
      <c r="C648" s="3" t="str">
        <f t="shared" si="44"/>
        <v>SPA21XXX</v>
      </c>
      <c r="D648" s="3" t="s">
        <v>350</v>
      </c>
      <c r="E648" s="3">
        <v>2</v>
      </c>
      <c r="F648" s="3" t="s">
        <v>441</v>
      </c>
      <c r="G648" s="3">
        <v>10</v>
      </c>
      <c r="H648" s="3" t="s">
        <v>431</v>
      </c>
      <c r="I648" s="3">
        <v>2</v>
      </c>
      <c r="J648" s="3">
        <f>SUM(G647:G648)</f>
        <v>100</v>
      </c>
      <c r="M648" s="3">
        <f t="shared" si="45"/>
        <v>0.2</v>
      </c>
      <c r="N648" s="3">
        <f>SUM(M647:M648)</f>
        <v>2</v>
      </c>
    </row>
    <row r="649" spans="1:14" x14ac:dyDescent="0.35">
      <c r="A649" s="3">
        <v>917</v>
      </c>
      <c r="B649" s="3" t="s">
        <v>270</v>
      </c>
      <c r="C649" s="3" t="str">
        <f t="shared" si="44"/>
        <v>SPA21XXX</v>
      </c>
      <c r="D649" s="3" t="s">
        <v>349</v>
      </c>
      <c r="E649" s="3">
        <v>1</v>
      </c>
      <c r="F649" s="3" t="s">
        <v>533</v>
      </c>
      <c r="G649" s="3">
        <v>100</v>
      </c>
      <c r="H649" s="3" t="s">
        <v>388</v>
      </c>
      <c r="I649" s="3">
        <v>2</v>
      </c>
      <c r="J649" s="3">
        <f>G649</f>
        <v>100</v>
      </c>
      <c r="M649" s="3">
        <f t="shared" si="45"/>
        <v>2</v>
      </c>
      <c r="N649" s="3">
        <f>M649</f>
        <v>2</v>
      </c>
    </row>
    <row r="650" spans="1:14" x14ac:dyDescent="0.35">
      <c r="A650" s="3">
        <v>919</v>
      </c>
      <c r="B650" s="3" t="s">
        <v>271</v>
      </c>
      <c r="C650" s="3" t="str">
        <f t="shared" si="44"/>
        <v>SPA21XXX</v>
      </c>
      <c r="D650" s="3" t="s">
        <v>350</v>
      </c>
      <c r="E650" s="3">
        <v>1</v>
      </c>
      <c r="F650" s="3" t="s">
        <v>534</v>
      </c>
      <c r="G650" s="3">
        <v>0</v>
      </c>
      <c r="H650" s="3" t="s">
        <v>1046</v>
      </c>
      <c r="I650" s="3">
        <v>0</v>
      </c>
      <c r="J650" s="3">
        <f>G650</f>
        <v>0</v>
      </c>
      <c r="N650" s="3">
        <v>0</v>
      </c>
    </row>
    <row r="651" spans="1:14" x14ac:dyDescent="0.35">
      <c r="A651" s="3">
        <v>921</v>
      </c>
      <c r="B651" s="3" t="s">
        <v>272</v>
      </c>
      <c r="C651" s="3" t="str">
        <f t="shared" si="44"/>
        <v>SPA21XXX</v>
      </c>
      <c r="D651" s="3" t="s">
        <v>348</v>
      </c>
      <c r="E651" s="3">
        <v>1</v>
      </c>
      <c r="F651" s="3" t="s">
        <v>388</v>
      </c>
      <c r="G651" s="3">
        <v>60</v>
      </c>
      <c r="H651" s="3" t="s">
        <v>388</v>
      </c>
      <c r="I651" s="3">
        <v>2</v>
      </c>
      <c r="M651" s="3">
        <f>(G651/100)*I651</f>
        <v>1.2</v>
      </c>
    </row>
    <row r="652" spans="1:14" x14ac:dyDescent="0.35">
      <c r="A652" s="3">
        <v>922</v>
      </c>
      <c r="B652" s="3" t="s">
        <v>272</v>
      </c>
      <c r="C652" s="3" t="str">
        <f t="shared" si="44"/>
        <v>SPA21XXX</v>
      </c>
      <c r="D652" s="3" t="s">
        <v>348</v>
      </c>
      <c r="E652" s="3">
        <v>2</v>
      </c>
      <c r="F652" s="3" t="s">
        <v>411</v>
      </c>
      <c r="G652" s="3">
        <v>40</v>
      </c>
      <c r="H652" s="3" t="s">
        <v>411</v>
      </c>
      <c r="I652" s="3">
        <v>2</v>
      </c>
      <c r="J652" s="3">
        <f>SUM(G651:G652)</f>
        <v>100</v>
      </c>
      <c r="M652" s="3">
        <f>(G652/100)*I652</f>
        <v>0.8</v>
      </c>
      <c r="N652" s="3">
        <f>SUM(M651:M652)</f>
        <v>2</v>
      </c>
    </row>
    <row r="653" spans="1:14" x14ac:dyDescent="0.35">
      <c r="A653" s="3">
        <v>924</v>
      </c>
      <c r="B653" s="3" t="s">
        <v>273</v>
      </c>
      <c r="C653" s="3" t="str">
        <f t="shared" si="44"/>
        <v>SPA21XXX</v>
      </c>
      <c r="D653" s="3" t="s">
        <v>350</v>
      </c>
      <c r="E653" s="3">
        <v>1</v>
      </c>
      <c r="F653" s="3" t="s">
        <v>535</v>
      </c>
      <c r="G653" s="3">
        <v>70</v>
      </c>
      <c r="H653" s="3" t="s">
        <v>440</v>
      </c>
      <c r="I653" s="3">
        <v>2</v>
      </c>
      <c r="M653" s="3">
        <f>(G653/100)*I653</f>
        <v>1.4</v>
      </c>
    </row>
    <row r="654" spans="1:14" x14ac:dyDescent="0.35">
      <c r="A654" s="3">
        <v>925</v>
      </c>
      <c r="B654" s="3" t="s">
        <v>273</v>
      </c>
      <c r="C654" s="3" t="str">
        <f t="shared" si="44"/>
        <v>SPA21XXX</v>
      </c>
      <c r="D654" s="3" t="s">
        <v>350</v>
      </c>
      <c r="E654" s="3">
        <v>2</v>
      </c>
      <c r="F654" s="3" t="s">
        <v>510</v>
      </c>
      <c r="G654" s="3">
        <v>20</v>
      </c>
      <c r="H654" s="3" t="s">
        <v>388</v>
      </c>
      <c r="I654" s="3">
        <v>2</v>
      </c>
      <c r="M654" s="3">
        <f>(G654/100)*I654</f>
        <v>0.4</v>
      </c>
    </row>
    <row r="655" spans="1:14" x14ac:dyDescent="0.35">
      <c r="A655" s="3">
        <v>926</v>
      </c>
      <c r="B655" s="3" t="s">
        <v>273</v>
      </c>
      <c r="C655" s="3" t="str">
        <f t="shared" si="44"/>
        <v>SPA21XXX</v>
      </c>
      <c r="D655" s="3" t="s">
        <v>350</v>
      </c>
      <c r="E655" s="3">
        <v>3</v>
      </c>
      <c r="F655" s="3" t="s">
        <v>434</v>
      </c>
      <c r="G655" s="3">
        <v>10</v>
      </c>
      <c r="H655" s="3" t="s">
        <v>394</v>
      </c>
      <c r="I655" s="3">
        <v>1</v>
      </c>
      <c r="J655" s="3">
        <f>SUM(G653:G655)</f>
        <v>100</v>
      </c>
      <c r="M655" s="3">
        <f>(G655/100)*I655</f>
        <v>0.1</v>
      </c>
      <c r="N655" s="3">
        <f>SUM(M653:M655)</f>
        <v>1.9</v>
      </c>
    </row>
    <row r="656" spans="1:14" x14ac:dyDescent="0.35">
      <c r="A656" s="3">
        <v>928</v>
      </c>
      <c r="B656" s="3" t="s">
        <v>274</v>
      </c>
      <c r="C656" s="3" t="str">
        <f t="shared" si="44"/>
        <v>SPA21XXX</v>
      </c>
      <c r="D656" s="3" t="s">
        <v>350</v>
      </c>
      <c r="E656" s="3">
        <v>1</v>
      </c>
      <c r="H656" s="3" t="s">
        <v>1046</v>
      </c>
      <c r="I656" s="3">
        <v>0</v>
      </c>
      <c r="J656" s="3">
        <f>G656</f>
        <v>0</v>
      </c>
      <c r="N656" s="3">
        <v>0</v>
      </c>
    </row>
    <row r="657" spans="1:14" x14ac:dyDescent="0.35">
      <c r="A657" s="3">
        <v>930</v>
      </c>
      <c r="B657" s="3" t="s">
        <v>275</v>
      </c>
      <c r="C657" s="3" t="str">
        <f t="shared" si="44"/>
        <v>SPA21XXX</v>
      </c>
      <c r="D657" s="3" t="s">
        <v>350</v>
      </c>
      <c r="E657" s="3">
        <v>1</v>
      </c>
      <c r="F657" s="3" t="s">
        <v>426</v>
      </c>
      <c r="G657" s="3">
        <v>25</v>
      </c>
      <c r="H657" s="3" t="s">
        <v>388</v>
      </c>
      <c r="I657" s="3">
        <v>2</v>
      </c>
      <c r="M657" s="3">
        <f>(G657/100)*I657</f>
        <v>0.5</v>
      </c>
    </row>
    <row r="658" spans="1:14" x14ac:dyDescent="0.35">
      <c r="A658" s="3">
        <v>931</v>
      </c>
      <c r="B658" s="3" t="s">
        <v>275</v>
      </c>
      <c r="C658" s="3" t="str">
        <f t="shared" si="44"/>
        <v>SPA21XXX</v>
      </c>
      <c r="D658" s="3" t="s">
        <v>350</v>
      </c>
      <c r="E658" s="3">
        <v>2</v>
      </c>
      <c r="F658" s="3" t="s">
        <v>536</v>
      </c>
      <c r="G658" s="3">
        <v>25</v>
      </c>
      <c r="H658" s="3" t="s">
        <v>436</v>
      </c>
      <c r="I658" s="3">
        <v>3</v>
      </c>
      <c r="M658" s="3">
        <f>(G658/100)*I658</f>
        <v>0.75</v>
      </c>
    </row>
    <row r="659" spans="1:14" x14ac:dyDescent="0.35">
      <c r="A659" s="3">
        <v>932</v>
      </c>
      <c r="B659" s="3" t="s">
        <v>275</v>
      </c>
      <c r="C659" s="3" t="str">
        <f t="shared" si="44"/>
        <v>SPA21XXX</v>
      </c>
      <c r="D659" s="3" t="s">
        <v>350</v>
      </c>
      <c r="E659" s="3">
        <v>3</v>
      </c>
      <c r="F659" s="3" t="s">
        <v>440</v>
      </c>
      <c r="G659" s="3">
        <v>50</v>
      </c>
      <c r="H659" s="3" t="s">
        <v>440</v>
      </c>
      <c r="I659" s="3">
        <v>2</v>
      </c>
      <c r="J659" s="3">
        <f>SUM(G657:G659)</f>
        <v>100</v>
      </c>
      <c r="M659" s="3">
        <f>(G659/100)*I659</f>
        <v>1</v>
      </c>
      <c r="N659" s="3">
        <f>SUM(M657:M659)</f>
        <v>2.25</v>
      </c>
    </row>
    <row r="660" spans="1:14" x14ac:dyDescent="0.35">
      <c r="A660" s="3">
        <v>934</v>
      </c>
      <c r="B660" s="3" t="s">
        <v>276</v>
      </c>
      <c r="C660" s="3" t="str">
        <f t="shared" si="44"/>
        <v>SPA21XXX</v>
      </c>
      <c r="D660" s="3" t="s">
        <v>350</v>
      </c>
      <c r="E660" s="3">
        <v>1</v>
      </c>
      <c r="H660" s="3" t="s">
        <v>1046</v>
      </c>
      <c r="I660" s="3">
        <v>0</v>
      </c>
      <c r="J660" s="3">
        <f t="shared" ref="J660:J665" si="46">G660</f>
        <v>0</v>
      </c>
      <c r="N660" s="3">
        <v>0</v>
      </c>
    </row>
    <row r="661" spans="1:14" x14ac:dyDescent="0.35">
      <c r="A661" s="3">
        <v>936</v>
      </c>
      <c r="B661" s="3" t="s">
        <v>277</v>
      </c>
      <c r="C661" s="3" t="str">
        <f t="shared" si="44"/>
        <v>SPA21XXX</v>
      </c>
      <c r="D661" s="3" t="s">
        <v>350</v>
      </c>
      <c r="E661" s="3">
        <v>1</v>
      </c>
      <c r="H661" s="3" t="s">
        <v>1046</v>
      </c>
      <c r="I661" s="3">
        <v>0</v>
      </c>
      <c r="J661" s="3">
        <f t="shared" si="46"/>
        <v>0</v>
      </c>
      <c r="N661" s="3">
        <v>0</v>
      </c>
    </row>
    <row r="662" spans="1:14" x14ac:dyDescent="0.35">
      <c r="A662" s="3">
        <v>938</v>
      </c>
      <c r="B662" s="3" t="s">
        <v>278</v>
      </c>
      <c r="C662" s="3" t="str">
        <f t="shared" si="44"/>
        <v>SPA21XXX</v>
      </c>
      <c r="D662" s="3" t="s">
        <v>350</v>
      </c>
      <c r="E662" s="3">
        <v>1</v>
      </c>
      <c r="H662" s="3" t="s">
        <v>1046</v>
      </c>
      <c r="I662" s="3">
        <v>0</v>
      </c>
      <c r="J662" s="3">
        <f t="shared" si="46"/>
        <v>0</v>
      </c>
      <c r="N662" s="3">
        <v>0</v>
      </c>
    </row>
    <row r="663" spans="1:14" x14ac:dyDescent="0.35">
      <c r="A663" s="3">
        <v>940</v>
      </c>
      <c r="B663" s="3" t="s">
        <v>279</v>
      </c>
      <c r="C663" s="3" t="str">
        <f t="shared" si="44"/>
        <v>SPA21XXX</v>
      </c>
      <c r="D663" s="3" t="s">
        <v>349</v>
      </c>
      <c r="E663" s="3">
        <v>1</v>
      </c>
      <c r="H663" s="3" t="s">
        <v>1046</v>
      </c>
      <c r="I663" s="3">
        <v>0</v>
      </c>
      <c r="J663" s="3">
        <f t="shared" si="46"/>
        <v>0</v>
      </c>
      <c r="N663" s="3">
        <v>0</v>
      </c>
    </row>
    <row r="664" spans="1:14" x14ac:dyDescent="0.35">
      <c r="A664" s="3">
        <v>942</v>
      </c>
      <c r="B664" s="3" t="s">
        <v>280</v>
      </c>
      <c r="C664" s="3" t="str">
        <f t="shared" si="44"/>
        <v>SPA21XXX</v>
      </c>
      <c r="D664" s="3" t="s">
        <v>350</v>
      </c>
      <c r="E664" s="3">
        <v>1</v>
      </c>
      <c r="F664" s="3" t="s">
        <v>389</v>
      </c>
      <c r="H664" s="3" t="s">
        <v>1046</v>
      </c>
      <c r="I664" s="3">
        <v>0</v>
      </c>
      <c r="J664" s="3">
        <f t="shared" si="46"/>
        <v>0</v>
      </c>
      <c r="N664" s="3">
        <v>0</v>
      </c>
    </row>
    <row r="665" spans="1:14" x14ac:dyDescent="0.35">
      <c r="A665" s="3">
        <v>944</v>
      </c>
      <c r="B665" s="3" t="s">
        <v>281</v>
      </c>
      <c r="C665" s="3" t="str">
        <f t="shared" si="44"/>
        <v>SPA21XXX</v>
      </c>
      <c r="D665" s="3" t="s">
        <v>350</v>
      </c>
      <c r="E665" s="3">
        <v>1</v>
      </c>
      <c r="H665" s="3" t="s">
        <v>1046</v>
      </c>
      <c r="I665" s="3">
        <v>0</v>
      </c>
      <c r="J665" s="3">
        <f t="shared" si="46"/>
        <v>0</v>
      </c>
      <c r="N665" s="3">
        <v>0</v>
      </c>
    </row>
    <row r="666" spans="1:14" x14ac:dyDescent="0.35">
      <c r="A666" s="3">
        <v>946</v>
      </c>
      <c r="B666" s="3" t="s">
        <v>282</v>
      </c>
      <c r="C666" s="3" t="str">
        <f t="shared" si="44"/>
        <v>SPA21XXX</v>
      </c>
      <c r="D666" s="3" t="s">
        <v>349</v>
      </c>
      <c r="E666" s="3">
        <v>1</v>
      </c>
      <c r="F666" s="3" t="s">
        <v>537</v>
      </c>
      <c r="G666" s="3">
        <v>100</v>
      </c>
      <c r="H666" s="3" t="s">
        <v>531</v>
      </c>
      <c r="I666" s="3">
        <v>2</v>
      </c>
      <c r="K666" s="3">
        <f>(G666/300)*100</f>
        <v>33.333333333333329</v>
      </c>
      <c r="M666" s="3">
        <f>(K666/100)*I666</f>
        <v>0.66666666666666652</v>
      </c>
    </row>
    <row r="667" spans="1:14" x14ac:dyDescent="0.35">
      <c r="A667" s="3">
        <v>947</v>
      </c>
      <c r="B667" s="3" t="s">
        <v>282</v>
      </c>
      <c r="C667" s="3" t="str">
        <f t="shared" si="44"/>
        <v>SPA21XXX</v>
      </c>
      <c r="D667" s="3" t="s">
        <v>349</v>
      </c>
      <c r="E667" s="3">
        <v>2</v>
      </c>
      <c r="F667" s="3" t="s">
        <v>388</v>
      </c>
      <c r="G667" s="3">
        <v>100</v>
      </c>
      <c r="H667" s="3" t="s">
        <v>388</v>
      </c>
      <c r="I667" s="3">
        <v>2</v>
      </c>
      <c r="K667" s="3">
        <f>(G667/300)*100</f>
        <v>33.333333333333329</v>
      </c>
      <c r="M667" s="3">
        <f>(K667/100)*I667</f>
        <v>0.66666666666666652</v>
      </c>
    </row>
    <row r="668" spans="1:14" x14ac:dyDescent="0.35">
      <c r="A668" s="3">
        <v>948</v>
      </c>
      <c r="B668" s="3" t="s">
        <v>282</v>
      </c>
      <c r="C668" s="3" t="str">
        <f t="shared" si="44"/>
        <v>SPA21XXX</v>
      </c>
      <c r="D668" s="3" t="s">
        <v>349</v>
      </c>
      <c r="E668" s="3">
        <v>3</v>
      </c>
      <c r="F668" s="3" t="s">
        <v>394</v>
      </c>
      <c r="G668" s="3">
        <v>100</v>
      </c>
      <c r="H668" s="3" t="s">
        <v>394</v>
      </c>
      <c r="I668" s="3">
        <v>1</v>
      </c>
      <c r="J668" s="3">
        <f>SUM(G666:G668)</f>
        <v>300</v>
      </c>
      <c r="K668" s="3">
        <f>(G668/300)*100</f>
        <v>33.333333333333329</v>
      </c>
      <c r="L668" s="3">
        <f>SUM(K666:K668)</f>
        <v>99.999999999999986</v>
      </c>
      <c r="M668" s="3">
        <f>(K668/100)*I668</f>
        <v>0.33333333333333326</v>
      </c>
      <c r="N668" s="3">
        <f>SUM(M666:M668)</f>
        <v>1.6666666666666663</v>
      </c>
    </row>
    <row r="669" spans="1:14" x14ac:dyDescent="0.35">
      <c r="A669" s="3">
        <v>950</v>
      </c>
      <c r="B669" s="3" t="s">
        <v>283</v>
      </c>
      <c r="C669" s="3" t="str">
        <f t="shared" si="44"/>
        <v>SPA21XXX</v>
      </c>
      <c r="D669" s="3" t="s">
        <v>349</v>
      </c>
      <c r="E669" s="3">
        <v>1</v>
      </c>
      <c r="F669" s="3" t="s">
        <v>449</v>
      </c>
      <c r="G669" s="3">
        <v>50</v>
      </c>
      <c r="H669" s="3" t="s">
        <v>440</v>
      </c>
      <c r="I669" s="3">
        <v>2</v>
      </c>
      <c r="M669" s="3">
        <f>(G669/100)*I669</f>
        <v>1</v>
      </c>
    </row>
    <row r="670" spans="1:14" x14ac:dyDescent="0.35">
      <c r="A670" s="3">
        <v>951</v>
      </c>
      <c r="B670" s="3" t="s">
        <v>283</v>
      </c>
      <c r="C670" s="3" t="str">
        <f t="shared" si="44"/>
        <v>SPA21XXX</v>
      </c>
      <c r="D670" s="3" t="s">
        <v>349</v>
      </c>
      <c r="E670" s="3">
        <v>2</v>
      </c>
      <c r="F670" s="3" t="s">
        <v>538</v>
      </c>
      <c r="G670" s="3">
        <v>25</v>
      </c>
      <c r="H670" s="3" t="s">
        <v>388</v>
      </c>
      <c r="I670" s="3">
        <v>2</v>
      </c>
      <c r="M670" s="3">
        <f>(G670/100)*I670</f>
        <v>0.5</v>
      </c>
    </row>
    <row r="671" spans="1:14" x14ac:dyDescent="0.35">
      <c r="A671" s="3">
        <v>952</v>
      </c>
      <c r="B671" s="3" t="s">
        <v>283</v>
      </c>
      <c r="C671" s="3" t="str">
        <f t="shared" si="44"/>
        <v>SPA21XXX</v>
      </c>
      <c r="D671" s="3" t="s">
        <v>349</v>
      </c>
      <c r="E671" s="3">
        <v>3</v>
      </c>
      <c r="F671" s="3" t="s">
        <v>490</v>
      </c>
      <c r="G671" s="3">
        <v>25</v>
      </c>
      <c r="H671" s="3" t="s">
        <v>394</v>
      </c>
      <c r="I671" s="3">
        <v>1</v>
      </c>
      <c r="J671" s="3">
        <f>SUM(G669:G671)</f>
        <v>100</v>
      </c>
      <c r="M671" s="3">
        <f>(G671/100)*I671</f>
        <v>0.25</v>
      </c>
      <c r="N671" s="3">
        <f>SUM(M669:M671)</f>
        <v>1.75</v>
      </c>
    </row>
    <row r="672" spans="1:14" x14ac:dyDescent="0.35">
      <c r="A672" s="3">
        <v>954</v>
      </c>
      <c r="B672" s="3" t="s">
        <v>284</v>
      </c>
      <c r="C672" s="3" t="str">
        <f t="shared" si="44"/>
        <v>SPA21XXX</v>
      </c>
      <c r="D672" s="3" t="s">
        <v>350</v>
      </c>
      <c r="E672" s="3">
        <v>1</v>
      </c>
      <c r="H672" s="3" t="s">
        <v>1046</v>
      </c>
      <c r="I672" s="3">
        <v>0</v>
      </c>
      <c r="J672" s="3">
        <f>G672</f>
        <v>0</v>
      </c>
      <c r="N672" s="3">
        <v>0</v>
      </c>
    </row>
    <row r="673" spans="1:14" x14ac:dyDescent="0.35">
      <c r="A673" s="3">
        <v>956</v>
      </c>
      <c r="B673" s="3" t="s">
        <v>285</v>
      </c>
      <c r="C673" s="3" t="str">
        <f t="shared" si="44"/>
        <v>SPA21XXX</v>
      </c>
      <c r="D673" s="3" t="s">
        <v>349</v>
      </c>
      <c r="E673" s="3">
        <v>1</v>
      </c>
      <c r="H673" s="3" t="s">
        <v>1046</v>
      </c>
      <c r="I673" s="3">
        <v>0</v>
      </c>
      <c r="J673" s="3">
        <f>G673</f>
        <v>0</v>
      </c>
      <c r="N673" s="3">
        <v>0</v>
      </c>
    </row>
    <row r="674" spans="1:14" x14ac:dyDescent="0.35">
      <c r="A674" s="3">
        <v>958</v>
      </c>
      <c r="B674" s="3" t="s">
        <v>286</v>
      </c>
      <c r="C674" s="3" t="str">
        <f t="shared" si="44"/>
        <v>SPA21XXX</v>
      </c>
      <c r="D674" s="3" t="s">
        <v>350</v>
      </c>
      <c r="E674" s="3">
        <v>1</v>
      </c>
      <c r="H674" s="3" t="s">
        <v>1046</v>
      </c>
      <c r="I674" s="3">
        <v>0</v>
      </c>
      <c r="J674" s="3">
        <f>G674</f>
        <v>0</v>
      </c>
      <c r="N674" s="3">
        <v>0</v>
      </c>
    </row>
    <row r="675" spans="1:14" x14ac:dyDescent="0.35">
      <c r="A675" s="3">
        <v>960</v>
      </c>
      <c r="B675" s="3" t="s">
        <v>287</v>
      </c>
      <c r="C675" s="3" t="str">
        <f t="shared" si="44"/>
        <v>SPA21XXX</v>
      </c>
      <c r="D675" s="3" t="s">
        <v>348</v>
      </c>
      <c r="E675" s="3">
        <v>1</v>
      </c>
      <c r="F675" s="3" t="s">
        <v>539</v>
      </c>
      <c r="G675" s="3">
        <v>20</v>
      </c>
      <c r="H675" s="3" t="s">
        <v>436</v>
      </c>
      <c r="I675" s="3">
        <v>3</v>
      </c>
      <c r="M675" s="3">
        <f>(G675/100)*I675</f>
        <v>0.60000000000000009</v>
      </c>
    </row>
    <row r="676" spans="1:14" x14ac:dyDescent="0.35">
      <c r="A676" s="3">
        <v>961</v>
      </c>
      <c r="B676" s="3" t="s">
        <v>287</v>
      </c>
      <c r="C676" s="3" t="str">
        <f t="shared" si="44"/>
        <v>SPA21XXX</v>
      </c>
      <c r="D676" s="3" t="s">
        <v>348</v>
      </c>
      <c r="E676" s="3">
        <v>2</v>
      </c>
      <c r="F676" s="3" t="s">
        <v>390</v>
      </c>
      <c r="G676" s="3">
        <v>20</v>
      </c>
      <c r="H676" s="3" t="s">
        <v>366</v>
      </c>
      <c r="I676" s="3">
        <v>3</v>
      </c>
      <c r="M676" s="3">
        <f>(G676/100)*I676</f>
        <v>0.60000000000000009</v>
      </c>
    </row>
    <row r="677" spans="1:14" x14ac:dyDescent="0.35">
      <c r="A677" s="3">
        <v>962</v>
      </c>
      <c r="B677" s="3" t="s">
        <v>287</v>
      </c>
      <c r="C677" s="3" t="str">
        <f t="shared" si="44"/>
        <v>SPA21XXX</v>
      </c>
      <c r="D677" s="3" t="s">
        <v>348</v>
      </c>
      <c r="E677" s="3">
        <v>3</v>
      </c>
      <c r="F677" s="3" t="s">
        <v>540</v>
      </c>
      <c r="G677" s="3">
        <v>60</v>
      </c>
      <c r="H677" s="3" t="s">
        <v>431</v>
      </c>
      <c r="I677" s="3">
        <v>2</v>
      </c>
      <c r="J677" s="3">
        <f>SUM(G675:G677)</f>
        <v>100</v>
      </c>
      <c r="M677" s="3">
        <f>(G677/100)*I677</f>
        <v>1.2</v>
      </c>
      <c r="N677" s="3">
        <f>SUM(M675:M677)</f>
        <v>2.4000000000000004</v>
      </c>
    </row>
    <row r="678" spans="1:14" x14ac:dyDescent="0.35">
      <c r="A678" s="3">
        <v>964</v>
      </c>
      <c r="B678" s="3" t="s">
        <v>288</v>
      </c>
      <c r="C678" s="3" t="str">
        <f t="shared" si="44"/>
        <v>SPA21XXX</v>
      </c>
      <c r="D678" s="3" t="s">
        <v>350</v>
      </c>
      <c r="E678" s="3">
        <v>1</v>
      </c>
      <c r="F678" s="3" t="s">
        <v>485</v>
      </c>
      <c r="G678" s="3">
        <v>20</v>
      </c>
      <c r="H678" s="3" t="s">
        <v>388</v>
      </c>
      <c r="I678" s="3">
        <v>2</v>
      </c>
      <c r="M678" s="3">
        <f>(G678/100)*I678</f>
        <v>0.4</v>
      </c>
    </row>
    <row r="679" spans="1:14" x14ac:dyDescent="0.35">
      <c r="A679" s="3">
        <v>965</v>
      </c>
      <c r="B679" s="3" t="s">
        <v>288</v>
      </c>
      <c r="C679" s="3" t="str">
        <f t="shared" si="44"/>
        <v>SPA21XXX</v>
      </c>
      <c r="D679" s="3" t="s">
        <v>350</v>
      </c>
      <c r="E679" s="3">
        <v>2</v>
      </c>
      <c r="F679" s="3" t="s">
        <v>541</v>
      </c>
      <c r="G679" s="3">
        <v>80</v>
      </c>
      <c r="H679" s="3" t="s">
        <v>396</v>
      </c>
      <c r="I679" s="3">
        <v>1</v>
      </c>
      <c r="J679" s="3">
        <f>SUM(G678:G679)</f>
        <v>100</v>
      </c>
      <c r="M679" s="3">
        <f>(G679/100)*I679</f>
        <v>0.8</v>
      </c>
      <c r="N679" s="3">
        <f>SUM(M678:M679)</f>
        <v>1.2000000000000002</v>
      </c>
    </row>
    <row r="680" spans="1:14" x14ac:dyDescent="0.35">
      <c r="A680" s="3">
        <v>967</v>
      </c>
      <c r="B680" s="3" t="s">
        <v>289</v>
      </c>
      <c r="C680" s="3" t="str">
        <f t="shared" si="44"/>
        <v>SPA21XXX</v>
      </c>
      <c r="D680" s="3" t="s">
        <v>350</v>
      </c>
      <c r="E680" s="3">
        <v>1</v>
      </c>
      <c r="H680" s="3" t="s">
        <v>1046</v>
      </c>
      <c r="I680" s="3">
        <v>0</v>
      </c>
      <c r="J680" s="3">
        <f>G680</f>
        <v>0</v>
      </c>
      <c r="N680" s="3">
        <v>0</v>
      </c>
    </row>
    <row r="681" spans="1:14" x14ac:dyDescent="0.35">
      <c r="A681" s="3">
        <v>969</v>
      </c>
      <c r="B681" s="3" t="s">
        <v>290</v>
      </c>
      <c r="C681" s="3" t="str">
        <f t="shared" si="44"/>
        <v>SPA21XXX</v>
      </c>
      <c r="D681" s="3" t="s">
        <v>350</v>
      </c>
      <c r="E681" s="3">
        <v>1</v>
      </c>
      <c r="H681" s="3" t="s">
        <v>1046</v>
      </c>
      <c r="I681" s="3">
        <v>0</v>
      </c>
      <c r="J681" s="3">
        <f>G681</f>
        <v>0</v>
      </c>
      <c r="N681" s="3">
        <v>0</v>
      </c>
    </row>
    <row r="682" spans="1:14" x14ac:dyDescent="0.35">
      <c r="A682" s="3">
        <v>971</v>
      </c>
      <c r="B682" s="3" t="s">
        <v>291</v>
      </c>
      <c r="C682" s="3" t="str">
        <f t="shared" si="44"/>
        <v>SPA21XXX</v>
      </c>
      <c r="D682" s="3" t="s">
        <v>348</v>
      </c>
      <c r="E682" s="3">
        <v>1</v>
      </c>
      <c r="F682" s="3" t="s">
        <v>388</v>
      </c>
      <c r="G682" s="3">
        <v>45</v>
      </c>
      <c r="H682" s="3" t="s">
        <v>388</v>
      </c>
      <c r="I682" s="3">
        <v>2</v>
      </c>
      <c r="M682" s="3">
        <f>(G682/100)*I682</f>
        <v>0.9</v>
      </c>
    </row>
    <row r="683" spans="1:14" x14ac:dyDescent="0.35">
      <c r="A683" s="3">
        <v>972</v>
      </c>
      <c r="B683" s="3" t="s">
        <v>291</v>
      </c>
      <c r="C683" s="3" t="str">
        <f t="shared" si="44"/>
        <v>SPA21XXX</v>
      </c>
      <c r="D683" s="3" t="s">
        <v>348</v>
      </c>
      <c r="E683" s="3">
        <v>2</v>
      </c>
      <c r="F683" s="3" t="s">
        <v>388</v>
      </c>
      <c r="G683" s="3">
        <v>55</v>
      </c>
      <c r="H683" s="3" t="s">
        <v>388</v>
      </c>
      <c r="I683" s="3">
        <v>2</v>
      </c>
      <c r="J683" s="3">
        <f>SUM(G682:G683)</f>
        <v>100</v>
      </c>
      <c r="M683" s="3">
        <f>(G683/100)*I683</f>
        <v>1.1000000000000001</v>
      </c>
      <c r="N683" s="3">
        <f>SUM(M682:M683)</f>
        <v>2</v>
      </c>
    </row>
    <row r="684" spans="1:14" x14ac:dyDescent="0.35">
      <c r="A684" s="3">
        <v>974</v>
      </c>
      <c r="B684" s="3" t="s">
        <v>292</v>
      </c>
      <c r="C684" s="3" t="str">
        <f t="shared" si="44"/>
        <v>SPA21XXX</v>
      </c>
      <c r="D684" s="3" t="s">
        <v>350</v>
      </c>
      <c r="E684" s="3">
        <v>1</v>
      </c>
      <c r="F684" s="3" t="s">
        <v>376</v>
      </c>
      <c r="G684" s="3">
        <v>100</v>
      </c>
      <c r="H684" s="3" t="s">
        <v>376</v>
      </c>
      <c r="I684" s="3">
        <v>3</v>
      </c>
      <c r="J684" s="3">
        <f>G684</f>
        <v>100</v>
      </c>
      <c r="M684" s="3">
        <f>(G684/100)*I684</f>
        <v>3</v>
      </c>
      <c r="N684" s="3">
        <f>M684</f>
        <v>3</v>
      </c>
    </row>
    <row r="685" spans="1:14" x14ac:dyDescent="0.35">
      <c r="A685" s="3">
        <v>976</v>
      </c>
      <c r="B685" s="3" t="s">
        <v>293</v>
      </c>
      <c r="C685" s="3" t="str">
        <f t="shared" si="44"/>
        <v>SPA21XXX</v>
      </c>
      <c r="D685" s="3" t="s">
        <v>348</v>
      </c>
      <c r="E685" s="3">
        <v>1</v>
      </c>
      <c r="F685" s="3" t="s">
        <v>367</v>
      </c>
      <c r="G685" s="3">
        <v>10</v>
      </c>
      <c r="H685" s="3" t="s">
        <v>431</v>
      </c>
      <c r="I685" s="3">
        <v>2</v>
      </c>
      <c r="M685" s="3">
        <f>(G685/100)*I685</f>
        <v>0.2</v>
      </c>
    </row>
    <row r="686" spans="1:14" x14ac:dyDescent="0.35">
      <c r="A686" s="3">
        <v>977</v>
      </c>
      <c r="B686" s="3" t="s">
        <v>293</v>
      </c>
      <c r="C686" s="3" t="str">
        <f t="shared" si="44"/>
        <v>SPA21XXX</v>
      </c>
      <c r="D686" s="3" t="s">
        <v>348</v>
      </c>
      <c r="E686" s="3">
        <v>2</v>
      </c>
      <c r="F686" s="3" t="s">
        <v>388</v>
      </c>
      <c r="G686" s="3">
        <v>90</v>
      </c>
      <c r="H686" s="3" t="s">
        <v>388</v>
      </c>
      <c r="I686" s="3">
        <v>2</v>
      </c>
      <c r="J686" s="3">
        <f>SUM(G685:G686)</f>
        <v>100</v>
      </c>
      <c r="M686" s="3">
        <f>(G686/100)*I686</f>
        <v>1.8</v>
      </c>
      <c r="N686" s="3">
        <f>SUM(M685:M686)</f>
        <v>2</v>
      </c>
    </row>
    <row r="687" spans="1:14" x14ac:dyDescent="0.35">
      <c r="A687" s="3">
        <v>979</v>
      </c>
      <c r="B687" s="3" t="s">
        <v>294</v>
      </c>
      <c r="C687" s="3" t="str">
        <f t="shared" si="44"/>
        <v>SPA21XXX</v>
      </c>
      <c r="D687" s="3" t="s">
        <v>350</v>
      </c>
      <c r="E687" s="3">
        <v>1</v>
      </c>
      <c r="F687" s="3">
        <v>0</v>
      </c>
      <c r="G687" s="3">
        <v>0</v>
      </c>
      <c r="H687" s="3" t="s">
        <v>1046</v>
      </c>
      <c r="I687" s="3">
        <v>0</v>
      </c>
      <c r="J687" s="3">
        <f>G687</f>
        <v>0</v>
      </c>
      <c r="N687" s="3">
        <v>0</v>
      </c>
    </row>
    <row r="688" spans="1:14" x14ac:dyDescent="0.35">
      <c r="A688" s="3">
        <v>981</v>
      </c>
      <c r="B688" s="3" t="s">
        <v>295</v>
      </c>
      <c r="C688" s="3" t="str">
        <f t="shared" si="44"/>
        <v>SPA21XXX</v>
      </c>
      <c r="D688" s="3" t="s">
        <v>349</v>
      </c>
      <c r="E688" s="3">
        <v>1</v>
      </c>
      <c r="F688" s="3" t="s">
        <v>400</v>
      </c>
      <c r="G688" s="3">
        <v>100</v>
      </c>
      <c r="H688" s="3" t="s">
        <v>366</v>
      </c>
      <c r="I688" s="3">
        <v>3</v>
      </c>
      <c r="K688" s="3">
        <f>(G688/300)*100</f>
        <v>33.333333333333329</v>
      </c>
      <c r="M688" s="3">
        <f>(K688/100)*I688</f>
        <v>0.99999999999999978</v>
      </c>
    </row>
    <row r="689" spans="1:14" x14ac:dyDescent="0.35">
      <c r="A689" s="3">
        <v>982</v>
      </c>
      <c r="B689" s="3" t="s">
        <v>295</v>
      </c>
      <c r="C689" s="3" t="str">
        <f t="shared" si="44"/>
        <v>SPA21XXX</v>
      </c>
      <c r="D689" s="3" t="s">
        <v>349</v>
      </c>
      <c r="E689" s="3">
        <v>2</v>
      </c>
      <c r="F689" s="3" t="s">
        <v>400</v>
      </c>
      <c r="G689" s="3">
        <v>100</v>
      </c>
      <c r="H689" s="3" t="s">
        <v>366</v>
      </c>
      <c r="I689" s="3">
        <v>3</v>
      </c>
      <c r="K689" s="3">
        <f>(G689/300)*100</f>
        <v>33.333333333333329</v>
      </c>
      <c r="M689" s="3">
        <f>(K689/100)*I689</f>
        <v>0.99999999999999978</v>
      </c>
    </row>
    <row r="690" spans="1:14" x14ac:dyDescent="0.35">
      <c r="A690" s="3">
        <v>983</v>
      </c>
      <c r="B690" s="3" t="s">
        <v>295</v>
      </c>
      <c r="C690" s="3" t="str">
        <f t="shared" si="44"/>
        <v>SPA21XXX</v>
      </c>
      <c r="D690" s="3" t="s">
        <v>349</v>
      </c>
      <c r="E690" s="3">
        <v>3</v>
      </c>
      <c r="F690" s="3" t="s">
        <v>400</v>
      </c>
      <c r="G690" s="3">
        <v>100</v>
      </c>
      <c r="H690" s="3" t="s">
        <v>366</v>
      </c>
      <c r="I690" s="3">
        <v>3</v>
      </c>
      <c r="J690" s="3">
        <f>SUM(G688:G690)</f>
        <v>300</v>
      </c>
      <c r="K690" s="3">
        <f>(G690/300)*100</f>
        <v>33.333333333333329</v>
      </c>
      <c r="L690" s="3">
        <f>SUM(K688:K690)</f>
        <v>99.999999999999986</v>
      </c>
      <c r="M690" s="3">
        <f>(K690/100)*I690</f>
        <v>0.99999999999999978</v>
      </c>
      <c r="N690" s="3">
        <f>SUM(M688:M690)</f>
        <v>2.9999999999999991</v>
      </c>
    </row>
    <row r="691" spans="1:14" x14ac:dyDescent="0.35">
      <c r="A691" s="3">
        <v>985</v>
      </c>
      <c r="B691" s="3" t="s">
        <v>296</v>
      </c>
      <c r="C691" s="3" t="str">
        <f t="shared" si="44"/>
        <v>SPA21XXX</v>
      </c>
      <c r="D691" s="3" t="s">
        <v>348</v>
      </c>
      <c r="E691" s="3">
        <v>1</v>
      </c>
      <c r="H691" s="3" t="s">
        <v>1046</v>
      </c>
      <c r="I691" s="3">
        <v>0</v>
      </c>
      <c r="J691" s="3">
        <f>G691</f>
        <v>0</v>
      </c>
      <c r="N691" s="3">
        <v>0</v>
      </c>
    </row>
    <row r="692" spans="1:14" x14ac:dyDescent="0.35">
      <c r="A692" s="3">
        <v>987</v>
      </c>
      <c r="B692" s="3" t="s">
        <v>297</v>
      </c>
      <c r="C692" s="3" t="str">
        <f t="shared" si="44"/>
        <v>SPA21XXX</v>
      </c>
      <c r="D692" s="3" t="s">
        <v>350</v>
      </c>
      <c r="E692" s="3">
        <v>1</v>
      </c>
      <c r="H692" s="3" t="s">
        <v>1046</v>
      </c>
      <c r="I692" s="3">
        <v>0</v>
      </c>
      <c r="J692" s="3">
        <f>G692</f>
        <v>0</v>
      </c>
      <c r="N692" s="3">
        <v>0</v>
      </c>
    </row>
    <row r="693" spans="1:14" x14ac:dyDescent="0.35">
      <c r="A693" s="3">
        <v>989</v>
      </c>
      <c r="B693" s="3" t="s">
        <v>298</v>
      </c>
      <c r="C693" s="3" t="str">
        <f t="shared" si="44"/>
        <v>SPA21XXX</v>
      </c>
      <c r="D693" s="3" t="s">
        <v>350</v>
      </c>
      <c r="E693" s="3">
        <v>1</v>
      </c>
      <c r="F693" s="3" t="s">
        <v>542</v>
      </c>
      <c r="G693" s="3">
        <v>60</v>
      </c>
      <c r="H693" s="3" t="s">
        <v>436</v>
      </c>
      <c r="I693" s="3">
        <v>3</v>
      </c>
      <c r="M693" s="3">
        <f>(G693/100)*I693</f>
        <v>1.7999999999999998</v>
      </c>
    </row>
    <row r="694" spans="1:14" x14ac:dyDescent="0.35">
      <c r="A694" s="3">
        <v>990</v>
      </c>
      <c r="B694" s="3" t="s">
        <v>298</v>
      </c>
      <c r="C694" s="3" t="str">
        <f t="shared" si="44"/>
        <v>SPA21XXX</v>
      </c>
      <c r="D694" s="3" t="s">
        <v>350</v>
      </c>
      <c r="E694" s="3">
        <v>2</v>
      </c>
      <c r="F694" s="3" t="s">
        <v>467</v>
      </c>
      <c r="G694" s="3">
        <v>40</v>
      </c>
      <c r="H694" s="3" t="s">
        <v>366</v>
      </c>
      <c r="I694" s="3">
        <v>3</v>
      </c>
      <c r="J694" s="3">
        <f>SUM(G693:G694)</f>
        <v>100</v>
      </c>
      <c r="M694" s="3">
        <f>(G694/100)*I694</f>
        <v>1.2000000000000002</v>
      </c>
      <c r="N694" s="3">
        <f>SUM(M693:M694)</f>
        <v>3</v>
      </c>
    </row>
    <row r="695" spans="1:14" x14ac:dyDescent="0.35">
      <c r="A695" s="3">
        <v>992</v>
      </c>
      <c r="B695" s="3" t="s">
        <v>299</v>
      </c>
      <c r="C695" s="3" t="str">
        <f t="shared" si="44"/>
        <v>SPA21XXX</v>
      </c>
      <c r="D695" s="3" t="s">
        <v>350</v>
      </c>
      <c r="E695" s="3">
        <v>1</v>
      </c>
      <c r="F695" s="3" t="s">
        <v>449</v>
      </c>
      <c r="G695" s="3">
        <v>80</v>
      </c>
      <c r="H695" s="3" t="s">
        <v>440</v>
      </c>
      <c r="I695" s="3">
        <v>2</v>
      </c>
      <c r="K695" s="3">
        <f>(G695/110)*100</f>
        <v>72.727272727272734</v>
      </c>
      <c r="M695" s="3">
        <f>(K695/100)*I695</f>
        <v>1.4545454545454546</v>
      </c>
    </row>
    <row r="696" spans="1:14" x14ac:dyDescent="0.35">
      <c r="A696" s="3">
        <v>993</v>
      </c>
      <c r="B696" s="3" t="s">
        <v>299</v>
      </c>
      <c r="C696" s="3" t="str">
        <f t="shared" si="44"/>
        <v>SPA21XXX</v>
      </c>
      <c r="D696" s="3" t="s">
        <v>350</v>
      </c>
      <c r="E696" s="3">
        <v>2</v>
      </c>
      <c r="F696" s="3" t="s">
        <v>510</v>
      </c>
      <c r="G696" s="3">
        <v>20</v>
      </c>
      <c r="H696" s="3" t="s">
        <v>388</v>
      </c>
      <c r="I696" s="3">
        <v>2</v>
      </c>
      <c r="K696" s="3">
        <f>(G696/110)*100</f>
        <v>18.181818181818183</v>
      </c>
      <c r="M696" s="3">
        <f>(K696/100)*I696</f>
        <v>0.36363636363636365</v>
      </c>
    </row>
    <row r="697" spans="1:14" x14ac:dyDescent="0.35">
      <c r="A697" s="3">
        <v>994</v>
      </c>
      <c r="B697" s="3" t="s">
        <v>299</v>
      </c>
      <c r="C697" s="3" t="str">
        <f t="shared" si="44"/>
        <v>SPA21XXX</v>
      </c>
      <c r="D697" s="3" t="s">
        <v>350</v>
      </c>
      <c r="E697" s="3">
        <v>3</v>
      </c>
      <c r="F697" s="3" t="s">
        <v>543</v>
      </c>
      <c r="G697" s="3">
        <v>10</v>
      </c>
      <c r="H697" s="3" t="s">
        <v>394</v>
      </c>
      <c r="I697" s="3">
        <v>1</v>
      </c>
      <c r="J697" s="3">
        <f>SUM(G695:G697)</f>
        <v>110</v>
      </c>
      <c r="K697" s="3">
        <f>(G697/110)*100</f>
        <v>9.0909090909090917</v>
      </c>
      <c r="L697" s="3">
        <f>SUM(K695:K697)</f>
        <v>100.00000000000001</v>
      </c>
      <c r="M697" s="3">
        <f>(K697/100)*I697</f>
        <v>9.0909090909090912E-2</v>
      </c>
      <c r="N697" s="3">
        <f>SUM(M695:M697)</f>
        <v>1.9090909090909092</v>
      </c>
    </row>
    <row r="698" spans="1:14" x14ac:dyDescent="0.35">
      <c r="A698" s="3">
        <v>996</v>
      </c>
      <c r="B698" s="3" t="s">
        <v>300</v>
      </c>
      <c r="C698" s="3" t="str">
        <f t="shared" si="44"/>
        <v>SPA21XXX</v>
      </c>
      <c r="D698" s="3" t="s">
        <v>349</v>
      </c>
      <c r="E698" s="3">
        <v>1</v>
      </c>
      <c r="F698" s="3" t="s">
        <v>397</v>
      </c>
      <c r="G698" s="3">
        <v>10</v>
      </c>
      <c r="H698" s="3" t="s">
        <v>436</v>
      </c>
      <c r="I698" s="3">
        <v>3</v>
      </c>
      <c r="M698" s="3">
        <f>(G698/100)*I698</f>
        <v>0.30000000000000004</v>
      </c>
    </row>
    <row r="699" spans="1:14" x14ac:dyDescent="0.35">
      <c r="A699" s="3">
        <v>997</v>
      </c>
      <c r="B699" s="3" t="s">
        <v>300</v>
      </c>
      <c r="C699" s="3" t="str">
        <f t="shared" si="44"/>
        <v>SPA21XXX</v>
      </c>
      <c r="D699" s="3" t="s">
        <v>349</v>
      </c>
      <c r="E699" s="3">
        <v>2</v>
      </c>
      <c r="F699" s="3" t="s">
        <v>388</v>
      </c>
      <c r="G699" s="3">
        <v>90</v>
      </c>
      <c r="H699" s="3" t="s">
        <v>388</v>
      </c>
      <c r="I699" s="3">
        <v>2</v>
      </c>
      <c r="J699" s="3">
        <f>SUM(G698:G699)</f>
        <v>100</v>
      </c>
      <c r="M699" s="3">
        <f>(G699/100)*I699</f>
        <v>1.8</v>
      </c>
      <c r="N699" s="3">
        <f>SUM(M698:M699)</f>
        <v>2.1</v>
      </c>
    </row>
    <row r="700" spans="1:14" x14ac:dyDescent="0.35">
      <c r="A700" s="3">
        <v>999</v>
      </c>
      <c r="B700" s="3" t="s">
        <v>301</v>
      </c>
      <c r="C700" s="3" t="str">
        <f t="shared" si="44"/>
        <v>SPA21XXX</v>
      </c>
      <c r="D700" s="3" t="s">
        <v>350</v>
      </c>
      <c r="E700" s="3">
        <v>1</v>
      </c>
      <c r="F700" s="3" t="s">
        <v>389</v>
      </c>
      <c r="G700" s="3">
        <v>0</v>
      </c>
      <c r="H700" s="3" t="s">
        <v>1046</v>
      </c>
      <c r="I700" s="3">
        <v>0</v>
      </c>
      <c r="J700" s="3">
        <f>G700</f>
        <v>0</v>
      </c>
      <c r="N700" s="3">
        <v>0</v>
      </c>
    </row>
    <row r="701" spans="1:14" x14ac:dyDescent="0.35">
      <c r="A701" s="3">
        <v>1001</v>
      </c>
      <c r="B701" s="3" t="s">
        <v>302</v>
      </c>
      <c r="C701" s="3" t="str">
        <f t="shared" si="44"/>
        <v>SPA21XXX</v>
      </c>
      <c r="D701" s="3" t="s">
        <v>348</v>
      </c>
      <c r="E701" s="3">
        <v>1</v>
      </c>
      <c r="F701" s="3" t="s">
        <v>544</v>
      </c>
      <c r="G701" s="3">
        <v>90</v>
      </c>
      <c r="H701" s="3" t="s">
        <v>388</v>
      </c>
      <c r="I701" s="3">
        <v>2</v>
      </c>
      <c r="M701" s="3">
        <f t="shared" ref="M701:M707" si="47">(G701/100)*I701</f>
        <v>1.8</v>
      </c>
    </row>
    <row r="702" spans="1:14" x14ac:dyDescent="0.35">
      <c r="A702" s="3">
        <v>1002</v>
      </c>
      <c r="B702" s="3" t="s">
        <v>302</v>
      </c>
      <c r="C702" s="3" t="str">
        <f t="shared" si="44"/>
        <v>SPA21XXX</v>
      </c>
      <c r="D702" s="3" t="s">
        <v>348</v>
      </c>
      <c r="E702" s="3">
        <v>2</v>
      </c>
      <c r="F702" s="3" t="s">
        <v>545</v>
      </c>
      <c r="G702" s="3">
        <v>10</v>
      </c>
      <c r="H702" s="3" t="s">
        <v>431</v>
      </c>
      <c r="I702" s="3">
        <v>2</v>
      </c>
      <c r="J702" s="3">
        <f>SUM(G701:G702)</f>
        <v>100</v>
      </c>
      <c r="M702" s="3">
        <f t="shared" si="47"/>
        <v>0.2</v>
      </c>
      <c r="N702" s="3">
        <f>SUM(M701:M702)</f>
        <v>2</v>
      </c>
    </row>
    <row r="703" spans="1:14" x14ac:dyDescent="0.35">
      <c r="A703" s="3">
        <v>1004</v>
      </c>
      <c r="B703" s="3" t="s">
        <v>303</v>
      </c>
      <c r="C703" s="3" t="str">
        <f t="shared" si="44"/>
        <v>SPA21XXX</v>
      </c>
      <c r="D703" s="3" t="s">
        <v>348</v>
      </c>
      <c r="E703" s="3">
        <v>1</v>
      </c>
      <c r="F703" s="3" t="s">
        <v>411</v>
      </c>
      <c r="G703" s="3">
        <v>50</v>
      </c>
      <c r="H703" s="3" t="s">
        <v>411</v>
      </c>
      <c r="I703" s="3">
        <v>2</v>
      </c>
      <c r="M703" s="3">
        <f t="shared" si="47"/>
        <v>1</v>
      </c>
    </row>
    <row r="704" spans="1:14" x14ac:dyDescent="0.35">
      <c r="A704" s="3">
        <v>1005</v>
      </c>
      <c r="B704" s="3" t="s">
        <v>303</v>
      </c>
      <c r="C704" s="3" t="str">
        <f t="shared" si="44"/>
        <v>SPA21XXX</v>
      </c>
      <c r="D704" s="3" t="s">
        <v>348</v>
      </c>
      <c r="E704" s="3">
        <v>2</v>
      </c>
      <c r="F704" s="3" t="s">
        <v>388</v>
      </c>
      <c r="G704" s="3">
        <v>50</v>
      </c>
      <c r="H704" s="3" t="s">
        <v>388</v>
      </c>
      <c r="I704" s="3">
        <v>2</v>
      </c>
      <c r="J704" s="3">
        <f>SUM(G703:G704)</f>
        <v>100</v>
      </c>
      <c r="M704" s="3">
        <f t="shared" si="47"/>
        <v>1</v>
      </c>
      <c r="N704" s="3">
        <f>SUM(M703:M704)</f>
        <v>2</v>
      </c>
    </row>
    <row r="705" spans="1:14" x14ac:dyDescent="0.35">
      <c r="A705" s="3">
        <v>1007</v>
      </c>
      <c r="B705" s="3" t="s">
        <v>304</v>
      </c>
      <c r="C705" s="3" t="str">
        <f t="shared" si="44"/>
        <v>SPA21XXX</v>
      </c>
      <c r="D705" s="3" t="s">
        <v>348</v>
      </c>
      <c r="E705" s="3">
        <v>1</v>
      </c>
      <c r="F705" s="3" t="s">
        <v>538</v>
      </c>
      <c r="G705" s="3">
        <v>90</v>
      </c>
      <c r="H705" s="3" t="s">
        <v>388</v>
      </c>
      <c r="I705" s="3">
        <v>2</v>
      </c>
      <c r="M705" s="3">
        <f t="shared" si="47"/>
        <v>1.8</v>
      </c>
    </row>
    <row r="706" spans="1:14" x14ac:dyDescent="0.35">
      <c r="A706" s="3">
        <v>1008</v>
      </c>
      <c r="B706" s="3" t="s">
        <v>304</v>
      </c>
      <c r="C706" s="3" t="str">
        <f t="shared" si="44"/>
        <v>SPA21XXX</v>
      </c>
      <c r="D706" s="3" t="s">
        <v>348</v>
      </c>
      <c r="E706" s="3">
        <v>2</v>
      </c>
      <c r="F706" s="3" t="s">
        <v>367</v>
      </c>
      <c r="G706" s="3">
        <v>10</v>
      </c>
      <c r="H706" s="3" t="s">
        <v>431</v>
      </c>
      <c r="I706" s="3">
        <v>2</v>
      </c>
      <c r="J706" s="3">
        <f>SUM(G705:G706)</f>
        <v>100</v>
      </c>
      <c r="M706" s="3">
        <f t="shared" si="47"/>
        <v>0.2</v>
      </c>
      <c r="N706" s="3">
        <f>SUM(M705:M706)</f>
        <v>2</v>
      </c>
    </row>
    <row r="707" spans="1:14" x14ac:dyDescent="0.35">
      <c r="A707" s="3">
        <v>1010</v>
      </c>
      <c r="B707" s="3" t="s">
        <v>305</v>
      </c>
      <c r="C707" s="3" t="str">
        <f t="shared" ref="C707:C770" si="48">REPLACE(B707,6,3,"XXX")</f>
        <v>SPA21XXX</v>
      </c>
      <c r="D707" s="3" t="s">
        <v>350</v>
      </c>
      <c r="E707" s="3">
        <v>1</v>
      </c>
      <c r="F707" s="3" t="s">
        <v>423</v>
      </c>
      <c r="G707" s="3">
        <v>100</v>
      </c>
      <c r="H707" s="3" t="s">
        <v>366</v>
      </c>
      <c r="I707" s="3">
        <v>3</v>
      </c>
      <c r="J707" s="3">
        <f>G707</f>
        <v>100</v>
      </c>
      <c r="M707" s="3">
        <f t="shared" si="47"/>
        <v>3</v>
      </c>
      <c r="N707" s="3">
        <f>M707</f>
        <v>3</v>
      </c>
    </row>
    <row r="708" spans="1:14" x14ac:dyDescent="0.35">
      <c r="A708" s="3">
        <v>1012</v>
      </c>
      <c r="B708" s="3" t="s">
        <v>306</v>
      </c>
      <c r="C708" s="3" t="str">
        <f t="shared" si="48"/>
        <v>SPA21XXX</v>
      </c>
      <c r="D708" s="3" t="s">
        <v>348</v>
      </c>
      <c r="E708" s="3">
        <v>1</v>
      </c>
      <c r="H708" s="3" t="s">
        <v>1046</v>
      </c>
      <c r="I708" s="3">
        <v>0</v>
      </c>
      <c r="J708" s="3">
        <f>G708</f>
        <v>0</v>
      </c>
      <c r="N708" s="3">
        <v>0</v>
      </c>
    </row>
    <row r="709" spans="1:14" x14ac:dyDescent="0.35">
      <c r="A709" s="3">
        <v>1014</v>
      </c>
      <c r="B709" s="3" t="s">
        <v>307</v>
      </c>
      <c r="C709" s="3" t="str">
        <f t="shared" si="48"/>
        <v>SPA21XXX</v>
      </c>
      <c r="D709" s="3" t="s">
        <v>350</v>
      </c>
      <c r="E709" s="3">
        <v>1</v>
      </c>
      <c r="F709" s="3" t="s">
        <v>546</v>
      </c>
      <c r="G709" s="3">
        <v>100</v>
      </c>
      <c r="H709" s="3" t="s">
        <v>416</v>
      </c>
      <c r="I709" s="3">
        <v>2</v>
      </c>
      <c r="K709" s="3">
        <f>(G709/300)*100</f>
        <v>33.333333333333329</v>
      </c>
      <c r="M709" s="3">
        <f>(K709/100)*I709</f>
        <v>0.66666666666666652</v>
      </c>
    </row>
    <row r="710" spans="1:14" x14ac:dyDescent="0.35">
      <c r="A710" s="3">
        <v>1015</v>
      </c>
      <c r="B710" s="3" t="s">
        <v>307</v>
      </c>
      <c r="C710" s="3" t="str">
        <f t="shared" si="48"/>
        <v>SPA21XXX</v>
      </c>
      <c r="D710" s="3" t="s">
        <v>350</v>
      </c>
      <c r="E710" s="3">
        <v>2</v>
      </c>
      <c r="F710" s="3" t="s">
        <v>506</v>
      </c>
      <c r="G710" s="3">
        <v>100</v>
      </c>
      <c r="H710" s="3" t="s">
        <v>531</v>
      </c>
      <c r="I710" s="3">
        <v>2</v>
      </c>
      <c r="K710" s="3">
        <f>(G710/300)*100</f>
        <v>33.333333333333329</v>
      </c>
      <c r="M710" s="3">
        <f>(K710/100)*I710</f>
        <v>0.66666666666666652</v>
      </c>
    </row>
    <row r="711" spans="1:14" x14ac:dyDescent="0.35">
      <c r="A711" s="3">
        <v>1016</v>
      </c>
      <c r="B711" s="3" t="s">
        <v>307</v>
      </c>
      <c r="C711" s="3" t="str">
        <f t="shared" si="48"/>
        <v>SPA21XXX</v>
      </c>
      <c r="D711" s="3" t="s">
        <v>350</v>
      </c>
      <c r="E711" s="3">
        <v>3</v>
      </c>
      <c r="F711" s="3" t="s">
        <v>507</v>
      </c>
      <c r="G711" s="3">
        <v>100</v>
      </c>
      <c r="H711" s="3" t="s">
        <v>440</v>
      </c>
      <c r="I711" s="3">
        <v>2</v>
      </c>
      <c r="J711" s="3">
        <f>SUM(G709:G711)</f>
        <v>300</v>
      </c>
      <c r="K711" s="3">
        <f>(G711/300)*100</f>
        <v>33.333333333333329</v>
      </c>
      <c r="L711" s="3">
        <f>SUM(K709:K711)</f>
        <v>99.999999999999986</v>
      </c>
      <c r="M711" s="3">
        <f>(K711/100)*I711</f>
        <v>0.66666666666666652</v>
      </c>
      <c r="N711" s="3">
        <f>SUM(M709:M711)</f>
        <v>1.9999999999999996</v>
      </c>
    </row>
    <row r="712" spans="1:14" x14ac:dyDescent="0.35">
      <c r="A712" s="3">
        <v>1018</v>
      </c>
      <c r="B712" s="3" t="s">
        <v>308</v>
      </c>
      <c r="C712" s="3" t="str">
        <f t="shared" si="48"/>
        <v>SPA21XXX</v>
      </c>
      <c r="D712" s="3" t="s">
        <v>349</v>
      </c>
      <c r="E712" s="3">
        <v>1</v>
      </c>
      <c r="F712" s="3" t="s">
        <v>547</v>
      </c>
      <c r="G712" s="3">
        <v>70</v>
      </c>
      <c r="H712" s="3" t="s">
        <v>440</v>
      </c>
      <c r="I712" s="3">
        <v>2</v>
      </c>
      <c r="M712" s="3">
        <f>(G712/100)*I712</f>
        <v>1.4</v>
      </c>
    </row>
    <row r="713" spans="1:14" x14ac:dyDescent="0.35">
      <c r="A713" s="3">
        <v>1019</v>
      </c>
      <c r="B713" s="3" t="s">
        <v>308</v>
      </c>
      <c r="C713" s="3" t="str">
        <f t="shared" si="48"/>
        <v>SPA21XXX</v>
      </c>
      <c r="D713" s="3" t="s">
        <v>349</v>
      </c>
      <c r="E713" s="3">
        <v>2</v>
      </c>
      <c r="F713" s="3" t="s">
        <v>367</v>
      </c>
      <c r="G713" s="3">
        <v>20</v>
      </c>
      <c r="H713" s="3" t="s">
        <v>431</v>
      </c>
      <c r="I713" s="3">
        <v>2</v>
      </c>
      <c r="M713" s="3">
        <f>(G713/100)*I713</f>
        <v>0.4</v>
      </c>
    </row>
    <row r="714" spans="1:14" x14ac:dyDescent="0.35">
      <c r="A714" s="3">
        <v>1020</v>
      </c>
      <c r="B714" s="3" t="s">
        <v>308</v>
      </c>
      <c r="C714" s="3" t="str">
        <f t="shared" si="48"/>
        <v>SPA21XXX</v>
      </c>
      <c r="D714" s="3" t="s">
        <v>349</v>
      </c>
      <c r="E714" s="3">
        <v>3</v>
      </c>
      <c r="F714" s="3" t="s">
        <v>366</v>
      </c>
      <c r="G714" s="3">
        <v>5</v>
      </c>
      <c r="H714" s="3" t="s">
        <v>366</v>
      </c>
      <c r="I714" s="3">
        <v>3</v>
      </c>
      <c r="M714" s="3">
        <f>(G714/100)*I714</f>
        <v>0.15000000000000002</v>
      </c>
    </row>
    <row r="715" spans="1:14" x14ac:dyDescent="0.35">
      <c r="A715" s="3">
        <v>1021</v>
      </c>
      <c r="B715" s="3" t="s">
        <v>308</v>
      </c>
      <c r="C715" s="3" t="str">
        <f t="shared" si="48"/>
        <v>SPA21XXX</v>
      </c>
      <c r="D715" s="3" t="s">
        <v>349</v>
      </c>
      <c r="E715" s="3">
        <v>4</v>
      </c>
      <c r="F715" s="3" t="s">
        <v>394</v>
      </c>
      <c r="G715" s="3">
        <v>5</v>
      </c>
      <c r="H715" s="3" t="s">
        <v>394</v>
      </c>
      <c r="I715" s="3">
        <v>1</v>
      </c>
      <c r="J715" s="3">
        <f>SUM(G712:G715)</f>
        <v>100</v>
      </c>
      <c r="M715" s="3">
        <f>(G715/100)*I715</f>
        <v>0.05</v>
      </c>
      <c r="N715" s="3">
        <f>SUM(M712:M715)</f>
        <v>1.9999999999999998</v>
      </c>
    </row>
    <row r="716" spans="1:14" x14ac:dyDescent="0.35">
      <c r="A716" s="3">
        <v>1023</v>
      </c>
      <c r="B716" s="3" t="s">
        <v>309</v>
      </c>
      <c r="C716" s="3" t="str">
        <f t="shared" si="48"/>
        <v>SPA21XXX</v>
      </c>
      <c r="D716" s="3" t="s">
        <v>350</v>
      </c>
      <c r="E716" s="3">
        <v>1</v>
      </c>
      <c r="H716" s="3" t="s">
        <v>1046</v>
      </c>
      <c r="I716" s="3">
        <v>0</v>
      </c>
      <c r="J716" s="3">
        <f>G716</f>
        <v>0</v>
      </c>
      <c r="N716" s="3">
        <v>0</v>
      </c>
    </row>
    <row r="717" spans="1:14" x14ac:dyDescent="0.35">
      <c r="A717" s="3">
        <v>1025</v>
      </c>
      <c r="B717" s="3" t="s">
        <v>310</v>
      </c>
      <c r="C717" s="3" t="str">
        <f t="shared" si="48"/>
        <v>SPA21XXX</v>
      </c>
      <c r="D717" s="3" t="s">
        <v>350</v>
      </c>
      <c r="E717" s="3">
        <v>1</v>
      </c>
      <c r="H717" s="3" t="s">
        <v>1046</v>
      </c>
      <c r="I717" s="3">
        <v>0</v>
      </c>
      <c r="J717" s="3">
        <f>G717</f>
        <v>0</v>
      </c>
      <c r="N717" s="3">
        <v>0</v>
      </c>
    </row>
    <row r="718" spans="1:14" x14ac:dyDescent="0.35">
      <c r="A718" s="3">
        <v>1027</v>
      </c>
      <c r="B718" s="3" t="s">
        <v>311</v>
      </c>
      <c r="C718" s="3" t="str">
        <f t="shared" si="48"/>
        <v>SPA21XXX</v>
      </c>
      <c r="D718" s="3" t="s">
        <v>350</v>
      </c>
      <c r="E718" s="3">
        <v>1</v>
      </c>
      <c r="H718" s="3" t="s">
        <v>1046</v>
      </c>
      <c r="I718" s="3">
        <v>0</v>
      </c>
      <c r="J718" s="3">
        <f>G718</f>
        <v>0</v>
      </c>
      <c r="N718" s="3">
        <v>0</v>
      </c>
    </row>
    <row r="719" spans="1:14" x14ac:dyDescent="0.35">
      <c r="A719" s="3">
        <v>1029</v>
      </c>
      <c r="B719" s="3" t="s">
        <v>312</v>
      </c>
      <c r="C719" s="3" t="str">
        <f t="shared" si="48"/>
        <v>SPA21XXX</v>
      </c>
      <c r="D719" s="3" t="s">
        <v>349</v>
      </c>
      <c r="E719" s="3">
        <v>1</v>
      </c>
      <c r="F719" s="3" t="s">
        <v>402</v>
      </c>
      <c r="G719" s="3">
        <v>50</v>
      </c>
      <c r="H719" s="3" t="s">
        <v>388</v>
      </c>
      <c r="I719" s="3">
        <v>2</v>
      </c>
      <c r="M719" s="3">
        <f>(G719/100)*I719</f>
        <v>1</v>
      </c>
    </row>
    <row r="720" spans="1:14" x14ac:dyDescent="0.35">
      <c r="A720" s="3">
        <v>1030</v>
      </c>
      <c r="B720" s="3" t="s">
        <v>312</v>
      </c>
      <c r="C720" s="3" t="str">
        <f t="shared" si="48"/>
        <v>SPA21XXX</v>
      </c>
      <c r="D720" s="3" t="s">
        <v>349</v>
      </c>
      <c r="E720" s="3">
        <v>2</v>
      </c>
      <c r="F720" s="3" t="s">
        <v>548</v>
      </c>
      <c r="G720" s="3">
        <v>50</v>
      </c>
      <c r="H720" s="3" t="s">
        <v>440</v>
      </c>
      <c r="I720" s="3">
        <v>2</v>
      </c>
      <c r="J720" s="3">
        <f>SUM(G719:G720)</f>
        <v>100</v>
      </c>
      <c r="M720" s="3">
        <f>(G720/100)*I720</f>
        <v>1</v>
      </c>
      <c r="N720" s="3">
        <f>SUM(M719:M720)</f>
        <v>2</v>
      </c>
    </row>
    <row r="721" spans="1:14" x14ac:dyDescent="0.35">
      <c r="A721" s="3">
        <v>1032</v>
      </c>
      <c r="B721" s="3" t="s">
        <v>313</v>
      </c>
      <c r="C721" s="3" t="str">
        <f t="shared" si="48"/>
        <v>SPA21XXX</v>
      </c>
      <c r="D721" s="3" t="s">
        <v>350</v>
      </c>
      <c r="E721" s="3">
        <v>1</v>
      </c>
      <c r="H721" s="3" t="s">
        <v>1046</v>
      </c>
      <c r="I721" s="3">
        <v>0</v>
      </c>
      <c r="J721" s="3">
        <f>G721</f>
        <v>0</v>
      </c>
      <c r="N721" s="3">
        <v>0</v>
      </c>
    </row>
    <row r="722" spans="1:14" x14ac:dyDescent="0.35">
      <c r="A722" s="3">
        <v>1034</v>
      </c>
      <c r="B722" s="3" t="s">
        <v>314</v>
      </c>
      <c r="C722" s="3" t="str">
        <f t="shared" si="48"/>
        <v>SPA21XXX</v>
      </c>
      <c r="D722" s="3" t="s">
        <v>350</v>
      </c>
      <c r="E722" s="3">
        <v>1</v>
      </c>
      <c r="F722" s="3" t="s">
        <v>371</v>
      </c>
      <c r="G722" s="3">
        <v>100</v>
      </c>
      <c r="H722" s="3" t="s">
        <v>394</v>
      </c>
      <c r="I722" s="3">
        <v>1</v>
      </c>
      <c r="J722" s="3">
        <f>G722</f>
        <v>100</v>
      </c>
      <c r="M722" s="3">
        <f t="shared" ref="M722:M732" si="49">(G722/100)*I722</f>
        <v>1</v>
      </c>
      <c r="N722" s="3">
        <f>M722</f>
        <v>1</v>
      </c>
    </row>
    <row r="723" spans="1:14" x14ac:dyDescent="0.35">
      <c r="A723" s="3">
        <v>1036</v>
      </c>
      <c r="B723" s="3" t="s">
        <v>315</v>
      </c>
      <c r="C723" s="3" t="str">
        <f t="shared" si="48"/>
        <v>SPA21XXX</v>
      </c>
      <c r="D723" s="3" t="s">
        <v>350</v>
      </c>
      <c r="E723" s="3">
        <v>1</v>
      </c>
      <c r="F723" s="3" t="s">
        <v>394</v>
      </c>
      <c r="G723" s="3">
        <v>50</v>
      </c>
      <c r="H723" s="3" t="s">
        <v>394</v>
      </c>
      <c r="I723" s="3">
        <v>1</v>
      </c>
      <c r="M723" s="3">
        <f t="shared" si="49"/>
        <v>0.5</v>
      </c>
    </row>
    <row r="724" spans="1:14" x14ac:dyDescent="0.35">
      <c r="A724" s="3">
        <v>1037</v>
      </c>
      <c r="B724" s="3" t="s">
        <v>315</v>
      </c>
      <c r="C724" s="3" t="str">
        <f t="shared" si="48"/>
        <v>SPA21XXX</v>
      </c>
      <c r="D724" s="3" t="s">
        <v>350</v>
      </c>
      <c r="E724" s="3">
        <v>2</v>
      </c>
      <c r="F724" s="3" t="s">
        <v>366</v>
      </c>
      <c r="G724" s="3">
        <v>8</v>
      </c>
      <c r="H724" s="3" t="s">
        <v>366</v>
      </c>
      <c r="I724" s="3">
        <v>3</v>
      </c>
      <c r="M724" s="3">
        <f t="shared" si="49"/>
        <v>0.24</v>
      </c>
    </row>
    <row r="725" spans="1:14" x14ac:dyDescent="0.35">
      <c r="A725" s="3">
        <v>1038</v>
      </c>
      <c r="B725" s="3" t="s">
        <v>315</v>
      </c>
      <c r="C725" s="3" t="str">
        <f t="shared" si="48"/>
        <v>SPA21XXX</v>
      </c>
      <c r="D725" s="3" t="s">
        <v>350</v>
      </c>
      <c r="E725" s="3">
        <v>3</v>
      </c>
      <c r="F725" s="3" t="s">
        <v>549</v>
      </c>
      <c r="G725" s="3">
        <v>8</v>
      </c>
      <c r="H725" s="3" t="s">
        <v>436</v>
      </c>
      <c r="I725" s="3">
        <v>3</v>
      </c>
      <c r="M725" s="3">
        <f t="shared" si="49"/>
        <v>0.24</v>
      </c>
    </row>
    <row r="726" spans="1:14" x14ac:dyDescent="0.35">
      <c r="A726" s="3">
        <v>1039</v>
      </c>
      <c r="B726" s="3" t="s">
        <v>315</v>
      </c>
      <c r="C726" s="3" t="str">
        <f t="shared" si="48"/>
        <v>SPA21XXX</v>
      </c>
      <c r="D726" s="3" t="s">
        <v>350</v>
      </c>
      <c r="E726" s="3">
        <v>4</v>
      </c>
      <c r="F726" s="3" t="s">
        <v>550</v>
      </c>
      <c r="G726" s="3">
        <v>9</v>
      </c>
      <c r="H726" s="3" t="s">
        <v>456</v>
      </c>
      <c r="I726" s="3">
        <v>1</v>
      </c>
      <c r="M726" s="3">
        <f t="shared" si="49"/>
        <v>0.09</v>
      </c>
    </row>
    <row r="727" spans="1:14" x14ac:dyDescent="0.35">
      <c r="A727" s="3">
        <v>1040</v>
      </c>
      <c r="B727" s="3" t="s">
        <v>315</v>
      </c>
      <c r="C727" s="3" t="str">
        <f t="shared" si="48"/>
        <v>SPA21XXX</v>
      </c>
      <c r="D727" s="3" t="s">
        <v>350</v>
      </c>
      <c r="E727" s="3">
        <v>5</v>
      </c>
      <c r="F727" s="3" t="s">
        <v>416</v>
      </c>
      <c r="G727" s="3">
        <v>9</v>
      </c>
      <c r="H727" s="3" t="s">
        <v>416</v>
      </c>
      <c r="I727" s="3">
        <v>2</v>
      </c>
      <c r="M727" s="3">
        <f t="shared" si="49"/>
        <v>0.18</v>
      </c>
    </row>
    <row r="728" spans="1:14" x14ac:dyDescent="0.35">
      <c r="A728" s="3">
        <v>1041</v>
      </c>
      <c r="B728" s="3" t="s">
        <v>315</v>
      </c>
      <c r="C728" s="3" t="str">
        <f t="shared" si="48"/>
        <v>SPA21XXX</v>
      </c>
      <c r="D728" s="3" t="s">
        <v>350</v>
      </c>
      <c r="E728" s="3">
        <v>6</v>
      </c>
      <c r="F728" s="3" t="s">
        <v>388</v>
      </c>
      <c r="G728" s="3">
        <v>8</v>
      </c>
      <c r="H728" s="3" t="s">
        <v>388</v>
      </c>
      <c r="I728" s="3">
        <v>2</v>
      </c>
      <c r="M728" s="3">
        <f t="shared" si="49"/>
        <v>0.16</v>
      </c>
    </row>
    <row r="729" spans="1:14" x14ac:dyDescent="0.35">
      <c r="A729" s="3">
        <v>1042</v>
      </c>
      <c r="B729" s="3" t="s">
        <v>315</v>
      </c>
      <c r="C729" s="3" t="str">
        <f t="shared" si="48"/>
        <v>SPA21XXX</v>
      </c>
      <c r="D729" s="3" t="s">
        <v>350</v>
      </c>
      <c r="E729" s="3">
        <v>7</v>
      </c>
      <c r="F729" s="3" t="s">
        <v>531</v>
      </c>
      <c r="G729" s="3">
        <v>8</v>
      </c>
      <c r="H729" s="3" t="s">
        <v>531</v>
      </c>
      <c r="I729" s="3">
        <v>2</v>
      </c>
      <c r="J729" s="3">
        <f>SUM(G723:G729)</f>
        <v>100</v>
      </c>
      <c r="M729" s="3">
        <f t="shared" si="49"/>
        <v>0.16</v>
      </c>
      <c r="N729" s="3">
        <f>SUM(M723:M729)</f>
        <v>1.5699999999999998</v>
      </c>
    </row>
    <row r="730" spans="1:14" x14ac:dyDescent="0.35">
      <c r="A730" s="3">
        <v>1044</v>
      </c>
      <c r="B730" s="3" t="s">
        <v>316</v>
      </c>
      <c r="C730" s="3" t="str">
        <f t="shared" si="48"/>
        <v>SPA21XXX</v>
      </c>
      <c r="D730" s="3" t="s">
        <v>348</v>
      </c>
      <c r="E730" s="3">
        <v>1</v>
      </c>
      <c r="F730" s="3" t="s">
        <v>487</v>
      </c>
      <c r="G730" s="3">
        <v>5</v>
      </c>
      <c r="H730" s="3" t="s">
        <v>366</v>
      </c>
      <c r="I730" s="3">
        <v>3</v>
      </c>
      <c r="M730" s="3">
        <f t="shared" si="49"/>
        <v>0.15000000000000002</v>
      </c>
    </row>
    <row r="731" spans="1:14" x14ac:dyDescent="0.35">
      <c r="A731" s="3">
        <v>1045</v>
      </c>
      <c r="B731" s="3" t="s">
        <v>316</v>
      </c>
      <c r="C731" s="3" t="str">
        <f t="shared" si="48"/>
        <v>SPA21XXX</v>
      </c>
      <c r="D731" s="3" t="s">
        <v>348</v>
      </c>
      <c r="E731" s="3">
        <v>2</v>
      </c>
      <c r="F731" s="3" t="s">
        <v>411</v>
      </c>
      <c r="G731" s="3">
        <v>5</v>
      </c>
      <c r="H731" s="3" t="s">
        <v>411</v>
      </c>
      <c r="I731" s="3">
        <v>2</v>
      </c>
      <c r="M731" s="3">
        <f t="shared" si="49"/>
        <v>0.1</v>
      </c>
    </row>
    <row r="732" spans="1:14" x14ac:dyDescent="0.35">
      <c r="A732" s="3">
        <v>1046</v>
      </c>
      <c r="B732" s="3" t="s">
        <v>316</v>
      </c>
      <c r="C732" s="3" t="str">
        <f t="shared" si="48"/>
        <v>SPA21XXX</v>
      </c>
      <c r="D732" s="3" t="s">
        <v>348</v>
      </c>
      <c r="E732" s="3">
        <v>3</v>
      </c>
      <c r="F732" s="3" t="s">
        <v>388</v>
      </c>
      <c r="G732" s="3">
        <v>90</v>
      </c>
      <c r="H732" s="3" t="s">
        <v>388</v>
      </c>
      <c r="I732" s="3">
        <v>2</v>
      </c>
      <c r="J732" s="3">
        <f>SUM(G730:G732)</f>
        <v>100</v>
      </c>
      <c r="M732" s="3">
        <f t="shared" si="49"/>
        <v>1.8</v>
      </c>
      <c r="N732" s="3">
        <f>SUM(M730:M732)</f>
        <v>2.0499999999999998</v>
      </c>
    </row>
    <row r="733" spans="1:14" x14ac:dyDescent="0.35">
      <c r="A733" s="3">
        <v>1048</v>
      </c>
      <c r="B733" s="3" t="s">
        <v>317</v>
      </c>
      <c r="C733" s="3" t="str">
        <f t="shared" si="48"/>
        <v>SPA21XXX</v>
      </c>
      <c r="D733" s="3" t="s">
        <v>350</v>
      </c>
      <c r="E733" s="3">
        <v>1</v>
      </c>
      <c r="H733" s="3" t="s">
        <v>1046</v>
      </c>
      <c r="I733" s="3">
        <v>0</v>
      </c>
      <c r="J733" s="3">
        <f>G733</f>
        <v>0</v>
      </c>
      <c r="N733" s="3">
        <v>0</v>
      </c>
    </row>
    <row r="734" spans="1:14" x14ac:dyDescent="0.35">
      <c r="A734" s="3">
        <v>1050</v>
      </c>
      <c r="B734" s="3" t="s">
        <v>318</v>
      </c>
      <c r="C734" s="3" t="str">
        <f t="shared" si="48"/>
        <v>SPA21XXX</v>
      </c>
      <c r="D734" s="3" t="s">
        <v>350</v>
      </c>
      <c r="E734" s="3">
        <v>1</v>
      </c>
      <c r="F734" s="3" t="s">
        <v>367</v>
      </c>
      <c r="G734" s="3">
        <v>100</v>
      </c>
      <c r="H734" s="3" t="s">
        <v>431</v>
      </c>
      <c r="I734" s="3">
        <v>2</v>
      </c>
      <c r="J734" s="3">
        <f>G734</f>
        <v>100</v>
      </c>
      <c r="M734" s="3">
        <f>(G734/100)*I734</f>
        <v>2</v>
      </c>
      <c r="N734" s="3">
        <f>M734</f>
        <v>2</v>
      </c>
    </row>
    <row r="735" spans="1:14" x14ac:dyDescent="0.35">
      <c r="A735" s="3">
        <v>1052</v>
      </c>
      <c r="B735" s="3" t="s">
        <v>319</v>
      </c>
      <c r="C735" s="3" t="str">
        <f t="shared" si="48"/>
        <v>SPA21XXX</v>
      </c>
      <c r="D735" s="3" t="s">
        <v>350</v>
      </c>
      <c r="E735" s="3">
        <v>1</v>
      </c>
      <c r="F735" s="3" t="s">
        <v>373</v>
      </c>
      <c r="G735" s="3">
        <v>100</v>
      </c>
      <c r="H735" s="3" t="s">
        <v>431</v>
      </c>
      <c r="I735" s="3">
        <v>2</v>
      </c>
      <c r="J735" s="3">
        <f>G735</f>
        <v>100</v>
      </c>
      <c r="M735" s="3">
        <f>(G735/100)*I735</f>
        <v>2</v>
      </c>
      <c r="N735" s="3">
        <f>M735</f>
        <v>2</v>
      </c>
    </row>
    <row r="736" spans="1:14" x14ac:dyDescent="0.35">
      <c r="A736" s="3">
        <v>1054</v>
      </c>
      <c r="B736" s="3" t="s">
        <v>320</v>
      </c>
      <c r="C736" s="3" t="str">
        <f t="shared" si="48"/>
        <v>SPA21XXX</v>
      </c>
      <c r="D736" s="3" t="s">
        <v>348</v>
      </c>
      <c r="E736" s="3">
        <v>1</v>
      </c>
      <c r="F736" s="3" t="s">
        <v>388</v>
      </c>
      <c r="G736" s="3">
        <v>90</v>
      </c>
      <c r="H736" s="3" t="s">
        <v>388</v>
      </c>
      <c r="I736" s="3">
        <v>2</v>
      </c>
      <c r="M736" s="3">
        <f>(G736/100)*I736</f>
        <v>1.8</v>
      </c>
    </row>
    <row r="737" spans="1:14" x14ac:dyDescent="0.35">
      <c r="A737" s="3">
        <v>1055</v>
      </c>
      <c r="B737" s="3" t="s">
        <v>320</v>
      </c>
      <c r="C737" s="3" t="str">
        <f t="shared" si="48"/>
        <v>SPA21XXX</v>
      </c>
      <c r="D737" s="3" t="s">
        <v>348</v>
      </c>
      <c r="E737" s="3">
        <v>2</v>
      </c>
      <c r="F737" s="3" t="s">
        <v>441</v>
      </c>
      <c r="G737" s="3">
        <v>10</v>
      </c>
      <c r="H737" s="3" t="s">
        <v>431</v>
      </c>
      <c r="I737" s="3">
        <v>2</v>
      </c>
      <c r="J737" s="3">
        <f>SUM(G736:G737)</f>
        <v>100</v>
      </c>
      <c r="M737" s="3">
        <f>(G737/100)*I737</f>
        <v>0.2</v>
      </c>
      <c r="N737" s="3">
        <f>SUM(M736:M737)</f>
        <v>2</v>
      </c>
    </row>
    <row r="738" spans="1:14" x14ac:dyDescent="0.35">
      <c r="A738" s="3">
        <v>1057</v>
      </c>
      <c r="B738" s="3" t="s">
        <v>321</v>
      </c>
      <c r="C738" s="3" t="str">
        <f t="shared" si="48"/>
        <v>SPA21XXX</v>
      </c>
      <c r="D738" s="3" t="s">
        <v>350</v>
      </c>
      <c r="E738" s="3">
        <v>1</v>
      </c>
      <c r="F738" s="3" t="s">
        <v>386</v>
      </c>
      <c r="G738" s="3">
        <v>100</v>
      </c>
      <c r="H738" s="3" t="s">
        <v>431</v>
      </c>
      <c r="I738" s="3">
        <v>2</v>
      </c>
      <c r="J738" s="3">
        <f>G738</f>
        <v>100</v>
      </c>
      <c r="M738" s="3">
        <f>(G738/100)*I738</f>
        <v>2</v>
      </c>
      <c r="N738" s="3">
        <f>M738</f>
        <v>2</v>
      </c>
    </row>
    <row r="739" spans="1:14" x14ac:dyDescent="0.35">
      <c r="A739" s="3">
        <v>1059</v>
      </c>
      <c r="B739" s="3" t="s">
        <v>322</v>
      </c>
      <c r="C739" s="3" t="str">
        <f t="shared" si="48"/>
        <v>SPA21XXX</v>
      </c>
      <c r="D739" s="3" t="s">
        <v>350</v>
      </c>
      <c r="E739" s="3">
        <v>1</v>
      </c>
      <c r="H739" s="3" t="s">
        <v>1046</v>
      </c>
      <c r="I739" s="3">
        <v>0</v>
      </c>
      <c r="J739" s="3">
        <f>G739</f>
        <v>0</v>
      </c>
      <c r="N739" s="3">
        <v>0</v>
      </c>
    </row>
    <row r="740" spans="1:14" x14ac:dyDescent="0.35">
      <c r="A740" s="3">
        <v>1061</v>
      </c>
      <c r="B740" s="3" t="s">
        <v>323</v>
      </c>
      <c r="C740" s="3" t="str">
        <f t="shared" si="48"/>
        <v>SPA21XXX</v>
      </c>
      <c r="D740" s="3" t="s">
        <v>349</v>
      </c>
      <c r="E740" s="3">
        <v>1</v>
      </c>
      <c r="F740" s="3" t="s">
        <v>402</v>
      </c>
      <c r="G740" s="3">
        <v>50</v>
      </c>
      <c r="H740" s="3" t="s">
        <v>388</v>
      </c>
      <c r="I740" s="3">
        <v>2</v>
      </c>
      <c r="M740" s="3">
        <f>(G740/100)*I740</f>
        <v>1</v>
      </c>
    </row>
    <row r="741" spans="1:14" x14ac:dyDescent="0.35">
      <c r="A741" s="3">
        <v>1062</v>
      </c>
      <c r="B741" s="3" t="s">
        <v>323</v>
      </c>
      <c r="C741" s="3" t="str">
        <f t="shared" si="48"/>
        <v>SPA21XXX</v>
      </c>
      <c r="D741" s="3" t="s">
        <v>349</v>
      </c>
      <c r="E741" s="3">
        <v>2</v>
      </c>
      <c r="F741" s="3" t="s">
        <v>449</v>
      </c>
      <c r="G741" s="3">
        <v>50</v>
      </c>
      <c r="H741" s="3" t="s">
        <v>440</v>
      </c>
      <c r="I741" s="3">
        <v>2</v>
      </c>
      <c r="J741" s="3">
        <f>SUM(G740:G741)</f>
        <v>100</v>
      </c>
      <c r="M741" s="3">
        <f>(G741/100)*I741</f>
        <v>1</v>
      </c>
      <c r="N741" s="3">
        <f>SUM(M740:M741)</f>
        <v>2</v>
      </c>
    </row>
    <row r="742" spans="1:14" x14ac:dyDescent="0.35">
      <c r="A742" s="3">
        <v>1064</v>
      </c>
      <c r="B742" s="3" t="s">
        <v>324</v>
      </c>
      <c r="C742" s="3" t="str">
        <f t="shared" si="48"/>
        <v>SPA21XXX</v>
      </c>
      <c r="D742" s="3" t="s">
        <v>349</v>
      </c>
      <c r="E742" s="3">
        <v>1</v>
      </c>
      <c r="H742" s="3" t="s">
        <v>1046</v>
      </c>
      <c r="I742" s="3">
        <v>0</v>
      </c>
      <c r="J742" s="3">
        <f>G742</f>
        <v>0</v>
      </c>
      <c r="N742" s="3">
        <v>0</v>
      </c>
    </row>
    <row r="743" spans="1:14" x14ac:dyDescent="0.35">
      <c r="A743" s="3">
        <v>1066</v>
      </c>
      <c r="B743" s="3" t="s">
        <v>325</v>
      </c>
      <c r="C743" s="3" t="str">
        <f t="shared" si="48"/>
        <v>SPA21XXX</v>
      </c>
      <c r="D743" s="3" t="s">
        <v>350</v>
      </c>
      <c r="E743" s="3">
        <v>1</v>
      </c>
      <c r="F743" s="3" t="s">
        <v>367</v>
      </c>
      <c r="G743" s="3">
        <v>50</v>
      </c>
      <c r="H743" s="3" t="s">
        <v>431</v>
      </c>
      <c r="I743" s="3">
        <v>2</v>
      </c>
      <c r="M743" s="3">
        <f>(G743/100)*I743</f>
        <v>1</v>
      </c>
    </row>
    <row r="744" spans="1:14" x14ac:dyDescent="0.35">
      <c r="A744" s="3">
        <v>1067</v>
      </c>
      <c r="B744" s="3" t="s">
        <v>325</v>
      </c>
      <c r="C744" s="3" t="str">
        <f t="shared" si="48"/>
        <v>SPA21XXX</v>
      </c>
      <c r="D744" s="3" t="s">
        <v>350</v>
      </c>
      <c r="E744" s="3">
        <v>2</v>
      </c>
      <c r="F744" s="3" t="s">
        <v>551</v>
      </c>
      <c r="G744" s="3">
        <v>50</v>
      </c>
      <c r="H744" s="3" t="s">
        <v>431</v>
      </c>
      <c r="I744" s="3">
        <v>2</v>
      </c>
      <c r="J744" s="3">
        <f>SUM(G743:G744)</f>
        <v>100</v>
      </c>
      <c r="M744" s="3">
        <f>(G744/100)*I744</f>
        <v>1</v>
      </c>
      <c r="N744" s="3">
        <f>SUM(M743:M744)</f>
        <v>2</v>
      </c>
    </row>
    <row r="745" spans="1:14" x14ac:dyDescent="0.35">
      <c r="A745" s="3">
        <v>1069</v>
      </c>
      <c r="B745" s="3" t="s">
        <v>326</v>
      </c>
      <c r="C745" s="3" t="str">
        <f t="shared" si="48"/>
        <v>SPA21XXX</v>
      </c>
      <c r="D745" s="3" t="s">
        <v>350</v>
      </c>
      <c r="E745" s="3">
        <v>1</v>
      </c>
      <c r="F745" s="3" t="s">
        <v>367</v>
      </c>
      <c r="G745" s="3">
        <v>70</v>
      </c>
      <c r="H745" s="3" t="s">
        <v>431</v>
      </c>
      <c r="I745" s="3">
        <v>2</v>
      </c>
      <c r="M745" s="3">
        <f>(G745/100)*I745</f>
        <v>1.4</v>
      </c>
    </row>
    <row r="746" spans="1:14" x14ac:dyDescent="0.35">
      <c r="A746" s="3">
        <v>1070</v>
      </c>
      <c r="B746" s="3" t="s">
        <v>326</v>
      </c>
      <c r="C746" s="3" t="str">
        <f t="shared" si="48"/>
        <v>SPA21XXX</v>
      </c>
      <c r="D746" s="3" t="s">
        <v>350</v>
      </c>
      <c r="E746" s="3">
        <v>2</v>
      </c>
      <c r="F746" s="3" t="s">
        <v>553</v>
      </c>
      <c r="G746" s="3">
        <v>10</v>
      </c>
      <c r="H746" s="3" t="s">
        <v>394</v>
      </c>
      <c r="I746" s="3">
        <v>1</v>
      </c>
      <c r="M746" s="3">
        <f>(G746/100)*I746</f>
        <v>0.1</v>
      </c>
    </row>
    <row r="747" spans="1:14" x14ac:dyDescent="0.35">
      <c r="A747" s="3">
        <v>1071</v>
      </c>
      <c r="B747" s="3" t="s">
        <v>326</v>
      </c>
      <c r="C747" s="3" t="str">
        <f t="shared" si="48"/>
        <v>SPA21XXX</v>
      </c>
      <c r="D747" s="3" t="s">
        <v>350</v>
      </c>
      <c r="E747" s="3">
        <v>3</v>
      </c>
      <c r="F747" s="3" t="s">
        <v>396</v>
      </c>
      <c r="G747" s="3">
        <v>20</v>
      </c>
      <c r="H747" s="3" t="s">
        <v>396</v>
      </c>
      <c r="I747" s="3">
        <v>1</v>
      </c>
      <c r="J747" s="3">
        <f>SUM(G745:G747)</f>
        <v>100</v>
      </c>
      <c r="M747" s="3">
        <f>(G747/100)*I747</f>
        <v>0.2</v>
      </c>
      <c r="N747" s="3">
        <f>SUM(M745:M747)</f>
        <v>1.7</v>
      </c>
    </row>
    <row r="748" spans="1:14" x14ac:dyDescent="0.35">
      <c r="A748" s="3">
        <v>1073</v>
      </c>
      <c r="B748" s="3" t="s">
        <v>327</v>
      </c>
      <c r="C748" s="3" t="str">
        <f t="shared" si="48"/>
        <v>SPA21XXX</v>
      </c>
      <c r="D748" s="3" t="s">
        <v>349</v>
      </c>
      <c r="E748" s="3">
        <v>1</v>
      </c>
      <c r="F748" s="3" t="s">
        <v>400</v>
      </c>
      <c r="G748" s="3">
        <v>5</v>
      </c>
      <c r="H748" s="3" t="s">
        <v>366</v>
      </c>
      <c r="I748" s="3">
        <v>3</v>
      </c>
      <c r="K748" s="3">
        <f>(G748/97)*100</f>
        <v>5.1546391752577314</v>
      </c>
      <c r="M748" s="3">
        <f>(K748/100)*I748</f>
        <v>0.15463917525773196</v>
      </c>
    </row>
    <row r="749" spans="1:14" x14ac:dyDescent="0.35">
      <c r="A749" s="3">
        <v>1074</v>
      </c>
      <c r="B749" s="3" t="s">
        <v>327</v>
      </c>
      <c r="C749" s="3" t="str">
        <f t="shared" si="48"/>
        <v>SPA21XXX</v>
      </c>
      <c r="D749" s="3" t="s">
        <v>349</v>
      </c>
      <c r="E749" s="3">
        <v>2</v>
      </c>
      <c r="F749" s="3" t="s">
        <v>401</v>
      </c>
      <c r="G749" s="3">
        <v>2</v>
      </c>
      <c r="H749" s="3" t="s">
        <v>411</v>
      </c>
      <c r="I749" s="3">
        <v>2</v>
      </c>
      <c r="K749" s="3">
        <f>(G749/97)*100</f>
        <v>2.0618556701030926</v>
      </c>
      <c r="M749" s="3">
        <f>(K749/100)*I749</f>
        <v>4.1237113402061848E-2</v>
      </c>
    </row>
    <row r="750" spans="1:14" x14ac:dyDescent="0.35">
      <c r="A750" s="3">
        <v>1075</v>
      </c>
      <c r="B750" s="3" t="s">
        <v>327</v>
      </c>
      <c r="C750" s="3" t="str">
        <f t="shared" si="48"/>
        <v>SPA21XXX</v>
      </c>
      <c r="D750" s="3" t="s">
        <v>349</v>
      </c>
      <c r="E750" s="3">
        <v>3</v>
      </c>
      <c r="F750" s="3" t="s">
        <v>402</v>
      </c>
      <c r="G750" s="3">
        <v>90</v>
      </c>
      <c r="H750" s="3" t="s">
        <v>388</v>
      </c>
      <c r="I750" s="3">
        <v>2</v>
      </c>
      <c r="J750" s="3">
        <f>SUM(G748:G750)</f>
        <v>97</v>
      </c>
      <c r="K750" s="3">
        <f>(G750/97)*100</f>
        <v>92.783505154639172</v>
      </c>
      <c r="L750" s="3">
        <f>SUM(K748:K750)</f>
        <v>100</v>
      </c>
      <c r="M750" s="3">
        <f>(K750/100)*I750</f>
        <v>1.8556701030927834</v>
      </c>
      <c r="N750" s="3">
        <f>SUM(M748:M750)</f>
        <v>2.0515463917525771</v>
      </c>
    </row>
    <row r="751" spans="1:14" x14ac:dyDescent="0.35">
      <c r="A751" s="3">
        <v>1077</v>
      </c>
      <c r="B751" s="3" t="s">
        <v>328</v>
      </c>
      <c r="C751" s="3" t="str">
        <f t="shared" si="48"/>
        <v>SPA21XXX</v>
      </c>
      <c r="D751" s="3" t="s">
        <v>350</v>
      </c>
      <c r="E751" s="3">
        <v>1</v>
      </c>
      <c r="F751" s="3">
        <v>0</v>
      </c>
      <c r="G751" s="3">
        <v>0</v>
      </c>
      <c r="H751" s="3" t="s">
        <v>1046</v>
      </c>
      <c r="I751" s="3">
        <v>0</v>
      </c>
      <c r="J751" s="3">
        <f t="shared" ref="J751:J759" si="50">G751</f>
        <v>0</v>
      </c>
      <c r="N751" s="3">
        <v>0</v>
      </c>
    </row>
    <row r="752" spans="1:14" x14ac:dyDescent="0.35">
      <c r="A752" s="3">
        <v>1079</v>
      </c>
      <c r="B752" s="3" t="s">
        <v>329</v>
      </c>
      <c r="C752" s="3" t="str">
        <f t="shared" si="48"/>
        <v>SPA21XXX</v>
      </c>
      <c r="D752" s="3" t="s">
        <v>350</v>
      </c>
      <c r="E752" s="3">
        <v>1</v>
      </c>
      <c r="H752" s="3" t="s">
        <v>1046</v>
      </c>
      <c r="I752" s="3">
        <v>0</v>
      </c>
      <c r="J752" s="3">
        <f t="shared" si="50"/>
        <v>0</v>
      </c>
      <c r="N752" s="3">
        <v>0</v>
      </c>
    </row>
    <row r="753" spans="1:14" x14ac:dyDescent="0.35">
      <c r="A753" s="3">
        <v>1081</v>
      </c>
      <c r="B753" s="3" t="s">
        <v>330</v>
      </c>
      <c r="C753" s="3" t="str">
        <f t="shared" si="48"/>
        <v>SPA21XXX</v>
      </c>
      <c r="D753" s="3" t="s">
        <v>350</v>
      </c>
      <c r="E753" s="3">
        <v>1</v>
      </c>
      <c r="H753" s="3" t="s">
        <v>1046</v>
      </c>
      <c r="I753" s="3">
        <v>0</v>
      </c>
      <c r="J753" s="3">
        <f t="shared" si="50"/>
        <v>0</v>
      </c>
      <c r="N753" s="3">
        <v>0</v>
      </c>
    </row>
    <row r="754" spans="1:14" x14ac:dyDescent="0.35">
      <c r="A754" s="3">
        <v>1083</v>
      </c>
      <c r="B754" s="3" t="s">
        <v>331</v>
      </c>
      <c r="C754" s="3" t="str">
        <f t="shared" si="48"/>
        <v>SPA21XXX</v>
      </c>
      <c r="D754" s="3" t="s">
        <v>350</v>
      </c>
      <c r="E754" s="3">
        <v>1</v>
      </c>
      <c r="H754" s="3" t="s">
        <v>1046</v>
      </c>
      <c r="I754" s="3">
        <v>0</v>
      </c>
      <c r="J754" s="3">
        <f t="shared" si="50"/>
        <v>0</v>
      </c>
      <c r="N754" s="3">
        <v>0</v>
      </c>
    </row>
    <row r="755" spans="1:14" x14ac:dyDescent="0.35">
      <c r="A755" s="3">
        <v>1085</v>
      </c>
      <c r="B755" s="3" t="s">
        <v>332</v>
      </c>
      <c r="C755" s="3" t="str">
        <f t="shared" si="48"/>
        <v>SPA21XXX</v>
      </c>
      <c r="D755" s="3" t="s">
        <v>350</v>
      </c>
      <c r="E755" s="3">
        <v>1</v>
      </c>
      <c r="H755" s="3" t="s">
        <v>1046</v>
      </c>
      <c r="I755" s="3">
        <v>0</v>
      </c>
      <c r="J755" s="3">
        <f t="shared" si="50"/>
        <v>0</v>
      </c>
      <c r="N755" s="3">
        <v>0</v>
      </c>
    </row>
    <row r="756" spans="1:14" x14ac:dyDescent="0.35">
      <c r="A756" s="3">
        <v>1087</v>
      </c>
      <c r="B756" s="3" t="s">
        <v>333</v>
      </c>
      <c r="C756" s="3" t="str">
        <f t="shared" si="48"/>
        <v>SPA21XXX</v>
      </c>
      <c r="D756" s="3" t="s">
        <v>350</v>
      </c>
      <c r="E756" s="3">
        <v>1</v>
      </c>
      <c r="H756" s="3" t="s">
        <v>1046</v>
      </c>
      <c r="I756" s="3">
        <v>0</v>
      </c>
      <c r="J756" s="3">
        <f t="shared" si="50"/>
        <v>0</v>
      </c>
      <c r="N756" s="3">
        <v>0</v>
      </c>
    </row>
    <row r="757" spans="1:14" x14ac:dyDescent="0.35">
      <c r="A757" s="3">
        <v>1089</v>
      </c>
      <c r="B757" s="3" t="s">
        <v>334</v>
      </c>
      <c r="C757" s="3" t="str">
        <f t="shared" si="48"/>
        <v>SPA21XXX</v>
      </c>
      <c r="D757" s="3" t="s">
        <v>350</v>
      </c>
      <c r="E757" s="3">
        <v>1</v>
      </c>
      <c r="F757" s="3" t="s">
        <v>404</v>
      </c>
      <c r="G757" s="3">
        <v>100</v>
      </c>
      <c r="H757" s="3" t="s">
        <v>366</v>
      </c>
      <c r="I757" s="3">
        <v>3</v>
      </c>
      <c r="J757" s="3">
        <f t="shared" si="50"/>
        <v>100</v>
      </c>
      <c r="M757" s="3">
        <f>(G757/100)*I757</f>
        <v>3</v>
      </c>
      <c r="N757" s="3">
        <f>M757</f>
        <v>3</v>
      </c>
    </row>
    <row r="758" spans="1:14" x14ac:dyDescent="0.35">
      <c r="A758" s="3">
        <v>1091</v>
      </c>
      <c r="B758" s="3" t="s">
        <v>335</v>
      </c>
      <c r="C758" s="3" t="str">
        <f t="shared" si="48"/>
        <v>SPA21XXX</v>
      </c>
      <c r="D758" s="3" t="s">
        <v>350</v>
      </c>
      <c r="E758" s="3">
        <v>1</v>
      </c>
      <c r="H758" s="3" t="s">
        <v>1046</v>
      </c>
      <c r="I758" s="3">
        <v>0</v>
      </c>
      <c r="J758" s="3">
        <f t="shared" si="50"/>
        <v>0</v>
      </c>
      <c r="N758" s="3">
        <v>0</v>
      </c>
    </row>
    <row r="759" spans="1:14" x14ac:dyDescent="0.35">
      <c r="A759" s="3">
        <v>1093</v>
      </c>
      <c r="B759" s="3" t="s">
        <v>336</v>
      </c>
      <c r="C759" s="3" t="str">
        <f t="shared" si="48"/>
        <v>SPA21XXX</v>
      </c>
      <c r="D759" s="3" t="s">
        <v>350</v>
      </c>
      <c r="E759" s="3">
        <v>1</v>
      </c>
      <c r="H759" s="3" t="s">
        <v>1046</v>
      </c>
      <c r="I759" s="3">
        <v>0</v>
      </c>
      <c r="J759" s="3">
        <f t="shared" si="50"/>
        <v>0</v>
      </c>
      <c r="N759" s="3">
        <v>0</v>
      </c>
    </row>
    <row r="760" spans="1:14" x14ac:dyDescent="0.35">
      <c r="A760" s="3">
        <v>1095</v>
      </c>
      <c r="B760" s="3" t="s">
        <v>337</v>
      </c>
      <c r="C760" s="3" t="str">
        <f t="shared" si="48"/>
        <v>SPA21XXX</v>
      </c>
      <c r="D760" s="3" t="s">
        <v>350</v>
      </c>
      <c r="E760" s="3">
        <v>1</v>
      </c>
      <c r="F760" s="3" t="s">
        <v>366</v>
      </c>
      <c r="G760" s="3">
        <v>35</v>
      </c>
      <c r="H760" s="3" t="s">
        <v>366</v>
      </c>
      <c r="I760" s="3">
        <v>3</v>
      </c>
      <c r="K760" s="3">
        <f>(G760/95)*100</f>
        <v>36.84210526315789</v>
      </c>
      <c r="M760" s="3">
        <f>(K760/100)*I760</f>
        <v>1.1052631578947367</v>
      </c>
    </row>
    <row r="761" spans="1:14" x14ac:dyDescent="0.35">
      <c r="A761" s="3">
        <v>1096</v>
      </c>
      <c r="B761" s="3" t="s">
        <v>337</v>
      </c>
      <c r="C761" s="3" t="str">
        <f t="shared" si="48"/>
        <v>SPA21XXX</v>
      </c>
      <c r="D761" s="3" t="s">
        <v>350</v>
      </c>
      <c r="E761" s="3">
        <v>2</v>
      </c>
      <c r="F761" s="3" t="s">
        <v>554</v>
      </c>
      <c r="G761" s="3">
        <v>30</v>
      </c>
      <c r="H761" s="3" t="s">
        <v>436</v>
      </c>
      <c r="I761" s="3">
        <v>3</v>
      </c>
      <c r="K761" s="3">
        <f>(G761/95)*100</f>
        <v>31.578947368421051</v>
      </c>
      <c r="M761" s="3">
        <f>(K761/100)*I761</f>
        <v>0.94736842105263153</v>
      </c>
    </row>
    <row r="762" spans="1:14" x14ac:dyDescent="0.35">
      <c r="A762" s="3">
        <v>1097</v>
      </c>
      <c r="B762" s="3" t="s">
        <v>337</v>
      </c>
      <c r="C762" s="3" t="str">
        <f t="shared" si="48"/>
        <v>SPA21XXX</v>
      </c>
      <c r="D762" s="3" t="s">
        <v>350</v>
      </c>
      <c r="E762" s="3">
        <v>3</v>
      </c>
      <c r="F762" s="3" t="s">
        <v>555</v>
      </c>
      <c r="G762" s="3">
        <v>30</v>
      </c>
      <c r="H762" s="3" t="s">
        <v>431</v>
      </c>
      <c r="I762" s="3">
        <v>2</v>
      </c>
      <c r="J762" s="3">
        <f>SUM(G760:G762)</f>
        <v>95</v>
      </c>
      <c r="K762" s="3">
        <f>(G762/95)*100</f>
        <v>31.578947368421051</v>
      </c>
      <c r="L762" s="3">
        <f>SUM(K760:K762)</f>
        <v>100</v>
      </c>
      <c r="M762" s="3">
        <f>(K762/100)*I762</f>
        <v>0.63157894736842102</v>
      </c>
      <c r="N762" s="3">
        <f>SUM(M760:M762)</f>
        <v>2.6842105263157894</v>
      </c>
    </row>
    <row r="763" spans="1:14" x14ac:dyDescent="0.35">
      <c r="A763" s="3">
        <v>1099</v>
      </c>
      <c r="B763" s="3" t="s">
        <v>338</v>
      </c>
      <c r="C763" s="3" t="str">
        <f t="shared" si="48"/>
        <v>SPA21XXX</v>
      </c>
      <c r="D763" s="3" t="s">
        <v>350</v>
      </c>
      <c r="E763" s="3">
        <v>1</v>
      </c>
      <c r="H763" s="3" t="s">
        <v>1046</v>
      </c>
      <c r="I763" s="3">
        <v>0</v>
      </c>
      <c r="J763" s="3">
        <f>G763</f>
        <v>0</v>
      </c>
      <c r="N763" s="3">
        <v>0</v>
      </c>
    </row>
    <row r="764" spans="1:14" x14ac:dyDescent="0.35">
      <c r="A764" s="3">
        <v>1101</v>
      </c>
      <c r="B764" s="3" t="s">
        <v>339</v>
      </c>
      <c r="C764" s="3" t="str">
        <f t="shared" si="48"/>
        <v>SPA21XXX</v>
      </c>
      <c r="D764" s="3" t="s">
        <v>349</v>
      </c>
      <c r="E764" s="3">
        <v>1</v>
      </c>
      <c r="F764" s="3" t="s">
        <v>388</v>
      </c>
      <c r="G764" s="3">
        <v>22.5</v>
      </c>
      <c r="H764" s="3" t="s">
        <v>388</v>
      </c>
      <c r="I764" s="3">
        <v>2</v>
      </c>
      <c r="M764" s="3">
        <f t="shared" ref="M764:M769" si="51">(G764/100)*I764</f>
        <v>0.45</v>
      </c>
    </row>
    <row r="765" spans="1:14" x14ac:dyDescent="0.35">
      <c r="A765" s="3">
        <v>1102</v>
      </c>
      <c r="B765" s="3" t="s">
        <v>339</v>
      </c>
      <c r="C765" s="3" t="str">
        <f t="shared" si="48"/>
        <v>SPA21XXX</v>
      </c>
      <c r="D765" s="3" t="s">
        <v>349</v>
      </c>
      <c r="E765" s="3">
        <v>2</v>
      </c>
      <c r="F765" s="3" t="s">
        <v>388</v>
      </c>
      <c r="G765" s="3">
        <v>22.5</v>
      </c>
      <c r="H765" s="3" t="s">
        <v>388</v>
      </c>
      <c r="I765" s="3">
        <v>2</v>
      </c>
      <c r="M765" s="3">
        <f t="shared" si="51"/>
        <v>0.45</v>
      </c>
    </row>
    <row r="766" spans="1:14" x14ac:dyDescent="0.35">
      <c r="A766" s="3">
        <v>1103</v>
      </c>
      <c r="B766" s="3" t="s">
        <v>339</v>
      </c>
      <c r="C766" s="3" t="str">
        <f t="shared" si="48"/>
        <v>SPA21XXX</v>
      </c>
      <c r="D766" s="3" t="s">
        <v>349</v>
      </c>
      <c r="E766" s="3">
        <v>3</v>
      </c>
      <c r="F766" s="3" t="s">
        <v>367</v>
      </c>
      <c r="G766" s="3">
        <v>22.5</v>
      </c>
      <c r="H766" s="3" t="s">
        <v>431</v>
      </c>
      <c r="I766" s="3">
        <v>2</v>
      </c>
      <c r="M766" s="3">
        <f t="shared" si="51"/>
        <v>0.45</v>
      </c>
    </row>
    <row r="767" spans="1:14" x14ac:dyDescent="0.35">
      <c r="A767" s="3">
        <v>1104</v>
      </c>
      <c r="B767" s="3" t="s">
        <v>339</v>
      </c>
      <c r="C767" s="3" t="str">
        <f t="shared" si="48"/>
        <v>SPA21XXX</v>
      </c>
      <c r="D767" s="3" t="s">
        <v>349</v>
      </c>
      <c r="E767" s="3">
        <v>4</v>
      </c>
      <c r="F767" s="3" t="s">
        <v>367</v>
      </c>
      <c r="G767" s="3">
        <v>5</v>
      </c>
      <c r="H767" s="3" t="s">
        <v>431</v>
      </c>
      <c r="I767" s="3">
        <v>2</v>
      </c>
      <c r="M767" s="3">
        <f t="shared" si="51"/>
        <v>0.1</v>
      </c>
    </row>
    <row r="768" spans="1:14" x14ac:dyDescent="0.35">
      <c r="A768" s="3">
        <v>1105</v>
      </c>
      <c r="B768" s="3" t="s">
        <v>339</v>
      </c>
      <c r="C768" s="3" t="str">
        <f t="shared" si="48"/>
        <v>SPA21XXX</v>
      </c>
      <c r="D768" s="3" t="s">
        <v>349</v>
      </c>
      <c r="E768" s="3">
        <v>5</v>
      </c>
      <c r="F768" s="3" t="s">
        <v>366</v>
      </c>
      <c r="G768" s="3">
        <v>22.5</v>
      </c>
      <c r="H768" s="3" t="s">
        <v>366</v>
      </c>
      <c r="I768" s="3">
        <v>3</v>
      </c>
      <c r="M768" s="3">
        <f t="shared" si="51"/>
        <v>0.67500000000000004</v>
      </c>
    </row>
    <row r="769" spans="1:14" x14ac:dyDescent="0.35">
      <c r="A769" s="3">
        <v>1106</v>
      </c>
      <c r="B769" s="3" t="s">
        <v>339</v>
      </c>
      <c r="C769" s="3" t="str">
        <f t="shared" si="48"/>
        <v>SPA21XXX</v>
      </c>
      <c r="D769" s="3" t="s">
        <v>349</v>
      </c>
      <c r="E769" s="3">
        <v>6</v>
      </c>
      <c r="F769" s="3" t="s">
        <v>366</v>
      </c>
      <c r="G769" s="3">
        <v>5</v>
      </c>
      <c r="H769" s="3" t="s">
        <v>366</v>
      </c>
      <c r="I769" s="3">
        <v>3</v>
      </c>
      <c r="J769" s="3">
        <f>SUM(G764:G769)</f>
        <v>100</v>
      </c>
      <c r="M769" s="3">
        <f t="shared" si="51"/>
        <v>0.15000000000000002</v>
      </c>
      <c r="N769" s="3">
        <f>SUM(M764:M769)</f>
        <v>2.2749999999999999</v>
      </c>
    </row>
    <row r="770" spans="1:14" x14ac:dyDescent="0.35">
      <c r="A770" s="3">
        <v>1108</v>
      </c>
      <c r="B770" s="3" t="s">
        <v>340</v>
      </c>
      <c r="C770" s="3" t="str">
        <f t="shared" si="48"/>
        <v>SPA21XXX</v>
      </c>
      <c r="D770" s="3" t="s">
        <v>350</v>
      </c>
      <c r="E770" s="3">
        <v>1</v>
      </c>
      <c r="H770" s="3" t="s">
        <v>1046</v>
      </c>
      <c r="I770" s="3">
        <v>0</v>
      </c>
      <c r="J770" s="3">
        <f>G770</f>
        <v>0</v>
      </c>
      <c r="N770" s="3">
        <v>0</v>
      </c>
    </row>
    <row r="771" spans="1:14" x14ac:dyDescent="0.35">
      <c r="A771" s="3">
        <v>1110</v>
      </c>
      <c r="B771" s="3" t="s">
        <v>341</v>
      </c>
      <c r="C771" s="3" t="str">
        <f t="shared" ref="C771:C779" si="52">REPLACE(B771,6,3,"XXX")</f>
        <v>SPA21XXX</v>
      </c>
      <c r="D771" s="3" t="s">
        <v>350</v>
      </c>
      <c r="E771" s="3">
        <v>1</v>
      </c>
      <c r="H771" s="3" t="s">
        <v>1046</v>
      </c>
      <c r="I771" s="3">
        <v>0</v>
      </c>
      <c r="J771" s="3">
        <f>G771</f>
        <v>0</v>
      </c>
      <c r="N771" s="3">
        <v>0</v>
      </c>
    </row>
    <row r="772" spans="1:14" x14ac:dyDescent="0.35">
      <c r="A772" s="3">
        <v>1112</v>
      </c>
      <c r="B772" s="3" t="s">
        <v>342</v>
      </c>
      <c r="C772" s="3" t="str">
        <f t="shared" si="52"/>
        <v>SPA21XXX</v>
      </c>
      <c r="D772" s="3" t="s">
        <v>350</v>
      </c>
      <c r="E772" s="3">
        <v>1</v>
      </c>
      <c r="F772" s="3" t="s">
        <v>391</v>
      </c>
      <c r="G772" s="3">
        <v>90</v>
      </c>
      <c r="H772" s="3" t="s">
        <v>394</v>
      </c>
      <c r="I772" s="3">
        <v>1</v>
      </c>
      <c r="M772" s="3">
        <f>(G772/100)*I772</f>
        <v>0.9</v>
      </c>
    </row>
    <row r="773" spans="1:14" x14ac:dyDescent="0.35">
      <c r="A773" s="3">
        <v>1113</v>
      </c>
      <c r="B773" s="3" t="s">
        <v>342</v>
      </c>
      <c r="C773" s="3" t="str">
        <f t="shared" si="52"/>
        <v>SPA21XXX</v>
      </c>
      <c r="D773" s="3" t="s">
        <v>350</v>
      </c>
      <c r="E773" s="3">
        <v>2</v>
      </c>
      <c r="F773" s="3" t="s">
        <v>426</v>
      </c>
      <c r="G773" s="3">
        <v>10</v>
      </c>
      <c r="H773" s="3" t="s">
        <v>388</v>
      </c>
      <c r="I773" s="3">
        <v>2</v>
      </c>
      <c r="J773" s="3">
        <f>SUM(G772:G773)</f>
        <v>100</v>
      </c>
      <c r="M773" s="3">
        <f>(G773/100)*I773</f>
        <v>0.2</v>
      </c>
      <c r="N773" s="3">
        <f>SUM(M772:M773)</f>
        <v>1.1000000000000001</v>
      </c>
    </row>
    <row r="774" spans="1:14" x14ac:dyDescent="0.35">
      <c r="A774" s="3">
        <v>1115</v>
      </c>
      <c r="B774" s="3" t="s">
        <v>343</v>
      </c>
      <c r="C774" s="3" t="str">
        <f t="shared" si="52"/>
        <v>SPA21XXX</v>
      </c>
      <c r="D774" s="3" t="s">
        <v>350</v>
      </c>
      <c r="E774" s="3">
        <v>1</v>
      </c>
      <c r="H774" s="3" t="s">
        <v>1046</v>
      </c>
      <c r="I774" s="3">
        <v>0</v>
      </c>
      <c r="J774" s="3">
        <f>G774</f>
        <v>0</v>
      </c>
      <c r="N774" s="3">
        <v>0</v>
      </c>
    </row>
    <row r="775" spans="1:14" x14ac:dyDescent="0.35">
      <c r="A775" s="3">
        <v>1117</v>
      </c>
      <c r="B775" s="3" t="s">
        <v>344</v>
      </c>
      <c r="C775" s="3" t="str">
        <f t="shared" si="52"/>
        <v>SPA21XXX</v>
      </c>
      <c r="D775" s="3" t="s">
        <v>349</v>
      </c>
      <c r="E775" s="3">
        <v>1</v>
      </c>
      <c r="H775" s="3" t="s">
        <v>1046</v>
      </c>
      <c r="I775" s="3">
        <v>0</v>
      </c>
      <c r="J775" s="3">
        <f>G775</f>
        <v>0</v>
      </c>
      <c r="N775" s="3">
        <v>0</v>
      </c>
    </row>
    <row r="776" spans="1:14" x14ac:dyDescent="0.35">
      <c r="A776" s="3">
        <v>1119</v>
      </c>
      <c r="B776" s="3" t="s">
        <v>345</v>
      </c>
      <c r="C776" s="3" t="str">
        <f t="shared" si="52"/>
        <v>SPA21XXX</v>
      </c>
      <c r="D776" s="3" t="s">
        <v>350</v>
      </c>
      <c r="E776" s="3">
        <v>1</v>
      </c>
      <c r="F776" s="3" t="s">
        <v>402</v>
      </c>
      <c r="G776" s="3">
        <v>90</v>
      </c>
      <c r="H776" s="3" t="s">
        <v>388</v>
      </c>
      <c r="I776" s="3">
        <v>2</v>
      </c>
      <c r="M776" s="3">
        <f>(G776/100)*I776</f>
        <v>1.8</v>
      </c>
    </row>
    <row r="777" spans="1:14" x14ac:dyDescent="0.35">
      <c r="A777" s="3">
        <v>1120</v>
      </c>
      <c r="B777" s="3" t="s">
        <v>345</v>
      </c>
      <c r="C777" s="3" t="str">
        <f t="shared" si="52"/>
        <v>SPA21XXX</v>
      </c>
      <c r="D777" s="3" t="s">
        <v>350</v>
      </c>
      <c r="E777" s="3">
        <v>2</v>
      </c>
      <c r="F777" s="3" t="s">
        <v>556</v>
      </c>
      <c r="G777" s="3">
        <v>5</v>
      </c>
      <c r="H777" s="3" t="s">
        <v>411</v>
      </c>
      <c r="I777" s="3">
        <v>2</v>
      </c>
      <c r="M777" s="3">
        <f>(G777/100)*I777</f>
        <v>0.1</v>
      </c>
    </row>
    <row r="778" spans="1:14" x14ac:dyDescent="0.35">
      <c r="A778" s="3">
        <v>1121</v>
      </c>
      <c r="B778" s="3" t="s">
        <v>345</v>
      </c>
      <c r="C778" s="3" t="str">
        <f t="shared" si="52"/>
        <v>SPA21XXX</v>
      </c>
      <c r="D778" s="3" t="s">
        <v>350</v>
      </c>
      <c r="E778" s="3">
        <v>3</v>
      </c>
      <c r="F778" s="3" t="s">
        <v>400</v>
      </c>
      <c r="G778" s="3">
        <v>5</v>
      </c>
      <c r="H778" s="3" t="s">
        <v>366</v>
      </c>
      <c r="I778" s="3">
        <v>3</v>
      </c>
      <c r="J778" s="3">
        <f>SUM(G776:G778)</f>
        <v>100</v>
      </c>
      <c r="M778" s="3">
        <f>(G778/100)*I778</f>
        <v>0.15000000000000002</v>
      </c>
      <c r="N778" s="3">
        <f>SUM(M776:M778)</f>
        <v>2.0500000000000003</v>
      </c>
    </row>
    <row r="779" spans="1:14" x14ac:dyDescent="0.35">
      <c r="A779" s="3">
        <v>1123</v>
      </c>
      <c r="B779" s="3" t="s">
        <v>346</v>
      </c>
      <c r="C779" s="3" t="str">
        <f t="shared" si="52"/>
        <v>SPA21XXX</v>
      </c>
      <c r="D779" s="3" t="s">
        <v>349</v>
      </c>
      <c r="E779" s="3">
        <v>1</v>
      </c>
      <c r="H779" s="3" t="s">
        <v>1046</v>
      </c>
      <c r="I779" s="3">
        <v>0</v>
      </c>
      <c r="J779" s="3">
        <f>G779</f>
        <v>0</v>
      </c>
      <c r="N779" s="3">
        <v>0</v>
      </c>
    </row>
  </sheetData>
  <sheetProtection algorithmName="SHA-512" hashValue="L/wXR8G3sYT6NPItIjd++SOfaMR4dkxINkSbGnr4ZsxRtKEsDVK11q7aQmJm5v9DuRE4TB4Y6sqHTX94yVtqAA==" saltValue="MKXacGKT49RtvOgAqCGsCQ==" spinCount="100000" sheet="1" objects="1" scenarios="1" selectLockedCells="1"/>
  <sortState xmlns:xlrd2="http://schemas.microsoft.com/office/spreadsheetml/2017/richdata2" ref="A2:M1124">
    <sortCondition ref="A2:A11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0"/>
  <sheetViews>
    <sheetView tabSelected="1" zoomScaleNormal="100" workbookViewId="0">
      <pane ySplit="1" topLeftCell="A2" activePane="bottomLeft" state="frozen"/>
      <selection pane="bottomLeft" activeCell="K35" sqref="K35"/>
    </sheetView>
  </sheetViews>
  <sheetFormatPr defaultRowHeight="14.5" x14ac:dyDescent="0.35"/>
  <cols>
    <col min="1" max="1" width="16.36328125" style="3" hidden="1" customWidth="1"/>
    <col min="2" max="2" width="13.6328125" style="3" customWidth="1"/>
    <col min="3" max="3" width="11.08984375" style="3" customWidth="1"/>
    <col min="4" max="5" width="8.90625" style="3"/>
    <col min="6" max="16384" width="8.7265625" style="3"/>
  </cols>
  <sheetData>
    <row r="1" spans="1:5" ht="26" x14ac:dyDescent="0.35">
      <c r="A1" s="1" t="s">
        <v>0</v>
      </c>
      <c r="B1" s="4" t="s">
        <v>1058</v>
      </c>
      <c r="C1" s="1" t="s">
        <v>347</v>
      </c>
      <c r="D1" s="1" t="s">
        <v>1053</v>
      </c>
      <c r="E1" s="1" t="s">
        <v>1056</v>
      </c>
    </row>
    <row r="2" spans="1:5" x14ac:dyDescent="0.35">
      <c r="A2" s="3" t="s">
        <v>1</v>
      </c>
      <c r="B2" s="3" t="str">
        <f>REPLACE(A2,6,3,"XXX")</f>
        <v>SPA21XXX</v>
      </c>
      <c r="C2" s="3" t="s">
        <v>348</v>
      </c>
      <c r="D2" s="5">
        <v>2.3000000000000003</v>
      </c>
      <c r="E2" s="6">
        <f>D2/3*18</f>
        <v>13.8</v>
      </c>
    </row>
    <row r="3" spans="1:5" x14ac:dyDescent="0.35">
      <c r="A3" s="3" t="s">
        <v>20</v>
      </c>
      <c r="B3" s="3" t="str">
        <f t="shared" ref="B3:B66" si="0">REPLACE(A3,6,3,"XXX")</f>
        <v>SPA21XXX</v>
      </c>
      <c r="C3" s="3" t="s">
        <v>348</v>
      </c>
      <c r="D3" s="5">
        <v>1.9999999999999996</v>
      </c>
      <c r="E3" s="6">
        <f t="shared" ref="E3:E66" si="1">D3/3*18</f>
        <v>11.999999999999996</v>
      </c>
    </row>
    <row r="4" spans="1:5" x14ac:dyDescent="0.35">
      <c r="A4" s="3" t="s">
        <v>22</v>
      </c>
      <c r="B4" s="3" t="str">
        <f t="shared" si="0"/>
        <v>SPA21XXX</v>
      </c>
      <c r="C4" s="3" t="s">
        <v>348</v>
      </c>
      <c r="D4" s="5">
        <v>2</v>
      </c>
      <c r="E4" s="6">
        <f t="shared" si="1"/>
        <v>12</v>
      </c>
    </row>
    <row r="5" spans="1:5" x14ac:dyDescent="0.35">
      <c r="A5" s="3" t="s">
        <v>24</v>
      </c>
      <c r="B5" s="3" t="str">
        <f t="shared" si="0"/>
        <v>SPA21XXX</v>
      </c>
      <c r="C5" s="3" t="s">
        <v>348</v>
      </c>
      <c r="D5" s="5">
        <v>1.9999999999999998</v>
      </c>
      <c r="E5" s="6">
        <f t="shared" si="1"/>
        <v>12</v>
      </c>
    </row>
    <row r="6" spans="1:5" x14ac:dyDescent="0.35">
      <c r="A6" s="3" t="s">
        <v>25</v>
      </c>
      <c r="B6" s="3" t="str">
        <f t="shared" si="0"/>
        <v>SPA21XXX</v>
      </c>
      <c r="C6" s="3" t="s">
        <v>348</v>
      </c>
      <c r="D6" s="5">
        <v>2</v>
      </c>
      <c r="E6" s="6">
        <f t="shared" si="1"/>
        <v>12</v>
      </c>
    </row>
    <row r="7" spans="1:5" x14ac:dyDescent="0.35">
      <c r="A7" s="3" t="s">
        <v>26</v>
      </c>
      <c r="B7" s="3" t="str">
        <f t="shared" si="0"/>
        <v>SPA21XXX</v>
      </c>
      <c r="C7" s="3" t="s">
        <v>348</v>
      </c>
      <c r="D7" s="5">
        <v>2.2000000000000002</v>
      </c>
      <c r="E7" s="6">
        <f t="shared" si="1"/>
        <v>13.200000000000001</v>
      </c>
    </row>
    <row r="8" spans="1:5" x14ac:dyDescent="0.35">
      <c r="A8" s="3" t="s">
        <v>33</v>
      </c>
      <c r="B8" s="3" t="str">
        <f t="shared" si="0"/>
        <v>SPA21XXX</v>
      </c>
      <c r="C8" s="3" t="s">
        <v>348</v>
      </c>
      <c r="D8" s="5">
        <v>2.04</v>
      </c>
      <c r="E8" s="6">
        <f t="shared" si="1"/>
        <v>12.24</v>
      </c>
    </row>
    <row r="9" spans="1:5" x14ac:dyDescent="0.35">
      <c r="A9" s="3" t="s">
        <v>34</v>
      </c>
      <c r="B9" s="3" t="str">
        <f t="shared" si="0"/>
        <v>SPA21XXX</v>
      </c>
      <c r="C9" s="3" t="s">
        <v>348</v>
      </c>
      <c r="D9" s="5">
        <v>2.25</v>
      </c>
      <c r="E9" s="6">
        <f t="shared" si="1"/>
        <v>13.5</v>
      </c>
    </row>
    <row r="10" spans="1:5" x14ac:dyDescent="0.35">
      <c r="A10" s="3" t="s">
        <v>35</v>
      </c>
      <c r="B10" s="3" t="str">
        <f t="shared" si="0"/>
        <v>SPA21XXX</v>
      </c>
      <c r="C10" s="3" t="s">
        <v>348</v>
      </c>
      <c r="D10" s="5">
        <v>2.4000000000000004</v>
      </c>
      <c r="E10" s="6">
        <f t="shared" si="1"/>
        <v>14.400000000000002</v>
      </c>
    </row>
    <row r="11" spans="1:5" x14ac:dyDescent="0.35">
      <c r="A11" s="3" t="s">
        <v>36</v>
      </c>
      <c r="B11" s="3" t="str">
        <f t="shared" si="0"/>
        <v>SPA21XXX</v>
      </c>
      <c r="C11" s="3" t="s">
        <v>348</v>
      </c>
      <c r="D11" s="5">
        <v>1.9999999999999998</v>
      </c>
      <c r="E11" s="6">
        <f t="shared" si="1"/>
        <v>12</v>
      </c>
    </row>
    <row r="12" spans="1:5" x14ac:dyDescent="0.35">
      <c r="A12" s="3" t="s">
        <v>37</v>
      </c>
      <c r="B12" s="3" t="str">
        <f t="shared" si="0"/>
        <v>SPA21XXX</v>
      </c>
      <c r="C12" s="3" t="s">
        <v>348</v>
      </c>
      <c r="D12" s="5">
        <v>2</v>
      </c>
      <c r="E12" s="6">
        <f t="shared" si="1"/>
        <v>12</v>
      </c>
    </row>
    <row r="13" spans="1:5" x14ac:dyDescent="0.35">
      <c r="A13" s="3" t="s">
        <v>38</v>
      </c>
      <c r="B13" s="3" t="str">
        <f t="shared" si="0"/>
        <v>SPA21XXX</v>
      </c>
      <c r="C13" s="3" t="s">
        <v>348</v>
      </c>
      <c r="D13" s="5">
        <v>2</v>
      </c>
      <c r="E13" s="6">
        <f t="shared" si="1"/>
        <v>12</v>
      </c>
    </row>
    <row r="14" spans="1:5" x14ac:dyDescent="0.35">
      <c r="A14" s="3" t="s">
        <v>40</v>
      </c>
      <c r="B14" s="3" t="str">
        <f t="shared" si="0"/>
        <v>SPA21XXX</v>
      </c>
      <c r="C14" s="3" t="s">
        <v>348</v>
      </c>
      <c r="D14" s="5">
        <v>2</v>
      </c>
      <c r="E14" s="6">
        <f t="shared" si="1"/>
        <v>12</v>
      </c>
    </row>
    <row r="15" spans="1:5" x14ac:dyDescent="0.35">
      <c r="A15" s="3" t="s">
        <v>42</v>
      </c>
      <c r="B15" s="3" t="str">
        <f t="shared" si="0"/>
        <v>SPA21XXX</v>
      </c>
      <c r="C15" s="3" t="s">
        <v>348</v>
      </c>
      <c r="D15" s="5">
        <v>2.1</v>
      </c>
      <c r="E15" s="6">
        <f t="shared" si="1"/>
        <v>12.600000000000001</v>
      </c>
    </row>
    <row r="16" spans="1:5" x14ac:dyDescent="0.35">
      <c r="A16" s="3" t="s">
        <v>43</v>
      </c>
      <c r="B16" s="3" t="str">
        <f t="shared" si="0"/>
        <v>SPA21XXX</v>
      </c>
      <c r="C16" s="3" t="s">
        <v>348</v>
      </c>
      <c r="D16" s="5">
        <v>2.2000000000000002</v>
      </c>
      <c r="E16" s="6">
        <f t="shared" si="1"/>
        <v>13.200000000000001</v>
      </c>
    </row>
    <row r="17" spans="1:5" x14ac:dyDescent="0.35">
      <c r="A17" s="3" t="s">
        <v>46</v>
      </c>
      <c r="B17" s="3" t="str">
        <f t="shared" si="0"/>
        <v>SPA21XXX</v>
      </c>
      <c r="C17" s="3" t="s">
        <v>348</v>
      </c>
      <c r="D17" s="5">
        <v>2.25</v>
      </c>
      <c r="E17" s="6">
        <f t="shared" si="1"/>
        <v>13.5</v>
      </c>
    </row>
    <row r="18" spans="1:5" x14ac:dyDescent="0.35">
      <c r="A18" s="3" t="s">
        <v>47</v>
      </c>
      <c r="B18" s="3" t="str">
        <f t="shared" si="0"/>
        <v>SPA21XXX</v>
      </c>
      <c r="C18" s="3" t="s">
        <v>348</v>
      </c>
      <c r="D18" s="5">
        <v>2.25</v>
      </c>
      <c r="E18" s="6">
        <f t="shared" si="1"/>
        <v>13.5</v>
      </c>
    </row>
    <row r="19" spans="1:5" x14ac:dyDescent="0.35">
      <c r="A19" s="3" t="s">
        <v>50</v>
      </c>
      <c r="B19" s="3" t="str">
        <f t="shared" si="0"/>
        <v>SPA21XXX</v>
      </c>
      <c r="C19" s="3" t="s">
        <v>348</v>
      </c>
      <c r="D19" s="5">
        <v>2.0499999999999998</v>
      </c>
      <c r="E19" s="6">
        <f t="shared" si="1"/>
        <v>12.299999999999999</v>
      </c>
    </row>
    <row r="20" spans="1:5" x14ac:dyDescent="0.35">
      <c r="A20" s="3" t="s">
        <v>51</v>
      </c>
      <c r="B20" s="3" t="str">
        <f t="shared" si="0"/>
        <v>SPA21XXX</v>
      </c>
      <c r="C20" s="3" t="s">
        <v>348</v>
      </c>
      <c r="D20" s="5">
        <v>2.0499999999999998</v>
      </c>
      <c r="E20" s="6">
        <f t="shared" si="1"/>
        <v>12.299999999999999</v>
      </c>
    </row>
    <row r="21" spans="1:5" x14ac:dyDescent="0.35">
      <c r="A21" s="3" t="s">
        <v>52</v>
      </c>
      <c r="B21" s="3" t="str">
        <f t="shared" si="0"/>
        <v>SPA21XXX</v>
      </c>
      <c r="C21" s="3" t="s">
        <v>348</v>
      </c>
      <c r="D21" s="5">
        <v>2</v>
      </c>
      <c r="E21" s="6">
        <f t="shared" si="1"/>
        <v>12</v>
      </c>
    </row>
    <row r="22" spans="1:5" x14ac:dyDescent="0.35">
      <c r="A22" s="3" t="s">
        <v>53</v>
      </c>
      <c r="B22" s="3" t="str">
        <f t="shared" si="0"/>
        <v>SPA21XXX</v>
      </c>
      <c r="C22" s="3" t="s">
        <v>348</v>
      </c>
      <c r="D22" s="5">
        <v>2</v>
      </c>
      <c r="E22" s="6">
        <f t="shared" si="1"/>
        <v>12</v>
      </c>
    </row>
    <row r="23" spans="1:5" x14ac:dyDescent="0.35">
      <c r="A23" s="3" t="s">
        <v>54</v>
      </c>
      <c r="B23" s="3" t="str">
        <f t="shared" si="0"/>
        <v>SPA21XXX</v>
      </c>
      <c r="C23" s="3" t="s">
        <v>348</v>
      </c>
      <c r="D23" s="5">
        <v>2.0499999999999998</v>
      </c>
      <c r="E23" s="6">
        <f t="shared" si="1"/>
        <v>12.299999999999999</v>
      </c>
    </row>
    <row r="24" spans="1:5" x14ac:dyDescent="0.35">
      <c r="A24" s="3" t="s">
        <v>57</v>
      </c>
      <c r="B24" s="3" t="str">
        <f t="shared" si="0"/>
        <v>SPA21XXX</v>
      </c>
      <c r="C24" s="3" t="s">
        <v>348</v>
      </c>
      <c r="D24" s="5">
        <v>2.4000000000000004</v>
      </c>
      <c r="E24" s="6">
        <f t="shared" si="1"/>
        <v>14.400000000000002</v>
      </c>
    </row>
    <row r="25" spans="1:5" x14ac:dyDescent="0.35">
      <c r="A25" s="3" t="s">
        <v>59</v>
      </c>
      <c r="B25" s="3" t="str">
        <f t="shared" si="0"/>
        <v>SPA21XXX</v>
      </c>
      <c r="C25" s="3" t="s">
        <v>348</v>
      </c>
      <c r="D25" s="5">
        <v>2.15</v>
      </c>
      <c r="E25" s="6">
        <f t="shared" si="1"/>
        <v>12.9</v>
      </c>
    </row>
    <row r="26" spans="1:5" x14ac:dyDescent="0.35">
      <c r="A26" s="3" t="s">
        <v>61</v>
      </c>
      <c r="B26" s="3" t="str">
        <f t="shared" si="0"/>
        <v>SPA21XXX</v>
      </c>
      <c r="C26" s="3" t="s">
        <v>348</v>
      </c>
      <c r="D26" s="5">
        <v>2</v>
      </c>
      <c r="E26" s="6">
        <f t="shared" si="1"/>
        <v>12</v>
      </c>
    </row>
    <row r="27" spans="1:5" x14ac:dyDescent="0.35">
      <c r="A27" s="3" t="s">
        <v>69</v>
      </c>
      <c r="B27" s="3" t="str">
        <f t="shared" si="0"/>
        <v>SPA21XXX</v>
      </c>
      <c r="C27" s="3" t="s">
        <v>348</v>
      </c>
      <c r="D27" s="5">
        <v>2</v>
      </c>
      <c r="E27" s="6">
        <f t="shared" si="1"/>
        <v>12</v>
      </c>
    </row>
    <row r="28" spans="1:5" x14ac:dyDescent="0.35">
      <c r="A28" s="3" t="s">
        <v>70</v>
      </c>
      <c r="B28" s="3" t="str">
        <f t="shared" si="0"/>
        <v>SPA21XXX</v>
      </c>
      <c r="C28" s="3" t="s">
        <v>348</v>
      </c>
      <c r="D28" s="5">
        <v>1.8333333333333335</v>
      </c>
      <c r="E28" s="6">
        <f t="shared" si="1"/>
        <v>11</v>
      </c>
    </row>
    <row r="29" spans="1:5" x14ac:dyDescent="0.35">
      <c r="A29" s="3" t="s">
        <v>72</v>
      </c>
      <c r="B29" s="3" t="str">
        <f t="shared" si="0"/>
        <v>SPA21XXX</v>
      </c>
      <c r="C29" s="3" t="s">
        <v>348</v>
      </c>
      <c r="D29" s="5">
        <v>2.2999999999999998</v>
      </c>
      <c r="E29" s="6">
        <f t="shared" si="1"/>
        <v>13.799999999999999</v>
      </c>
    </row>
    <row r="30" spans="1:5" x14ac:dyDescent="0.35">
      <c r="A30" s="3" t="s">
        <v>74</v>
      </c>
      <c r="B30" s="3" t="str">
        <f t="shared" si="0"/>
        <v>SPA21XXX</v>
      </c>
      <c r="C30" s="3" t="s">
        <v>348</v>
      </c>
      <c r="D30" s="5">
        <v>3</v>
      </c>
      <c r="E30" s="6">
        <f t="shared" si="1"/>
        <v>18</v>
      </c>
    </row>
    <row r="31" spans="1:5" x14ac:dyDescent="0.35">
      <c r="A31" s="3" t="s">
        <v>78</v>
      </c>
      <c r="B31" s="3" t="str">
        <f t="shared" si="0"/>
        <v>SPA21XXX</v>
      </c>
      <c r="C31" s="3" t="s">
        <v>348</v>
      </c>
      <c r="D31" s="5">
        <v>2</v>
      </c>
      <c r="E31" s="6">
        <f t="shared" si="1"/>
        <v>12</v>
      </c>
    </row>
    <row r="32" spans="1:5" x14ac:dyDescent="0.35">
      <c r="A32" s="3" t="s">
        <v>81</v>
      </c>
      <c r="B32" s="3" t="str">
        <f t="shared" si="0"/>
        <v>SPA21XXX</v>
      </c>
      <c r="C32" s="3" t="s">
        <v>348</v>
      </c>
      <c r="D32" s="5">
        <v>2.0999999999999996</v>
      </c>
      <c r="E32" s="6">
        <f t="shared" si="1"/>
        <v>12.599999999999998</v>
      </c>
    </row>
    <row r="33" spans="1:5" x14ac:dyDescent="0.35">
      <c r="A33" s="3" t="s">
        <v>82</v>
      </c>
      <c r="B33" s="3" t="str">
        <f t="shared" si="0"/>
        <v>SPA21XXX</v>
      </c>
      <c r="C33" s="3" t="s">
        <v>348</v>
      </c>
      <c r="D33" s="5">
        <v>2</v>
      </c>
      <c r="E33" s="6">
        <f t="shared" si="1"/>
        <v>12</v>
      </c>
    </row>
    <row r="34" spans="1:5" x14ac:dyDescent="0.35">
      <c r="A34" s="3" t="s">
        <v>86</v>
      </c>
      <c r="B34" s="3" t="str">
        <f t="shared" si="0"/>
        <v>SPA21XXX</v>
      </c>
      <c r="C34" s="3" t="s">
        <v>348</v>
      </c>
      <c r="D34" s="5">
        <v>2</v>
      </c>
      <c r="E34" s="6">
        <f t="shared" si="1"/>
        <v>12</v>
      </c>
    </row>
    <row r="35" spans="1:5" x14ac:dyDescent="0.35">
      <c r="A35" s="3" t="s">
        <v>88</v>
      </c>
      <c r="B35" s="3" t="str">
        <f t="shared" si="0"/>
        <v>SPA21XXX</v>
      </c>
      <c r="C35" s="3" t="s">
        <v>348</v>
      </c>
      <c r="D35" s="5">
        <v>2</v>
      </c>
      <c r="E35" s="6">
        <f t="shared" si="1"/>
        <v>12</v>
      </c>
    </row>
    <row r="36" spans="1:5" x14ac:dyDescent="0.35">
      <c r="A36" s="3" t="s">
        <v>90</v>
      </c>
      <c r="B36" s="3" t="str">
        <f t="shared" si="0"/>
        <v>SPA21XXX</v>
      </c>
      <c r="C36" s="3" t="s">
        <v>348</v>
      </c>
      <c r="D36" s="5">
        <v>2.5999999999999996</v>
      </c>
      <c r="E36" s="6">
        <f t="shared" si="1"/>
        <v>15.599999999999998</v>
      </c>
    </row>
    <row r="37" spans="1:5" x14ac:dyDescent="0.35">
      <c r="A37" s="3" t="s">
        <v>96</v>
      </c>
      <c r="B37" s="3" t="str">
        <f t="shared" si="0"/>
        <v>SPA21XXX</v>
      </c>
      <c r="C37" s="3" t="s">
        <v>348</v>
      </c>
      <c r="D37" s="5">
        <v>2.1</v>
      </c>
      <c r="E37" s="6">
        <f t="shared" si="1"/>
        <v>12.600000000000001</v>
      </c>
    </row>
    <row r="38" spans="1:5" x14ac:dyDescent="0.35">
      <c r="A38" s="3" t="s">
        <v>97</v>
      </c>
      <c r="B38" s="3" t="str">
        <f t="shared" si="0"/>
        <v>SPA21XXX</v>
      </c>
      <c r="C38" s="3" t="s">
        <v>348</v>
      </c>
      <c r="D38" s="5">
        <v>1.9000000000000001</v>
      </c>
      <c r="E38" s="6">
        <f t="shared" si="1"/>
        <v>11.400000000000002</v>
      </c>
    </row>
    <row r="39" spans="1:5" x14ac:dyDescent="0.35">
      <c r="A39" s="3" t="s">
        <v>107</v>
      </c>
      <c r="B39" s="3" t="str">
        <f t="shared" si="0"/>
        <v>SPA21XXX</v>
      </c>
      <c r="C39" s="3" t="s">
        <v>348</v>
      </c>
      <c r="D39" s="5">
        <v>2.3125</v>
      </c>
      <c r="E39" s="6">
        <f t="shared" si="1"/>
        <v>13.875</v>
      </c>
    </row>
    <row r="40" spans="1:5" x14ac:dyDescent="0.35">
      <c r="A40" s="3" t="s">
        <v>109</v>
      </c>
      <c r="B40" s="3" t="str">
        <f t="shared" si="0"/>
        <v>SPA21XXX</v>
      </c>
      <c r="C40" s="3" t="s">
        <v>348</v>
      </c>
      <c r="D40" s="5">
        <v>2</v>
      </c>
      <c r="E40" s="6">
        <f t="shared" si="1"/>
        <v>12</v>
      </c>
    </row>
    <row r="41" spans="1:5" x14ac:dyDescent="0.35">
      <c r="A41" s="3" t="s">
        <v>116</v>
      </c>
      <c r="B41" s="3" t="str">
        <f t="shared" si="0"/>
        <v>SPA21XXX</v>
      </c>
      <c r="C41" s="3" t="s">
        <v>348</v>
      </c>
      <c r="D41" s="5">
        <v>2</v>
      </c>
      <c r="E41" s="6">
        <f t="shared" si="1"/>
        <v>12</v>
      </c>
    </row>
    <row r="42" spans="1:5" x14ac:dyDescent="0.35">
      <c r="A42" s="3" t="s">
        <v>131</v>
      </c>
      <c r="B42" s="3" t="str">
        <f t="shared" si="0"/>
        <v>SPA21XXX</v>
      </c>
      <c r="C42" s="3" t="s">
        <v>348</v>
      </c>
      <c r="D42" s="5">
        <v>1.7999999999999998</v>
      </c>
      <c r="E42" s="6">
        <f t="shared" si="1"/>
        <v>10.799999999999999</v>
      </c>
    </row>
    <row r="43" spans="1:5" x14ac:dyDescent="0.35">
      <c r="A43" s="3" t="s">
        <v>133</v>
      </c>
      <c r="B43" s="3" t="str">
        <f t="shared" si="0"/>
        <v>SPA21XXX</v>
      </c>
      <c r="C43" s="3" t="s">
        <v>348</v>
      </c>
      <c r="D43" s="5">
        <v>2.2000000000000002</v>
      </c>
      <c r="E43" s="6">
        <f t="shared" si="1"/>
        <v>13.200000000000001</v>
      </c>
    </row>
    <row r="44" spans="1:5" x14ac:dyDescent="0.35">
      <c r="A44" s="3" t="s">
        <v>137</v>
      </c>
      <c r="B44" s="3" t="str">
        <f t="shared" si="0"/>
        <v>SPA21XXX</v>
      </c>
      <c r="C44" s="3" t="s">
        <v>348</v>
      </c>
      <c r="D44" s="5">
        <v>2</v>
      </c>
      <c r="E44" s="6">
        <f t="shared" si="1"/>
        <v>12</v>
      </c>
    </row>
    <row r="45" spans="1:5" x14ac:dyDescent="0.35">
      <c r="A45" s="3" t="s">
        <v>139</v>
      </c>
      <c r="B45" s="3" t="str">
        <f t="shared" si="0"/>
        <v>SPA21XXX</v>
      </c>
      <c r="C45" s="3" t="s">
        <v>348</v>
      </c>
      <c r="D45" s="5">
        <v>2.1</v>
      </c>
      <c r="E45" s="6">
        <f t="shared" si="1"/>
        <v>12.600000000000001</v>
      </c>
    </row>
    <row r="46" spans="1:5" x14ac:dyDescent="0.35">
      <c r="A46" s="3" t="s">
        <v>142</v>
      </c>
      <c r="B46" s="3" t="str">
        <f t="shared" si="0"/>
        <v>SPA21XXX</v>
      </c>
      <c r="C46" s="3" t="s">
        <v>348</v>
      </c>
      <c r="D46" s="5">
        <v>2</v>
      </c>
      <c r="E46" s="6">
        <f t="shared" si="1"/>
        <v>12</v>
      </c>
    </row>
    <row r="47" spans="1:5" x14ac:dyDescent="0.35">
      <c r="A47" s="3" t="s">
        <v>146</v>
      </c>
      <c r="B47" s="3" t="str">
        <f t="shared" si="0"/>
        <v>SPA21XXX</v>
      </c>
      <c r="C47" s="3" t="s">
        <v>348</v>
      </c>
      <c r="D47" s="5">
        <v>2</v>
      </c>
      <c r="E47" s="6">
        <f t="shared" si="1"/>
        <v>12</v>
      </c>
    </row>
    <row r="48" spans="1:5" x14ac:dyDescent="0.35">
      <c r="A48" s="3" t="s">
        <v>149</v>
      </c>
      <c r="B48" s="3" t="str">
        <f t="shared" si="0"/>
        <v>SPA21XXX</v>
      </c>
      <c r="C48" s="3" t="s">
        <v>348</v>
      </c>
      <c r="D48" s="5">
        <v>3</v>
      </c>
      <c r="E48" s="6">
        <f t="shared" si="1"/>
        <v>18</v>
      </c>
    </row>
    <row r="49" spans="1:5" x14ac:dyDescent="0.35">
      <c r="A49" s="3" t="s">
        <v>150</v>
      </c>
      <c r="B49" s="3" t="str">
        <f t="shared" si="0"/>
        <v>SPA21XXX</v>
      </c>
      <c r="C49" s="3" t="s">
        <v>348</v>
      </c>
      <c r="D49" s="5">
        <v>2.0499999999999998</v>
      </c>
      <c r="E49" s="6">
        <f t="shared" si="1"/>
        <v>12.299999999999999</v>
      </c>
    </row>
    <row r="50" spans="1:5" x14ac:dyDescent="0.35">
      <c r="A50" s="3" t="s">
        <v>156</v>
      </c>
      <c r="B50" s="3" t="str">
        <f t="shared" si="0"/>
        <v>SPA21XXX</v>
      </c>
      <c r="C50" s="3" t="s">
        <v>348</v>
      </c>
      <c r="D50" s="5">
        <v>2.333333333333333</v>
      </c>
      <c r="E50" s="6">
        <f t="shared" si="1"/>
        <v>13.999999999999998</v>
      </c>
    </row>
    <row r="51" spans="1:5" x14ac:dyDescent="0.35">
      <c r="A51" s="3" t="s">
        <v>164</v>
      </c>
      <c r="B51" s="3" t="str">
        <f t="shared" si="0"/>
        <v>SPA21XXX</v>
      </c>
      <c r="C51" s="3" t="s">
        <v>348</v>
      </c>
      <c r="D51" s="5">
        <v>2.0499999999999998</v>
      </c>
      <c r="E51" s="6">
        <f t="shared" si="1"/>
        <v>12.299999999999999</v>
      </c>
    </row>
    <row r="52" spans="1:5" x14ac:dyDescent="0.35">
      <c r="A52" s="3" t="s">
        <v>167</v>
      </c>
      <c r="B52" s="3" t="str">
        <f t="shared" si="0"/>
        <v>SPA21XXX</v>
      </c>
      <c r="C52" s="3" t="s">
        <v>348</v>
      </c>
      <c r="D52" s="5">
        <v>2</v>
      </c>
      <c r="E52" s="6">
        <f t="shared" si="1"/>
        <v>12</v>
      </c>
    </row>
    <row r="53" spans="1:5" x14ac:dyDescent="0.35">
      <c r="A53" s="3" t="s">
        <v>170</v>
      </c>
      <c r="B53" s="3" t="str">
        <f t="shared" si="0"/>
        <v>SPA21XXX</v>
      </c>
      <c r="C53" s="3" t="s">
        <v>348</v>
      </c>
      <c r="D53" s="5">
        <v>2.02</v>
      </c>
      <c r="E53" s="6">
        <f t="shared" si="1"/>
        <v>12.120000000000001</v>
      </c>
    </row>
    <row r="54" spans="1:5" x14ac:dyDescent="0.35">
      <c r="A54" s="3" t="s">
        <v>182</v>
      </c>
      <c r="B54" s="3" t="str">
        <f t="shared" si="0"/>
        <v>SPA21XXX</v>
      </c>
      <c r="C54" s="3" t="s">
        <v>348</v>
      </c>
      <c r="D54" s="5">
        <v>2</v>
      </c>
      <c r="E54" s="6">
        <f t="shared" si="1"/>
        <v>12</v>
      </c>
    </row>
    <row r="55" spans="1:5" x14ac:dyDescent="0.35">
      <c r="A55" s="3" t="s">
        <v>192</v>
      </c>
      <c r="B55" s="3" t="str">
        <f t="shared" si="0"/>
        <v>SPA21XXX</v>
      </c>
      <c r="C55" s="3" t="s">
        <v>348</v>
      </c>
      <c r="D55" s="5">
        <v>2.5</v>
      </c>
      <c r="E55" s="6">
        <f t="shared" si="1"/>
        <v>15</v>
      </c>
    </row>
    <row r="56" spans="1:5" x14ac:dyDescent="0.35">
      <c r="A56" s="3" t="s">
        <v>196</v>
      </c>
      <c r="B56" s="3" t="str">
        <f t="shared" si="0"/>
        <v>SPA21XXX</v>
      </c>
      <c r="C56" s="3" t="s">
        <v>348</v>
      </c>
      <c r="D56" s="5">
        <v>2.5</v>
      </c>
      <c r="E56" s="6">
        <f t="shared" si="1"/>
        <v>15</v>
      </c>
    </row>
    <row r="57" spans="1:5" x14ac:dyDescent="0.35">
      <c r="A57" s="3" t="s">
        <v>197</v>
      </c>
      <c r="B57" s="3" t="str">
        <f t="shared" si="0"/>
        <v>SPA21XXX</v>
      </c>
      <c r="C57" s="3" t="s">
        <v>348</v>
      </c>
      <c r="D57" s="5">
        <v>3</v>
      </c>
      <c r="E57" s="6">
        <f t="shared" si="1"/>
        <v>18</v>
      </c>
    </row>
    <row r="58" spans="1:5" x14ac:dyDescent="0.35">
      <c r="A58" s="3" t="s">
        <v>198</v>
      </c>
      <c r="B58" s="3" t="str">
        <f t="shared" si="0"/>
        <v>SPA21XXX</v>
      </c>
      <c r="C58" s="3" t="s">
        <v>348</v>
      </c>
      <c r="D58" s="5">
        <v>2.08</v>
      </c>
      <c r="E58" s="6">
        <f t="shared" si="1"/>
        <v>12.48</v>
      </c>
    </row>
    <row r="59" spans="1:5" x14ac:dyDescent="0.35">
      <c r="A59" s="3" t="s">
        <v>203</v>
      </c>
      <c r="B59" s="3" t="str">
        <f t="shared" si="0"/>
        <v>SPA21XXX</v>
      </c>
      <c r="C59" s="3" t="s">
        <v>348</v>
      </c>
      <c r="D59" s="5">
        <v>2</v>
      </c>
      <c r="E59" s="6">
        <f t="shared" si="1"/>
        <v>12</v>
      </c>
    </row>
    <row r="60" spans="1:5" x14ac:dyDescent="0.35">
      <c r="A60" s="3" t="s">
        <v>207</v>
      </c>
      <c r="B60" s="3" t="str">
        <f t="shared" si="0"/>
        <v>SPA21XXX</v>
      </c>
      <c r="C60" s="3" t="s">
        <v>348</v>
      </c>
      <c r="D60" s="5">
        <v>2.5000000000000004</v>
      </c>
      <c r="E60" s="6">
        <f t="shared" si="1"/>
        <v>15.000000000000004</v>
      </c>
    </row>
    <row r="61" spans="1:5" x14ac:dyDescent="0.35">
      <c r="A61" s="3" t="s">
        <v>210</v>
      </c>
      <c r="B61" s="3" t="str">
        <f t="shared" si="0"/>
        <v>SPA21XXX</v>
      </c>
      <c r="C61" s="3" t="s">
        <v>348</v>
      </c>
      <c r="D61" s="5">
        <v>2.0500000000000003</v>
      </c>
      <c r="E61" s="6">
        <f t="shared" si="1"/>
        <v>12.300000000000002</v>
      </c>
    </row>
    <row r="62" spans="1:5" x14ac:dyDescent="0.35">
      <c r="A62" s="3" t="s">
        <v>234</v>
      </c>
      <c r="B62" s="3" t="str">
        <f t="shared" si="0"/>
        <v>SPA21XXX</v>
      </c>
      <c r="C62" s="3" t="s">
        <v>348</v>
      </c>
      <c r="D62" s="5">
        <v>2.2000000000000002</v>
      </c>
      <c r="E62" s="6">
        <f t="shared" si="1"/>
        <v>13.200000000000001</v>
      </c>
    </row>
    <row r="63" spans="1:5" x14ac:dyDescent="0.35">
      <c r="A63" s="3" t="s">
        <v>236</v>
      </c>
      <c r="B63" s="3" t="str">
        <f t="shared" si="0"/>
        <v>SPA21XXX</v>
      </c>
      <c r="C63" s="3" t="s">
        <v>348</v>
      </c>
      <c r="D63" s="5">
        <v>2</v>
      </c>
      <c r="E63" s="6">
        <f t="shared" si="1"/>
        <v>12</v>
      </c>
    </row>
    <row r="64" spans="1:5" x14ac:dyDescent="0.35">
      <c r="A64" s="3" t="s">
        <v>240</v>
      </c>
      <c r="B64" s="3" t="str">
        <f t="shared" si="0"/>
        <v>SPA21XXX</v>
      </c>
      <c r="C64" s="3" t="s">
        <v>348</v>
      </c>
      <c r="D64" s="5">
        <v>2.1</v>
      </c>
      <c r="E64" s="6">
        <f t="shared" si="1"/>
        <v>12.600000000000001</v>
      </c>
    </row>
    <row r="65" spans="1:5" x14ac:dyDescent="0.35">
      <c r="A65" s="3" t="s">
        <v>242</v>
      </c>
      <c r="B65" s="3" t="str">
        <f t="shared" si="0"/>
        <v>SPA21XXX</v>
      </c>
      <c r="C65" s="3" t="s">
        <v>348</v>
      </c>
      <c r="D65" s="5">
        <v>2</v>
      </c>
      <c r="E65" s="6">
        <f t="shared" si="1"/>
        <v>12</v>
      </c>
    </row>
    <row r="66" spans="1:5" x14ac:dyDescent="0.35">
      <c r="A66" s="3" t="s">
        <v>250</v>
      </c>
      <c r="B66" s="3" t="str">
        <f t="shared" si="0"/>
        <v>SPA21XXX</v>
      </c>
      <c r="C66" s="3" t="s">
        <v>348</v>
      </c>
      <c r="D66" s="5">
        <v>2</v>
      </c>
      <c r="E66" s="6">
        <f t="shared" si="1"/>
        <v>12</v>
      </c>
    </row>
    <row r="67" spans="1:5" x14ac:dyDescent="0.35">
      <c r="A67" s="3" t="s">
        <v>251</v>
      </c>
      <c r="B67" s="3" t="str">
        <f t="shared" ref="B67:B130" si="2">REPLACE(A67,6,3,"XXX")</f>
        <v>SPA21XXX</v>
      </c>
      <c r="C67" s="3" t="s">
        <v>348</v>
      </c>
      <c r="D67" s="5">
        <v>1.9999999999999996</v>
      </c>
      <c r="E67" s="6">
        <f t="shared" ref="E67:E130" si="3">D67/3*18</f>
        <v>11.999999999999996</v>
      </c>
    </row>
    <row r="68" spans="1:5" x14ac:dyDescent="0.35">
      <c r="A68" s="3" t="s">
        <v>254</v>
      </c>
      <c r="B68" s="3" t="str">
        <f t="shared" si="2"/>
        <v>SPA21XXX</v>
      </c>
      <c r="C68" s="3" t="s">
        <v>348</v>
      </c>
      <c r="D68" s="5">
        <v>2.0500000000000003</v>
      </c>
      <c r="E68" s="6">
        <f t="shared" si="3"/>
        <v>12.300000000000002</v>
      </c>
    </row>
    <row r="69" spans="1:5" x14ac:dyDescent="0.35">
      <c r="A69" s="3" t="s">
        <v>272</v>
      </c>
      <c r="B69" s="3" t="str">
        <f t="shared" si="2"/>
        <v>SPA21XXX</v>
      </c>
      <c r="C69" s="3" t="s">
        <v>348</v>
      </c>
      <c r="D69" s="5">
        <v>2</v>
      </c>
      <c r="E69" s="6">
        <f t="shared" si="3"/>
        <v>12</v>
      </c>
    </row>
    <row r="70" spans="1:5" x14ac:dyDescent="0.35">
      <c r="A70" s="3" t="s">
        <v>287</v>
      </c>
      <c r="B70" s="3" t="str">
        <f t="shared" si="2"/>
        <v>SPA21XXX</v>
      </c>
      <c r="C70" s="3" t="s">
        <v>348</v>
      </c>
      <c r="D70" s="5">
        <v>2.4000000000000004</v>
      </c>
      <c r="E70" s="6">
        <f t="shared" si="3"/>
        <v>14.400000000000002</v>
      </c>
    </row>
    <row r="71" spans="1:5" x14ac:dyDescent="0.35">
      <c r="A71" s="3" t="s">
        <v>291</v>
      </c>
      <c r="B71" s="3" t="str">
        <f t="shared" si="2"/>
        <v>SPA21XXX</v>
      </c>
      <c r="C71" s="3" t="s">
        <v>348</v>
      </c>
      <c r="D71" s="5">
        <v>2</v>
      </c>
      <c r="E71" s="6">
        <f t="shared" si="3"/>
        <v>12</v>
      </c>
    </row>
    <row r="72" spans="1:5" x14ac:dyDescent="0.35">
      <c r="A72" s="3" t="s">
        <v>293</v>
      </c>
      <c r="B72" s="3" t="str">
        <f t="shared" si="2"/>
        <v>SPA21XXX</v>
      </c>
      <c r="C72" s="3" t="s">
        <v>348</v>
      </c>
      <c r="D72" s="5">
        <v>2</v>
      </c>
      <c r="E72" s="6">
        <f t="shared" si="3"/>
        <v>12</v>
      </c>
    </row>
    <row r="73" spans="1:5" x14ac:dyDescent="0.35">
      <c r="A73" s="3" t="s">
        <v>296</v>
      </c>
      <c r="B73" s="3" t="str">
        <f t="shared" si="2"/>
        <v>SPA21XXX</v>
      </c>
      <c r="C73" s="3" t="s">
        <v>348</v>
      </c>
      <c r="D73" s="5">
        <v>0</v>
      </c>
      <c r="E73" s="6">
        <f t="shared" si="3"/>
        <v>0</v>
      </c>
    </row>
    <row r="74" spans="1:5" x14ac:dyDescent="0.35">
      <c r="A74" s="3" t="s">
        <v>302</v>
      </c>
      <c r="B74" s="3" t="str">
        <f t="shared" si="2"/>
        <v>SPA21XXX</v>
      </c>
      <c r="C74" s="3" t="s">
        <v>348</v>
      </c>
      <c r="D74" s="5">
        <v>2</v>
      </c>
      <c r="E74" s="6">
        <f t="shared" si="3"/>
        <v>12</v>
      </c>
    </row>
    <row r="75" spans="1:5" x14ac:dyDescent="0.35">
      <c r="A75" s="3" t="s">
        <v>303</v>
      </c>
      <c r="B75" s="3" t="str">
        <f t="shared" si="2"/>
        <v>SPA21XXX</v>
      </c>
      <c r="C75" s="3" t="s">
        <v>348</v>
      </c>
      <c r="D75" s="5">
        <v>2</v>
      </c>
      <c r="E75" s="6">
        <f t="shared" si="3"/>
        <v>12</v>
      </c>
    </row>
    <row r="76" spans="1:5" x14ac:dyDescent="0.35">
      <c r="A76" s="3" t="s">
        <v>304</v>
      </c>
      <c r="B76" s="3" t="str">
        <f t="shared" si="2"/>
        <v>SPA21XXX</v>
      </c>
      <c r="C76" s="3" t="s">
        <v>348</v>
      </c>
      <c r="D76" s="5">
        <v>2</v>
      </c>
      <c r="E76" s="6">
        <f t="shared" si="3"/>
        <v>12</v>
      </c>
    </row>
    <row r="77" spans="1:5" x14ac:dyDescent="0.35">
      <c r="A77" s="3" t="s">
        <v>306</v>
      </c>
      <c r="B77" s="3" t="str">
        <f t="shared" si="2"/>
        <v>SPA21XXX</v>
      </c>
      <c r="C77" s="3" t="s">
        <v>348</v>
      </c>
      <c r="D77" s="5">
        <v>0</v>
      </c>
      <c r="E77" s="6">
        <f t="shared" si="3"/>
        <v>0</v>
      </c>
    </row>
    <row r="78" spans="1:5" x14ac:dyDescent="0.35">
      <c r="A78" s="3" t="s">
        <v>316</v>
      </c>
      <c r="B78" s="3" t="str">
        <f t="shared" si="2"/>
        <v>SPA21XXX</v>
      </c>
      <c r="C78" s="3" t="s">
        <v>348</v>
      </c>
      <c r="D78" s="5">
        <v>2.0499999999999998</v>
      </c>
      <c r="E78" s="6">
        <f t="shared" si="3"/>
        <v>12.299999999999999</v>
      </c>
    </row>
    <row r="79" spans="1:5" x14ac:dyDescent="0.35">
      <c r="A79" s="3" t="s">
        <v>320</v>
      </c>
      <c r="B79" s="3" t="str">
        <f t="shared" si="2"/>
        <v>SPA21XXX</v>
      </c>
      <c r="C79" s="3" t="s">
        <v>348</v>
      </c>
      <c r="D79" s="5">
        <v>2</v>
      </c>
      <c r="E79" s="6">
        <f t="shared" si="3"/>
        <v>12</v>
      </c>
    </row>
    <row r="80" spans="1:5" x14ac:dyDescent="0.35">
      <c r="A80" s="3" t="s">
        <v>2</v>
      </c>
      <c r="B80" s="3" t="str">
        <f t="shared" si="2"/>
        <v>SPA21XXX</v>
      </c>
      <c r="C80" s="3" t="s">
        <v>349</v>
      </c>
      <c r="D80" s="5">
        <v>2.2999999999999998</v>
      </c>
      <c r="E80" s="6">
        <f t="shared" si="3"/>
        <v>13.799999999999999</v>
      </c>
    </row>
    <row r="81" spans="1:5" x14ac:dyDescent="0.35">
      <c r="A81" s="3" t="s">
        <v>3</v>
      </c>
      <c r="B81" s="3" t="str">
        <f t="shared" si="2"/>
        <v>SPA21XXX</v>
      </c>
      <c r="C81" s="3" t="s">
        <v>349</v>
      </c>
      <c r="D81" s="5">
        <v>2.2999999999999998</v>
      </c>
      <c r="E81" s="6">
        <f t="shared" si="3"/>
        <v>13.799999999999999</v>
      </c>
    </row>
    <row r="82" spans="1:5" x14ac:dyDescent="0.35">
      <c r="A82" s="3" t="s">
        <v>4</v>
      </c>
      <c r="B82" s="3" t="str">
        <f t="shared" si="2"/>
        <v>SPA21XXX</v>
      </c>
      <c r="C82" s="3" t="s">
        <v>349</v>
      </c>
      <c r="D82" s="5">
        <v>2.2999999999999998</v>
      </c>
      <c r="E82" s="6">
        <f t="shared" si="3"/>
        <v>13.799999999999999</v>
      </c>
    </row>
    <row r="83" spans="1:5" x14ac:dyDescent="0.35">
      <c r="A83" s="3" t="s">
        <v>5</v>
      </c>
      <c r="B83" s="3" t="str">
        <f t="shared" si="2"/>
        <v>SPA21XXX</v>
      </c>
      <c r="C83" s="3" t="s">
        <v>349</v>
      </c>
      <c r="D83" s="5">
        <v>2.416666666666667</v>
      </c>
      <c r="E83" s="6">
        <f t="shared" si="3"/>
        <v>14.500000000000002</v>
      </c>
    </row>
    <row r="84" spans="1:5" x14ac:dyDescent="0.35">
      <c r="A84" s="3" t="s">
        <v>7</v>
      </c>
      <c r="B84" s="3" t="str">
        <f t="shared" si="2"/>
        <v>SPA21XXX</v>
      </c>
      <c r="C84" s="3" t="s">
        <v>349</v>
      </c>
      <c r="D84" s="5">
        <v>2.2999999999999998</v>
      </c>
      <c r="E84" s="6">
        <f t="shared" si="3"/>
        <v>13.799999999999999</v>
      </c>
    </row>
    <row r="85" spans="1:5" x14ac:dyDescent="0.35">
      <c r="A85" s="3" t="s">
        <v>8</v>
      </c>
      <c r="B85" s="3" t="str">
        <f t="shared" si="2"/>
        <v>SPA21XXX</v>
      </c>
      <c r="C85" s="3" t="s">
        <v>349</v>
      </c>
      <c r="D85" s="5">
        <v>2</v>
      </c>
      <c r="E85" s="6">
        <f t="shared" si="3"/>
        <v>12</v>
      </c>
    </row>
    <row r="86" spans="1:5" x14ac:dyDescent="0.35">
      <c r="A86" s="3" t="s">
        <v>9</v>
      </c>
      <c r="B86" s="3" t="str">
        <f t="shared" si="2"/>
        <v>SPA21XXX</v>
      </c>
      <c r="C86" s="3" t="s">
        <v>349</v>
      </c>
      <c r="D86" s="5">
        <v>2.2999999999999998</v>
      </c>
      <c r="E86" s="6">
        <f t="shared" si="3"/>
        <v>13.799999999999999</v>
      </c>
    </row>
    <row r="87" spans="1:5" x14ac:dyDescent="0.35">
      <c r="A87" s="3" t="s">
        <v>10</v>
      </c>
      <c r="B87" s="3" t="str">
        <f t="shared" si="2"/>
        <v>SPA21XXX</v>
      </c>
      <c r="C87" s="3" t="s">
        <v>349</v>
      </c>
      <c r="D87" s="5">
        <v>2.2999999999999998</v>
      </c>
      <c r="E87" s="6">
        <f t="shared" si="3"/>
        <v>13.799999999999999</v>
      </c>
    </row>
    <row r="88" spans="1:5" x14ac:dyDescent="0.35">
      <c r="A88" s="3" t="s">
        <v>11</v>
      </c>
      <c r="B88" s="3" t="str">
        <f t="shared" si="2"/>
        <v>SPA21XXX</v>
      </c>
      <c r="C88" s="3" t="s">
        <v>349</v>
      </c>
      <c r="D88" s="5">
        <v>2.2999999999999998</v>
      </c>
      <c r="E88" s="6">
        <f t="shared" si="3"/>
        <v>13.799999999999999</v>
      </c>
    </row>
    <row r="89" spans="1:5" x14ac:dyDescent="0.35">
      <c r="A89" s="3" t="s">
        <v>12</v>
      </c>
      <c r="B89" s="3" t="str">
        <f t="shared" si="2"/>
        <v>SPA21XXX</v>
      </c>
      <c r="C89" s="3" t="s">
        <v>349</v>
      </c>
      <c r="D89" s="5">
        <v>2.2999999999999998</v>
      </c>
      <c r="E89" s="6">
        <f t="shared" si="3"/>
        <v>13.799999999999999</v>
      </c>
    </row>
    <row r="90" spans="1:5" x14ac:dyDescent="0.35">
      <c r="A90" s="3" t="s">
        <v>15</v>
      </c>
      <c r="B90" s="3" t="str">
        <f t="shared" si="2"/>
        <v>SPA21XXX</v>
      </c>
      <c r="C90" s="3" t="s">
        <v>349</v>
      </c>
      <c r="D90" s="5">
        <v>2.2999999999999998</v>
      </c>
      <c r="E90" s="6">
        <f t="shared" si="3"/>
        <v>13.799999999999999</v>
      </c>
    </row>
    <row r="91" spans="1:5" x14ac:dyDescent="0.35">
      <c r="A91" s="3" t="s">
        <v>27</v>
      </c>
      <c r="B91" s="3" t="str">
        <f t="shared" si="2"/>
        <v>SPA21XXX</v>
      </c>
      <c r="C91" s="3" t="s">
        <v>349</v>
      </c>
      <c r="D91" s="5">
        <v>2.2000000000000002</v>
      </c>
      <c r="E91" s="6">
        <f t="shared" si="3"/>
        <v>13.200000000000001</v>
      </c>
    </row>
    <row r="92" spans="1:5" x14ac:dyDescent="0.35">
      <c r="A92" s="3" t="s">
        <v>32</v>
      </c>
      <c r="B92" s="3" t="str">
        <f t="shared" si="2"/>
        <v>SPA21XXX</v>
      </c>
      <c r="C92" s="3" t="s">
        <v>349</v>
      </c>
      <c r="D92" s="5">
        <v>2.0499999999999998</v>
      </c>
      <c r="E92" s="6">
        <f t="shared" si="3"/>
        <v>12.299999999999999</v>
      </c>
    </row>
    <row r="93" spans="1:5" x14ac:dyDescent="0.35">
      <c r="A93" s="3" t="s">
        <v>48</v>
      </c>
      <c r="B93" s="3" t="str">
        <f t="shared" si="2"/>
        <v>SPA21XXX</v>
      </c>
      <c r="C93" s="3" t="s">
        <v>349</v>
      </c>
      <c r="D93" s="5">
        <v>1.9999999999999998</v>
      </c>
      <c r="E93" s="6">
        <f t="shared" si="3"/>
        <v>12</v>
      </c>
    </row>
    <row r="94" spans="1:5" x14ac:dyDescent="0.35">
      <c r="A94" s="3" t="s">
        <v>49</v>
      </c>
      <c r="B94" s="3" t="str">
        <f t="shared" si="2"/>
        <v>SPA21XXX</v>
      </c>
      <c r="C94" s="3" t="s">
        <v>349</v>
      </c>
      <c r="D94" s="5">
        <v>1.9999999999999998</v>
      </c>
      <c r="E94" s="6">
        <f t="shared" si="3"/>
        <v>12</v>
      </c>
    </row>
    <row r="95" spans="1:5" x14ac:dyDescent="0.35">
      <c r="A95" s="3" t="s">
        <v>56</v>
      </c>
      <c r="B95" s="3" t="str">
        <f t="shared" si="2"/>
        <v>SPA21XXX</v>
      </c>
      <c r="C95" s="3" t="s">
        <v>349</v>
      </c>
      <c r="D95" s="5">
        <v>2</v>
      </c>
      <c r="E95" s="6">
        <f t="shared" si="3"/>
        <v>12</v>
      </c>
    </row>
    <row r="96" spans="1:5" x14ac:dyDescent="0.35">
      <c r="A96" s="3" t="s">
        <v>58</v>
      </c>
      <c r="B96" s="3" t="str">
        <f t="shared" si="2"/>
        <v>SPA21XXX</v>
      </c>
      <c r="C96" s="3" t="s">
        <v>349</v>
      </c>
      <c r="D96" s="5">
        <v>2</v>
      </c>
      <c r="E96" s="6">
        <f t="shared" si="3"/>
        <v>12</v>
      </c>
    </row>
    <row r="97" spans="1:5" x14ac:dyDescent="0.35">
      <c r="A97" s="3" t="s">
        <v>60</v>
      </c>
      <c r="B97" s="3" t="str">
        <f t="shared" si="2"/>
        <v>SPA21XXX</v>
      </c>
      <c r="C97" s="3" t="s">
        <v>349</v>
      </c>
      <c r="D97" s="5">
        <v>1.7241379310344827</v>
      </c>
      <c r="E97" s="6">
        <f t="shared" si="3"/>
        <v>10.344827586206897</v>
      </c>
    </row>
    <row r="98" spans="1:5" x14ac:dyDescent="0.35">
      <c r="A98" s="3" t="s">
        <v>63</v>
      </c>
      <c r="B98" s="3" t="str">
        <f t="shared" si="2"/>
        <v>SPA21XXX</v>
      </c>
      <c r="C98" s="3" t="s">
        <v>349</v>
      </c>
      <c r="D98" s="5">
        <v>2.2000000000000002</v>
      </c>
      <c r="E98" s="6">
        <f t="shared" si="3"/>
        <v>13.200000000000001</v>
      </c>
    </row>
    <row r="99" spans="1:5" x14ac:dyDescent="0.35">
      <c r="A99" s="3" t="s">
        <v>64</v>
      </c>
      <c r="B99" s="3" t="str">
        <f t="shared" si="2"/>
        <v>SPA21XXX</v>
      </c>
      <c r="C99" s="3" t="s">
        <v>349</v>
      </c>
      <c r="D99" s="5">
        <v>2.2000000000000002</v>
      </c>
      <c r="E99" s="6">
        <f t="shared" si="3"/>
        <v>13.200000000000001</v>
      </c>
    </row>
    <row r="100" spans="1:5" x14ac:dyDescent="0.35">
      <c r="A100" s="3" t="s">
        <v>65</v>
      </c>
      <c r="B100" s="3" t="str">
        <f t="shared" si="2"/>
        <v>SPA21XXX</v>
      </c>
      <c r="C100" s="3" t="s">
        <v>349</v>
      </c>
      <c r="D100" s="5">
        <v>1</v>
      </c>
      <c r="E100" s="6">
        <f t="shared" si="3"/>
        <v>6</v>
      </c>
    </row>
    <row r="101" spans="1:5" x14ac:dyDescent="0.35">
      <c r="A101" s="3" t="s">
        <v>66</v>
      </c>
      <c r="B101" s="3" t="str">
        <f t="shared" si="2"/>
        <v>SPA21XXX</v>
      </c>
      <c r="C101" s="3" t="s">
        <v>349</v>
      </c>
      <c r="D101" s="5">
        <v>1</v>
      </c>
      <c r="E101" s="6">
        <f t="shared" si="3"/>
        <v>6</v>
      </c>
    </row>
    <row r="102" spans="1:5" x14ac:dyDescent="0.35">
      <c r="A102" s="3" t="s">
        <v>67</v>
      </c>
      <c r="B102" s="3" t="str">
        <f t="shared" si="2"/>
        <v>SPA21XXX</v>
      </c>
      <c r="C102" s="3" t="s">
        <v>349</v>
      </c>
      <c r="D102" s="5">
        <v>2</v>
      </c>
      <c r="E102" s="6">
        <f t="shared" si="3"/>
        <v>12</v>
      </c>
    </row>
    <row r="103" spans="1:5" x14ac:dyDescent="0.35">
      <c r="A103" s="3" t="s">
        <v>68</v>
      </c>
      <c r="B103" s="3" t="str">
        <f t="shared" si="2"/>
        <v>SPA21XXX</v>
      </c>
      <c r="C103" s="3" t="s">
        <v>349</v>
      </c>
      <c r="D103" s="5">
        <v>2</v>
      </c>
      <c r="E103" s="6">
        <f t="shared" si="3"/>
        <v>12</v>
      </c>
    </row>
    <row r="104" spans="1:5" x14ac:dyDescent="0.35">
      <c r="A104" s="3" t="s">
        <v>77</v>
      </c>
      <c r="B104" s="3" t="str">
        <f t="shared" si="2"/>
        <v>SPA21XXX</v>
      </c>
      <c r="C104" s="3" t="s">
        <v>349</v>
      </c>
      <c r="D104" s="5">
        <v>2</v>
      </c>
      <c r="E104" s="6">
        <f t="shared" si="3"/>
        <v>12</v>
      </c>
    </row>
    <row r="105" spans="1:5" x14ac:dyDescent="0.35">
      <c r="A105" s="3" t="s">
        <v>83</v>
      </c>
      <c r="B105" s="3" t="str">
        <f t="shared" si="2"/>
        <v>SPA21XXX</v>
      </c>
      <c r="C105" s="3" t="s">
        <v>349</v>
      </c>
      <c r="D105" s="5">
        <v>2</v>
      </c>
      <c r="E105" s="6">
        <f t="shared" si="3"/>
        <v>12</v>
      </c>
    </row>
    <row r="106" spans="1:5" x14ac:dyDescent="0.35">
      <c r="A106" s="3" t="s">
        <v>84</v>
      </c>
      <c r="B106" s="3" t="str">
        <f t="shared" si="2"/>
        <v>SPA21XXX</v>
      </c>
      <c r="C106" s="3" t="s">
        <v>349</v>
      </c>
      <c r="D106" s="5">
        <v>2.9999999999999996</v>
      </c>
      <c r="E106" s="6">
        <f t="shared" si="3"/>
        <v>17.999999999999996</v>
      </c>
    </row>
    <row r="107" spans="1:5" x14ac:dyDescent="0.35">
      <c r="A107" s="3" t="s">
        <v>92</v>
      </c>
      <c r="B107" s="3" t="str">
        <f t="shared" si="2"/>
        <v>SPA21XXX</v>
      </c>
      <c r="C107" s="3" t="s">
        <v>349</v>
      </c>
      <c r="D107" s="5">
        <v>1</v>
      </c>
      <c r="E107" s="6">
        <f t="shared" si="3"/>
        <v>6</v>
      </c>
    </row>
    <row r="108" spans="1:5" x14ac:dyDescent="0.35">
      <c r="A108" s="3" t="s">
        <v>93</v>
      </c>
      <c r="B108" s="3" t="str">
        <f t="shared" si="2"/>
        <v>SPA21XXX</v>
      </c>
      <c r="C108" s="3" t="s">
        <v>349</v>
      </c>
      <c r="D108" s="5">
        <v>2</v>
      </c>
      <c r="E108" s="6">
        <f t="shared" si="3"/>
        <v>12</v>
      </c>
    </row>
    <row r="109" spans="1:5" x14ac:dyDescent="0.35">
      <c r="A109" s="3" t="s">
        <v>104</v>
      </c>
      <c r="B109" s="3" t="str">
        <f t="shared" si="2"/>
        <v>SPA21XXX</v>
      </c>
      <c r="C109" s="3" t="s">
        <v>349</v>
      </c>
      <c r="D109" s="5">
        <v>2.2999999999999998</v>
      </c>
      <c r="E109" s="6">
        <f t="shared" si="3"/>
        <v>13.799999999999999</v>
      </c>
    </row>
    <row r="110" spans="1:5" x14ac:dyDescent="0.35">
      <c r="A110" s="3" t="s">
        <v>106</v>
      </c>
      <c r="B110" s="3" t="str">
        <f t="shared" si="2"/>
        <v>SPA21XXX</v>
      </c>
      <c r="C110" s="3" t="s">
        <v>349</v>
      </c>
      <c r="D110" s="5">
        <v>1.9999999999999996</v>
      </c>
      <c r="E110" s="6">
        <f t="shared" si="3"/>
        <v>11.999999999999996</v>
      </c>
    </row>
    <row r="111" spans="1:5" x14ac:dyDescent="0.35">
      <c r="A111" s="3" t="s">
        <v>108</v>
      </c>
      <c r="B111" s="3" t="str">
        <f t="shared" si="2"/>
        <v>SPA21XXX</v>
      </c>
      <c r="C111" s="3" t="s">
        <v>349</v>
      </c>
      <c r="D111" s="5">
        <v>1.4000000000000001</v>
      </c>
      <c r="E111" s="6">
        <f t="shared" si="3"/>
        <v>8.4</v>
      </c>
    </row>
    <row r="112" spans="1:5" x14ac:dyDescent="0.35">
      <c r="A112" s="3" t="s">
        <v>112</v>
      </c>
      <c r="B112" s="3" t="str">
        <f t="shared" si="2"/>
        <v>SPA21XXX</v>
      </c>
      <c r="C112" s="3" t="s">
        <v>349</v>
      </c>
      <c r="D112" s="5">
        <v>2</v>
      </c>
      <c r="E112" s="6">
        <f t="shared" si="3"/>
        <v>12</v>
      </c>
    </row>
    <row r="113" spans="1:5" x14ac:dyDescent="0.35">
      <c r="A113" s="3" t="s">
        <v>117</v>
      </c>
      <c r="B113" s="3" t="str">
        <f t="shared" si="2"/>
        <v>SPA21XXX</v>
      </c>
      <c r="C113" s="3" t="s">
        <v>349</v>
      </c>
      <c r="D113" s="5">
        <v>3</v>
      </c>
      <c r="E113" s="6">
        <f t="shared" si="3"/>
        <v>18</v>
      </c>
    </row>
    <row r="114" spans="1:5" x14ac:dyDescent="0.35">
      <c r="A114" s="3" t="s">
        <v>119</v>
      </c>
      <c r="B114" s="3" t="str">
        <f t="shared" si="2"/>
        <v>SPA21XXX</v>
      </c>
      <c r="C114" s="3" t="s">
        <v>349</v>
      </c>
      <c r="D114" s="5">
        <v>2</v>
      </c>
      <c r="E114" s="6">
        <f t="shared" si="3"/>
        <v>12</v>
      </c>
    </row>
    <row r="115" spans="1:5" x14ac:dyDescent="0.35">
      <c r="A115" s="3" t="s">
        <v>121</v>
      </c>
      <c r="B115" s="3" t="str">
        <f t="shared" si="2"/>
        <v>SPA21XXX</v>
      </c>
      <c r="C115" s="3" t="s">
        <v>349</v>
      </c>
      <c r="D115" s="5">
        <v>2</v>
      </c>
      <c r="E115" s="6">
        <f t="shared" si="3"/>
        <v>12</v>
      </c>
    </row>
    <row r="116" spans="1:5" x14ac:dyDescent="0.35">
      <c r="A116" s="3" t="s">
        <v>123</v>
      </c>
      <c r="B116" s="3" t="str">
        <f t="shared" si="2"/>
        <v>SPA21XXX</v>
      </c>
      <c r="C116" s="3" t="s">
        <v>349</v>
      </c>
      <c r="D116" s="5">
        <v>3</v>
      </c>
      <c r="E116" s="6">
        <f t="shared" si="3"/>
        <v>18</v>
      </c>
    </row>
    <row r="117" spans="1:5" x14ac:dyDescent="0.35">
      <c r="A117" s="3" t="s">
        <v>127</v>
      </c>
      <c r="B117" s="3" t="str">
        <f t="shared" si="2"/>
        <v>SPA21XXX</v>
      </c>
      <c r="C117" s="3" t="s">
        <v>349</v>
      </c>
      <c r="D117" s="5">
        <v>2.25</v>
      </c>
      <c r="E117" s="6">
        <f t="shared" si="3"/>
        <v>13.5</v>
      </c>
    </row>
    <row r="118" spans="1:5" x14ac:dyDescent="0.35">
      <c r="A118" s="3" t="s">
        <v>130</v>
      </c>
      <c r="B118" s="3" t="str">
        <f t="shared" si="2"/>
        <v>SPA21XXX</v>
      </c>
      <c r="C118" s="3" t="s">
        <v>349</v>
      </c>
      <c r="D118" s="5">
        <v>1.7999999999999998</v>
      </c>
      <c r="E118" s="6">
        <f t="shared" si="3"/>
        <v>10.799999999999999</v>
      </c>
    </row>
    <row r="119" spans="1:5" x14ac:dyDescent="0.35">
      <c r="A119" s="3" t="s">
        <v>135</v>
      </c>
      <c r="B119" s="3" t="str">
        <f t="shared" si="2"/>
        <v>SPA21XXX</v>
      </c>
      <c r="C119" s="3" t="s">
        <v>349</v>
      </c>
      <c r="D119" s="5">
        <v>2.2000000000000002</v>
      </c>
      <c r="E119" s="6">
        <f t="shared" si="3"/>
        <v>13.200000000000001</v>
      </c>
    </row>
    <row r="120" spans="1:5" x14ac:dyDescent="0.35">
      <c r="A120" s="3" t="s">
        <v>138</v>
      </c>
      <c r="B120" s="3" t="str">
        <f t="shared" si="2"/>
        <v>SPA21XXX</v>
      </c>
      <c r="C120" s="3" t="s">
        <v>349</v>
      </c>
      <c r="D120" s="5">
        <v>1.2000000000000002</v>
      </c>
      <c r="E120" s="6">
        <f t="shared" si="3"/>
        <v>7.2000000000000011</v>
      </c>
    </row>
    <row r="121" spans="1:5" x14ac:dyDescent="0.35">
      <c r="A121" s="3" t="s">
        <v>140</v>
      </c>
      <c r="B121" s="3" t="str">
        <f t="shared" si="2"/>
        <v>SPA21XXX</v>
      </c>
      <c r="C121" s="3" t="s">
        <v>349</v>
      </c>
      <c r="D121" s="5">
        <v>2.5000000000000004</v>
      </c>
      <c r="E121" s="6">
        <f t="shared" si="3"/>
        <v>15.000000000000004</v>
      </c>
    </row>
    <row r="122" spans="1:5" x14ac:dyDescent="0.35">
      <c r="A122" s="3" t="s">
        <v>141</v>
      </c>
      <c r="B122" s="3" t="str">
        <f t="shared" si="2"/>
        <v>SPA21XXX</v>
      </c>
      <c r="C122" s="3" t="s">
        <v>349</v>
      </c>
      <c r="D122" s="5">
        <v>1.2</v>
      </c>
      <c r="E122" s="6">
        <f t="shared" si="3"/>
        <v>7.1999999999999993</v>
      </c>
    </row>
    <row r="123" spans="1:5" x14ac:dyDescent="0.35">
      <c r="A123" s="3" t="s">
        <v>143</v>
      </c>
      <c r="B123" s="3" t="str">
        <f t="shared" si="2"/>
        <v>SPA21XXX</v>
      </c>
      <c r="C123" s="3" t="s">
        <v>349</v>
      </c>
      <c r="D123" s="5">
        <v>2</v>
      </c>
      <c r="E123" s="6">
        <f t="shared" si="3"/>
        <v>12</v>
      </c>
    </row>
    <row r="124" spans="1:5" x14ac:dyDescent="0.35">
      <c r="A124" s="3" t="s">
        <v>153</v>
      </c>
      <c r="B124" s="3" t="str">
        <f t="shared" si="2"/>
        <v>SPA21XXX</v>
      </c>
      <c r="C124" s="3" t="s">
        <v>349</v>
      </c>
      <c r="D124" s="5">
        <v>2.6999999999999997</v>
      </c>
      <c r="E124" s="6">
        <f t="shared" si="3"/>
        <v>16.2</v>
      </c>
    </row>
    <row r="125" spans="1:5" x14ac:dyDescent="0.35">
      <c r="A125" s="3" t="s">
        <v>154</v>
      </c>
      <c r="B125" s="3" t="str">
        <f t="shared" si="2"/>
        <v>SPA21XXX</v>
      </c>
      <c r="C125" s="3" t="s">
        <v>349</v>
      </c>
      <c r="D125" s="5">
        <v>2.6999999999999997</v>
      </c>
      <c r="E125" s="6">
        <f t="shared" si="3"/>
        <v>16.2</v>
      </c>
    </row>
    <row r="126" spans="1:5" x14ac:dyDescent="0.35">
      <c r="A126" s="3" t="s">
        <v>155</v>
      </c>
      <c r="B126" s="3" t="str">
        <f t="shared" si="2"/>
        <v>SPA21XXX</v>
      </c>
      <c r="C126" s="3" t="s">
        <v>349</v>
      </c>
      <c r="D126" s="5">
        <v>2.333333333333333</v>
      </c>
      <c r="E126" s="6">
        <f t="shared" si="3"/>
        <v>13.999999999999998</v>
      </c>
    </row>
    <row r="127" spans="1:5" x14ac:dyDescent="0.35">
      <c r="A127" s="3" t="s">
        <v>157</v>
      </c>
      <c r="B127" s="3" t="str">
        <f t="shared" si="2"/>
        <v>SPA21XXX</v>
      </c>
      <c r="C127" s="3" t="s">
        <v>349</v>
      </c>
      <c r="D127" s="5">
        <v>2.6999999999999997</v>
      </c>
      <c r="E127" s="6">
        <f t="shared" si="3"/>
        <v>16.2</v>
      </c>
    </row>
    <row r="128" spans="1:5" x14ac:dyDescent="0.35">
      <c r="A128" s="3" t="s">
        <v>160</v>
      </c>
      <c r="B128" s="3" t="str">
        <f t="shared" si="2"/>
        <v>SPA21XXX</v>
      </c>
      <c r="C128" s="3" t="s">
        <v>349</v>
      </c>
      <c r="D128" s="5">
        <v>2.0499999999999998</v>
      </c>
      <c r="E128" s="6">
        <f t="shared" si="3"/>
        <v>12.299999999999999</v>
      </c>
    </row>
    <row r="129" spans="1:5" x14ac:dyDescent="0.35">
      <c r="A129" s="3" t="s">
        <v>162</v>
      </c>
      <c r="B129" s="3" t="str">
        <f t="shared" si="2"/>
        <v>SPA21XXX</v>
      </c>
      <c r="C129" s="3" t="s">
        <v>349</v>
      </c>
      <c r="D129" s="5">
        <v>1.5882352941176472</v>
      </c>
      <c r="E129" s="6">
        <f t="shared" si="3"/>
        <v>9.5294117647058822</v>
      </c>
    </row>
    <row r="130" spans="1:5" x14ac:dyDescent="0.35">
      <c r="A130" s="3" t="s">
        <v>163</v>
      </c>
      <c r="B130" s="3" t="str">
        <f t="shared" si="2"/>
        <v>SPA21XXX</v>
      </c>
      <c r="C130" s="3" t="s">
        <v>349</v>
      </c>
      <c r="D130" s="5">
        <v>2.1</v>
      </c>
      <c r="E130" s="6">
        <f t="shared" si="3"/>
        <v>12.600000000000001</v>
      </c>
    </row>
    <row r="131" spans="1:5" x14ac:dyDescent="0.35">
      <c r="A131" s="3" t="s">
        <v>166</v>
      </c>
      <c r="B131" s="3" t="str">
        <f t="shared" ref="B131:B194" si="4">REPLACE(A131,6,3,"XXX")</f>
        <v>SPA21XXX</v>
      </c>
      <c r="C131" s="3" t="s">
        <v>349</v>
      </c>
      <c r="D131" s="5">
        <v>2</v>
      </c>
      <c r="E131" s="6">
        <f t="shared" ref="E131:E194" si="5">D131/3*18</f>
        <v>12</v>
      </c>
    </row>
    <row r="132" spans="1:5" x14ac:dyDescent="0.35">
      <c r="A132" s="3" t="s">
        <v>169</v>
      </c>
      <c r="B132" s="3" t="str">
        <f t="shared" si="4"/>
        <v>SPA21XXX</v>
      </c>
      <c r="C132" s="3" t="s">
        <v>349</v>
      </c>
      <c r="D132" s="5">
        <v>0</v>
      </c>
      <c r="E132" s="6">
        <f t="shared" si="5"/>
        <v>0</v>
      </c>
    </row>
    <row r="133" spans="1:5" x14ac:dyDescent="0.35">
      <c r="A133" s="3" t="s">
        <v>171</v>
      </c>
      <c r="B133" s="3" t="str">
        <f t="shared" si="4"/>
        <v>SPA21XXX</v>
      </c>
      <c r="C133" s="3" t="s">
        <v>349</v>
      </c>
      <c r="D133" s="5">
        <v>2</v>
      </c>
      <c r="E133" s="6">
        <f t="shared" si="5"/>
        <v>12</v>
      </c>
    </row>
    <row r="134" spans="1:5" x14ac:dyDescent="0.35">
      <c r="A134" s="3" t="s">
        <v>172</v>
      </c>
      <c r="B134" s="3" t="str">
        <f t="shared" si="4"/>
        <v>SPA21XXX</v>
      </c>
      <c r="C134" s="3" t="s">
        <v>349</v>
      </c>
      <c r="D134" s="5">
        <v>1.9000000000000001</v>
      </c>
      <c r="E134" s="6">
        <f t="shared" si="5"/>
        <v>11.400000000000002</v>
      </c>
    </row>
    <row r="135" spans="1:5" x14ac:dyDescent="0.35">
      <c r="A135" s="3" t="s">
        <v>184</v>
      </c>
      <c r="B135" s="3" t="str">
        <f t="shared" si="4"/>
        <v>SPA21XXX</v>
      </c>
      <c r="C135" s="3" t="s">
        <v>349</v>
      </c>
      <c r="D135" s="5">
        <v>0</v>
      </c>
      <c r="E135" s="6">
        <f t="shared" si="5"/>
        <v>0</v>
      </c>
    </row>
    <row r="136" spans="1:5" x14ac:dyDescent="0.35">
      <c r="A136" s="3" t="s">
        <v>185</v>
      </c>
      <c r="B136" s="3" t="str">
        <f t="shared" si="4"/>
        <v>SPA21XXX</v>
      </c>
      <c r="C136" s="3" t="s">
        <v>349</v>
      </c>
      <c r="D136" s="5">
        <v>0</v>
      </c>
      <c r="E136" s="6">
        <f t="shared" si="5"/>
        <v>0</v>
      </c>
    </row>
    <row r="137" spans="1:5" x14ac:dyDescent="0.35">
      <c r="A137" s="3" t="s">
        <v>186</v>
      </c>
      <c r="B137" s="3" t="str">
        <f t="shared" si="4"/>
        <v>SPA21XXX</v>
      </c>
      <c r="C137" s="3" t="s">
        <v>349</v>
      </c>
      <c r="D137" s="5">
        <v>0</v>
      </c>
      <c r="E137" s="6">
        <f t="shared" si="5"/>
        <v>0</v>
      </c>
    </row>
    <row r="138" spans="1:5" x14ac:dyDescent="0.35">
      <c r="A138" s="3" t="s">
        <v>188</v>
      </c>
      <c r="B138" s="3" t="str">
        <f t="shared" si="4"/>
        <v>SPA21XXX</v>
      </c>
      <c r="C138" s="3" t="s">
        <v>349</v>
      </c>
      <c r="D138" s="5">
        <v>0</v>
      </c>
      <c r="E138" s="6">
        <f t="shared" si="5"/>
        <v>0</v>
      </c>
    </row>
    <row r="139" spans="1:5" x14ac:dyDescent="0.35">
      <c r="A139" s="3" t="s">
        <v>195</v>
      </c>
      <c r="B139" s="3" t="str">
        <f t="shared" si="4"/>
        <v>SPA21XXX</v>
      </c>
      <c r="C139" s="3" t="s">
        <v>349</v>
      </c>
      <c r="D139" s="5">
        <v>0</v>
      </c>
      <c r="E139" s="6">
        <f t="shared" si="5"/>
        <v>0</v>
      </c>
    </row>
    <row r="140" spans="1:5" x14ac:dyDescent="0.35">
      <c r="A140" s="3" t="s">
        <v>199</v>
      </c>
      <c r="B140" s="3" t="str">
        <f t="shared" si="4"/>
        <v>SPA21XXX</v>
      </c>
      <c r="C140" s="3" t="s">
        <v>349</v>
      </c>
      <c r="D140" s="5">
        <v>2</v>
      </c>
      <c r="E140" s="6">
        <f t="shared" si="5"/>
        <v>12</v>
      </c>
    </row>
    <row r="141" spans="1:5" x14ac:dyDescent="0.35">
      <c r="A141" s="3" t="s">
        <v>201</v>
      </c>
      <c r="B141" s="3" t="str">
        <f t="shared" si="4"/>
        <v>SPA21XXX</v>
      </c>
      <c r="C141" s="3" t="s">
        <v>349</v>
      </c>
      <c r="D141" s="5">
        <v>1.75</v>
      </c>
      <c r="E141" s="6">
        <f t="shared" si="5"/>
        <v>10.5</v>
      </c>
    </row>
    <row r="142" spans="1:5" x14ac:dyDescent="0.35">
      <c r="A142" s="3" t="s">
        <v>206</v>
      </c>
      <c r="B142" s="3" t="str">
        <f t="shared" si="4"/>
        <v>SPA21XXX</v>
      </c>
      <c r="C142" s="3" t="s">
        <v>349</v>
      </c>
      <c r="D142" s="5">
        <v>2</v>
      </c>
      <c r="E142" s="6">
        <f t="shared" si="5"/>
        <v>12</v>
      </c>
    </row>
    <row r="143" spans="1:5" x14ac:dyDescent="0.35">
      <c r="A143" s="3" t="s">
        <v>213</v>
      </c>
      <c r="B143" s="3" t="str">
        <f t="shared" si="4"/>
        <v>SPA21XXX</v>
      </c>
      <c r="C143" s="3" t="s">
        <v>349</v>
      </c>
      <c r="D143" s="5">
        <v>2</v>
      </c>
      <c r="E143" s="6">
        <f t="shared" si="5"/>
        <v>12</v>
      </c>
    </row>
    <row r="144" spans="1:5" x14ac:dyDescent="0.35">
      <c r="A144" s="3" t="s">
        <v>214</v>
      </c>
      <c r="B144" s="3" t="str">
        <f t="shared" si="4"/>
        <v>SPA21XXX</v>
      </c>
      <c r="C144" s="3" t="s">
        <v>349</v>
      </c>
      <c r="D144" s="5">
        <v>2</v>
      </c>
      <c r="E144" s="6">
        <f t="shared" si="5"/>
        <v>12</v>
      </c>
    </row>
    <row r="145" spans="1:5" x14ac:dyDescent="0.35">
      <c r="A145" s="3" t="s">
        <v>215</v>
      </c>
      <c r="B145" s="3" t="str">
        <f t="shared" si="4"/>
        <v>SPA21XXX</v>
      </c>
      <c r="C145" s="3" t="s">
        <v>349</v>
      </c>
      <c r="D145" s="5">
        <v>1.8</v>
      </c>
      <c r="E145" s="6">
        <f t="shared" si="5"/>
        <v>10.799999999999999</v>
      </c>
    </row>
    <row r="146" spans="1:5" x14ac:dyDescent="0.35">
      <c r="A146" s="3" t="s">
        <v>216</v>
      </c>
      <c r="B146" s="3" t="str">
        <f t="shared" si="4"/>
        <v>SPA21XXX</v>
      </c>
      <c r="C146" s="3" t="s">
        <v>349</v>
      </c>
      <c r="D146" s="5">
        <v>2.2000000000000002</v>
      </c>
      <c r="E146" s="6">
        <f t="shared" si="5"/>
        <v>13.200000000000001</v>
      </c>
    </row>
    <row r="147" spans="1:5" x14ac:dyDescent="0.35">
      <c r="A147" s="3" t="s">
        <v>220</v>
      </c>
      <c r="B147" s="3" t="str">
        <f t="shared" si="4"/>
        <v>SPA21XXX</v>
      </c>
      <c r="C147" s="3" t="s">
        <v>349</v>
      </c>
      <c r="D147" s="5">
        <v>2</v>
      </c>
      <c r="E147" s="6">
        <f t="shared" si="5"/>
        <v>12</v>
      </c>
    </row>
    <row r="148" spans="1:5" x14ac:dyDescent="0.35">
      <c r="A148" s="3" t="s">
        <v>221</v>
      </c>
      <c r="B148" s="3" t="str">
        <f t="shared" si="4"/>
        <v>SPA21XXX</v>
      </c>
      <c r="C148" s="3" t="s">
        <v>349</v>
      </c>
      <c r="D148" s="5">
        <v>2</v>
      </c>
      <c r="E148" s="6">
        <f t="shared" si="5"/>
        <v>12</v>
      </c>
    </row>
    <row r="149" spans="1:5" x14ac:dyDescent="0.35">
      <c r="A149" s="3" t="s">
        <v>231</v>
      </c>
      <c r="B149" s="3" t="str">
        <f t="shared" si="4"/>
        <v>SPA21XXX</v>
      </c>
      <c r="C149" s="3" t="s">
        <v>349</v>
      </c>
      <c r="D149" s="5">
        <v>2</v>
      </c>
      <c r="E149" s="6">
        <f t="shared" si="5"/>
        <v>12</v>
      </c>
    </row>
    <row r="150" spans="1:5" x14ac:dyDescent="0.35">
      <c r="A150" s="3" t="s">
        <v>232</v>
      </c>
      <c r="B150" s="3" t="str">
        <f t="shared" si="4"/>
        <v>SPA21XXX</v>
      </c>
      <c r="C150" s="3" t="s">
        <v>349</v>
      </c>
      <c r="D150" s="5">
        <v>2</v>
      </c>
      <c r="E150" s="6">
        <f t="shared" si="5"/>
        <v>12</v>
      </c>
    </row>
    <row r="151" spans="1:5" x14ac:dyDescent="0.35">
      <c r="A151" s="3" t="s">
        <v>243</v>
      </c>
      <c r="B151" s="3" t="str">
        <f t="shared" si="4"/>
        <v>SPA21XXX</v>
      </c>
      <c r="C151" s="3" t="s">
        <v>349</v>
      </c>
      <c r="D151" s="5">
        <v>0</v>
      </c>
      <c r="E151" s="6">
        <f t="shared" si="5"/>
        <v>0</v>
      </c>
    </row>
    <row r="152" spans="1:5" x14ac:dyDescent="0.35">
      <c r="A152" s="3" t="s">
        <v>244</v>
      </c>
      <c r="B152" s="3" t="str">
        <f t="shared" si="4"/>
        <v>SPA21XXX</v>
      </c>
      <c r="C152" s="3" t="s">
        <v>349</v>
      </c>
      <c r="D152" s="5">
        <v>0</v>
      </c>
      <c r="E152" s="6">
        <f t="shared" si="5"/>
        <v>0</v>
      </c>
    </row>
    <row r="153" spans="1:5" x14ac:dyDescent="0.35">
      <c r="A153" s="3" t="s">
        <v>246</v>
      </c>
      <c r="B153" s="3" t="str">
        <f t="shared" si="4"/>
        <v>SPA21XXX</v>
      </c>
      <c r="C153" s="3" t="s">
        <v>349</v>
      </c>
      <c r="D153" s="5">
        <v>2</v>
      </c>
      <c r="E153" s="6">
        <f t="shared" si="5"/>
        <v>12</v>
      </c>
    </row>
    <row r="154" spans="1:5" x14ac:dyDescent="0.35">
      <c r="A154" s="3" t="s">
        <v>247</v>
      </c>
      <c r="B154" s="3" t="str">
        <f t="shared" si="4"/>
        <v>SPA21XXX</v>
      </c>
      <c r="C154" s="3" t="s">
        <v>349</v>
      </c>
      <c r="D154" s="5">
        <v>1.45</v>
      </c>
      <c r="E154" s="6">
        <f t="shared" si="5"/>
        <v>8.6999999999999993</v>
      </c>
    </row>
    <row r="155" spans="1:5" x14ac:dyDescent="0.35">
      <c r="A155" s="3" t="s">
        <v>252</v>
      </c>
      <c r="B155" s="3" t="str">
        <f t="shared" si="4"/>
        <v>SPA21XXX</v>
      </c>
      <c r="C155" s="3" t="s">
        <v>349</v>
      </c>
      <c r="D155" s="5">
        <v>0</v>
      </c>
      <c r="E155" s="6">
        <f t="shared" si="5"/>
        <v>0</v>
      </c>
    </row>
    <row r="156" spans="1:5" x14ac:dyDescent="0.35">
      <c r="A156" s="3" t="s">
        <v>253</v>
      </c>
      <c r="B156" s="3" t="str">
        <f t="shared" si="4"/>
        <v>SPA21XXX</v>
      </c>
      <c r="C156" s="3" t="s">
        <v>349</v>
      </c>
      <c r="D156" s="5">
        <v>2.15</v>
      </c>
      <c r="E156" s="6">
        <f t="shared" si="5"/>
        <v>12.9</v>
      </c>
    </row>
    <row r="157" spans="1:5" x14ac:dyDescent="0.35">
      <c r="A157" s="3" t="s">
        <v>263</v>
      </c>
      <c r="B157" s="3" t="str">
        <f t="shared" si="4"/>
        <v>SPA21XXX</v>
      </c>
      <c r="C157" s="3" t="s">
        <v>349</v>
      </c>
      <c r="D157" s="5">
        <v>0</v>
      </c>
      <c r="E157" s="6">
        <f t="shared" si="5"/>
        <v>0</v>
      </c>
    </row>
    <row r="158" spans="1:5" x14ac:dyDescent="0.35">
      <c r="A158" s="3" t="s">
        <v>265</v>
      </c>
      <c r="B158" s="3" t="str">
        <f t="shared" si="4"/>
        <v>SPA21XXX</v>
      </c>
      <c r="C158" s="3" t="s">
        <v>349</v>
      </c>
      <c r="D158" s="5">
        <v>2</v>
      </c>
      <c r="E158" s="6">
        <f t="shared" si="5"/>
        <v>12</v>
      </c>
    </row>
    <row r="159" spans="1:5" x14ac:dyDescent="0.35">
      <c r="A159" s="3" t="s">
        <v>270</v>
      </c>
      <c r="B159" s="3" t="str">
        <f t="shared" si="4"/>
        <v>SPA21XXX</v>
      </c>
      <c r="C159" s="3" t="s">
        <v>349</v>
      </c>
      <c r="D159" s="5">
        <v>2</v>
      </c>
      <c r="E159" s="6">
        <f t="shared" si="5"/>
        <v>12</v>
      </c>
    </row>
    <row r="160" spans="1:5" x14ac:dyDescent="0.35">
      <c r="A160" s="3" t="s">
        <v>279</v>
      </c>
      <c r="B160" s="3" t="str">
        <f t="shared" si="4"/>
        <v>SPA21XXX</v>
      </c>
      <c r="C160" s="3" t="s">
        <v>349</v>
      </c>
      <c r="D160" s="5">
        <v>0</v>
      </c>
      <c r="E160" s="6">
        <f t="shared" si="5"/>
        <v>0</v>
      </c>
    </row>
    <row r="161" spans="1:5" x14ac:dyDescent="0.35">
      <c r="A161" s="3" t="s">
        <v>282</v>
      </c>
      <c r="B161" s="3" t="str">
        <f t="shared" si="4"/>
        <v>SPA21XXX</v>
      </c>
      <c r="C161" s="3" t="s">
        <v>349</v>
      </c>
      <c r="D161" s="5">
        <v>1.6666666666666663</v>
      </c>
      <c r="E161" s="6">
        <f t="shared" si="5"/>
        <v>9.9999999999999982</v>
      </c>
    </row>
    <row r="162" spans="1:5" x14ac:dyDescent="0.35">
      <c r="A162" s="3" t="s">
        <v>283</v>
      </c>
      <c r="B162" s="3" t="str">
        <f t="shared" si="4"/>
        <v>SPA21XXX</v>
      </c>
      <c r="C162" s="3" t="s">
        <v>349</v>
      </c>
      <c r="D162" s="5">
        <v>1.75</v>
      </c>
      <c r="E162" s="6">
        <f t="shared" si="5"/>
        <v>10.5</v>
      </c>
    </row>
    <row r="163" spans="1:5" x14ac:dyDescent="0.35">
      <c r="A163" s="3" t="s">
        <v>285</v>
      </c>
      <c r="B163" s="3" t="str">
        <f t="shared" si="4"/>
        <v>SPA21XXX</v>
      </c>
      <c r="C163" s="3" t="s">
        <v>349</v>
      </c>
      <c r="D163" s="5">
        <v>0</v>
      </c>
      <c r="E163" s="6">
        <f t="shared" si="5"/>
        <v>0</v>
      </c>
    </row>
    <row r="164" spans="1:5" x14ac:dyDescent="0.35">
      <c r="A164" s="3" t="s">
        <v>295</v>
      </c>
      <c r="B164" s="3" t="str">
        <f t="shared" si="4"/>
        <v>SPA21XXX</v>
      </c>
      <c r="C164" s="3" t="s">
        <v>349</v>
      </c>
      <c r="D164" s="5">
        <v>2.9999999999999991</v>
      </c>
      <c r="E164" s="6">
        <f t="shared" si="5"/>
        <v>17.999999999999993</v>
      </c>
    </row>
    <row r="165" spans="1:5" x14ac:dyDescent="0.35">
      <c r="A165" s="3" t="s">
        <v>300</v>
      </c>
      <c r="B165" s="3" t="str">
        <f t="shared" si="4"/>
        <v>SPA21XXX</v>
      </c>
      <c r="C165" s="3" t="s">
        <v>349</v>
      </c>
      <c r="D165" s="5">
        <v>2.1</v>
      </c>
      <c r="E165" s="6">
        <f t="shared" si="5"/>
        <v>12.600000000000001</v>
      </c>
    </row>
    <row r="166" spans="1:5" x14ac:dyDescent="0.35">
      <c r="A166" s="3" t="s">
        <v>308</v>
      </c>
      <c r="B166" s="3" t="str">
        <f t="shared" si="4"/>
        <v>SPA21XXX</v>
      </c>
      <c r="C166" s="3" t="s">
        <v>349</v>
      </c>
      <c r="D166" s="5">
        <v>1.9999999999999998</v>
      </c>
      <c r="E166" s="6">
        <f t="shared" si="5"/>
        <v>12</v>
      </c>
    </row>
    <row r="167" spans="1:5" x14ac:dyDescent="0.35">
      <c r="A167" s="3" t="s">
        <v>312</v>
      </c>
      <c r="B167" s="3" t="str">
        <f t="shared" si="4"/>
        <v>SPA21XXX</v>
      </c>
      <c r="C167" s="3" t="s">
        <v>349</v>
      </c>
      <c r="D167" s="5">
        <v>2</v>
      </c>
      <c r="E167" s="6">
        <f t="shared" si="5"/>
        <v>12</v>
      </c>
    </row>
    <row r="168" spans="1:5" x14ac:dyDescent="0.35">
      <c r="A168" s="3" t="s">
        <v>323</v>
      </c>
      <c r="B168" s="3" t="str">
        <f t="shared" si="4"/>
        <v>SPA21XXX</v>
      </c>
      <c r="C168" s="3" t="s">
        <v>349</v>
      </c>
      <c r="D168" s="5">
        <v>2</v>
      </c>
      <c r="E168" s="6">
        <f t="shared" si="5"/>
        <v>12</v>
      </c>
    </row>
    <row r="169" spans="1:5" x14ac:dyDescent="0.35">
      <c r="A169" s="3" t="s">
        <v>324</v>
      </c>
      <c r="B169" s="3" t="str">
        <f t="shared" si="4"/>
        <v>SPA21XXX</v>
      </c>
      <c r="C169" s="3" t="s">
        <v>349</v>
      </c>
      <c r="D169" s="5">
        <v>0</v>
      </c>
      <c r="E169" s="6">
        <f t="shared" si="5"/>
        <v>0</v>
      </c>
    </row>
    <row r="170" spans="1:5" x14ac:dyDescent="0.35">
      <c r="A170" s="3" t="s">
        <v>327</v>
      </c>
      <c r="B170" s="3" t="str">
        <f t="shared" si="4"/>
        <v>SPA21XXX</v>
      </c>
      <c r="C170" s="3" t="s">
        <v>349</v>
      </c>
      <c r="D170" s="5">
        <v>2.0515463917525771</v>
      </c>
      <c r="E170" s="6">
        <f t="shared" si="5"/>
        <v>12.309278350515463</v>
      </c>
    </row>
    <row r="171" spans="1:5" x14ac:dyDescent="0.35">
      <c r="A171" s="3" t="s">
        <v>339</v>
      </c>
      <c r="B171" s="3" t="str">
        <f t="shared" si="4"/>
        <v>SPA21XXX</v>
      </c>
      <c r="C171" s="3" t="s">
        <v>349</v>
      </c>
      <c r="D171" s="5">
        <v>2.2749999999999999</v>
      </c>
      <c r="E171" s="6">
        <f t="shared" si="5"/>
        <v>13.649999999999999</v>
      </c>
    </row>
    <row r="172" spans="1:5" x14ac:dyDescent="0.35">
      <c r="A172" s="3" t="s">
        <v>344</v>
      </c>
      <c r="B172" s="3" t="str">
        <f t="shared" si="4"/>
        <v>SPA21XXX</v>
      </c>
      <c r="C172" s="3" t="s">
        <v>349</v>
      </c>
      <c r="D172" s="5">
        <v>0</v>
      </c>
      <c r="E172" s="6">
        <f t="shared" si="5"/>
        <v>0</v>
      </c>
    </row>
    <row r="173" spans="1:5" x14ac:dyDescent="0.35">
      <c r="A173" s="3" t="s">
        <v>346</v>
      </c>
      <c r="B173" s="3" t="str">
        <f t="shared" si="4"/>
        <v>SPA21XXX</v>
      </c>
      <c r="C173" s="3" t="s">
        <v>349</v>
      </c>
      <c r="D173" s="5">
        <v>0</v>
      </c>
      <c r="E173" s="6">
        <f t="shared" si="5"/>
        <v>0</v>
      </c>
    </row>
    <row r="174" spans="1:5" x14ac:dyDescent="0.35">
      <c r="A174" s="3" t="s">
        <v>6</v>
      </c>
      <c r="B174" s="3" t="str">
        <f t="shared" si="4"/>
        <v>SPA21XXX</v>
      </c>
      <c r="C174" s="3" t="s">
        <v>350</v>
      </c>
      <c r="D174" s="5">
        <v>1.6</v>
      </c>
      <c r="E174" s="6">
        <f t="shared" si="5"/>
        <v>9.6</v>
      </c>
    </row>
    <row r="175" spans="1:5" x14ac:dyDescent="0.35">
      <c r="A175" s="3" t="s">
        <v>13</v>
      </c>
      <c r="B175" s="3" t="str">
        <f t="shared" si="4"/>
        <v>SPA21XXX</v>
      </c>
      <c r="C175" s="3" t="s">
        <v>350</v>
      </c>
      <c r="D175" s="5">
        <v>2.2999999999999998</v>
      </c>
      <c r="E175" s="6">
        <f t="shared" si="5"/>
        <v>13.799999999999999</v>
      </c>
    </row>
    <row r="176" spans="1:5" x14ac:dyDescent="0.35">
      <c r="A176" s="3" t="s">
        <v>14</v>
      </c>
      <c r="B176" s="3" t="str">
        <f t="shared" si="4"/>
        <v>SPA21XXX</v>
      </c>
      <c r="C176" s="3" t="s">
        <v>350</v>
      </c>
      <c r="D176" s="5">
        <v>2.2999999999999998</v>
      </c>
      <c r="E176" s="6">
        <f t="shared" si="5"/>
        <v>13.799999999999999</v>
      </c>
    </row>
    <row r="177" spans="1:5" x14ac:dyDescent="0.35">
      <c r="A177" s="3" t="s">
        <v>16</v>
      </c>
      <c r="B177" s="3" t="str">
        <f t="shared" si="4"/>
        <v>SPA21XXX</v>
      </c>
      <c r="C177" s="3" t="s">
        <v>350</v>
      </c>
      <c r="D177" s="5">
        <v>2.2999999999999998</v>
      </c>
      <c r="E177" s="6">
        <f t="shared" si="5"/>
        <v>13.799999999999999</v>
      </c>
    </row>
    <row r="178" spans="1:5" x14ac:dyDescent="0.35">
      <c r="A178" s="3" t="s">
        <v>17</v>
      </c>
      <c r="B178" s="3" t="str">
        <f t="shared" si="4"/>
        <v>SPA21XXX</v>
      </c>
      <c r="C178" s="3" t="s">
        <v>350</v>
      </c>
      <c r="D178" s="5">
        <v>2.7</v>
      </c>
      <c r="E178" s="6">
        <f t="shared" si="5"/>
        <v>16.2</v>
      </c>
    </row>
    <row r="179" spans="1:5" x14ac:dyDescent="0.35">
      <c r="A179" s="3" t="s">
        <v>18</v>
      </c>
      <c r="B179" s="3" t="str">
        <f t="shared" si="4"/>
        <v>SPA21XXX</v>
      </c>
      <c r="C179" s="3" t="s">
        <v>350</v>
      </c>
      <c r="D179" s="5">
        <v>2.2999999999999998</v>
      </c>
      <c r="E179" s="6">
        <f t="shared" si="5"/>
        <v>13.799999999999999</v>
      </c>
    </row>
    <row r="180" spans="1:5" x14ac:dyDescent="0.35">
      <c r="A180" s="3" t="s">
        <v>19</v>
      </c>
      <c r="B180" s="3" t="str">
        <f t="shared" si="4"/>
        <v>SPA21XXX</v>
      </c>
      <c r="C180" s="3" t="s">
        <v>350</v>
      </c>
      <c r="D180" s="5">
        <v>2.2999999999999998</v>
      </c>
      <c r="E180" s="6">
        <f t="shared" si="5"/>
        <v>13.799999999999999</v>
      </c>
    </row>
    <row r="181" spans="1:5" x14ac:dyDescent="0.35">
      <c r="A181" s="3" t="s">
        <v>21</v>
      </c>
      <c r="B181" s="3" t="str">
        <f t="shared" si="4"/>
        <v>SPA21XXX</v>
      </c>
      <c r="C181" s="3" t="s">
        <v>350</v>
      </c>
      <c r="D181" s="5">
        <v>2</v>
      </c>
      <c r="E181" s="6">
        <f t="shared" si="5"/>
        <v>12</v>
      </c>
    </row>
    <row r="182" spans="1:5" x14ac:dyDescent="0.35">
      <c r="A182" s="3" t="s">
        <v>23</v>
      </c>
      <c r="B182" s="3" t="str">
        <f t="shared" si="4"/>
        <v>SPA21XXX</v>
      </c>
      <c r="C182" s="3" t="s">
        <v>350</v>
      </c>
      <c r="D182" s="5">
        <v>2</v>
      </c>
      <c r="E182" s="6">
        <f t="shared" si="5"/>
        <v>12</v>
      </c>
    </row>
    <row r="183" spans="1:5" x14ac:dyDescent="0.35">
      <c r="A183" s="3" t="s">
        <v>28</v>
      </c>
      <c r="B183" s="3" t="str">
        <f t="shared" si="4"/>
        <v>SPA21XXX</v>
      </c>
      <c r="C183" s="3" t="s">
        <v>350</v>
      </c>
      <c r="D183" s="5">
        <v>2</v>
      </c>
      <c r="E183" s="6">
        <f t="shared" si="5"/>
        <v>12</v>
      </c>
    </row>
    <row r="184" spans="1:5" x14ac:dyDescent="0.35">
      <c r="A184" s="3" t="s">
        <v>29</v>
      </c>
      <c r="B184" s="3" t="str">
        <f t="shared" si="4"/>
        <v>SPA21XXX</v>
      </c>
      <c r="C184" s="3" t="s">
        <v>350</v>
      </c>
      <c r="D184" s="5">
        <v>2.6000000000000005</v>
      </c>
      <c r="E184" s="6">
        <f t="shared" si="5"/>
        <v>15.600000000000003</v>
      </c>
    </row>
    <row r="185" spans="1:5" x14ac:dyDescent="0.35">
      <c r="A185" s="3" t="s">
        <v>30</v>
      </c>
      <c r="B185" s="3" t="str">
        <f t="shared" si="4"/>
        <v>SPA21XXX</v>
      </c>
      <c r="C185" s="3" t="s">
        <v>350</v>
      </c>
      <c r="D185" s="5">
        <v>2</v>
      </c>
      <c r="E185" s="6">
        <f t="shared" si="5"/>
        <v>12</v>
      </c>
    </row>
    <row r="186" spans="1:5" x14ac:dyDescent="0.35">
      <c r="A186" s="3" t="s">
        <v>31</v>
      </c>
      <c r="B186" s="3" t="str">
        <f t="shared" si="4"/>
        <v>SPA21XXX</v>
      </c>
      <c r="C186" s="3" t="s">
        <v>350</v>
      </c>
      <c r="D186" s="5">
        <v>2.75</v>
      </c>
      <c r="E186" s="6">
        <f t="shared" si="5"/>
        <v>16.5</v>
      </c>
    </row>
    <row r="187" spans="1:5" x14ac:dyDescent="0.35">
      <c r="A187" s="3" t="s">
        <v>39</v>
      </c>
      <c r="B187" s="3" t="str">
        <f t="shared" si="4"/>
        <v>SPA21XXX</v>
      </c>
      <c r="C187" s="3" t="s">
        <v>350</v>
      </c>
      <c r="D187" s="5">
        <v>2.25</v>
      </c>
      <c r="E187" s="6">
        <f t="shared" si="5"/>
        <v>13.5</v>
      </c>
    </row>
    <row r="188" spans="1:5" x14ac:dyDescent="0.35">
      <c r="A188" s="3" t="s">
        <v>41</v>
      </c>
      <c r="B188" s="3" t="str">
        <f t="shared" si="4"/>
        <v>SPA21XXX</v>
      </c>
      <c r="C188" s="3" t="s">
        <v>350</v>
      </c>
      <c r="D188" s="5">
        <v>2</v>
      </c>
      <c r="E188" s="6">
        <f t="shared" si="5"/>
        <v>12</v>
      </c>
    </row>
    <row r="189" spans="1:5" x14ac:dyDescent="0.35">
      <c r="A189" s="3" t="s">
        <v>44</v>
      </c>
      <c r="B189" s="3" t="str">
        <f t="shared" si="4"/>
        <v>SPA21XXX</v>
      </c>
      <c r="C189" s="3" t="s">
        <v>350</v>
      </c>
      <c r="D189" s="5">
        <v>2.0499999999999998</v>
      </c>
      <c r="E189" s="6">
        <f t="shared" si="5"/>
        <v>12.299999999999999</v>
      </c>
    </row>
    <row r="190" spans="1:5" x14ac:dyDescent="0.35">
      <c r="A190" s="3" t="s">
        <v>45</v>
      </c>
      <c r="B190" s="3" t="str">
        <f t="shared" si="4"/>
        <v>SPA21XXX</v>
      </c>
      <c r="C190" s="3" t="s">
        <v>350</v>
      </c>
      <c r="D190" s="5">
        <v>2.15</v>
      </c>
      <c r="E190" s="6">
        <f t="shared" si="5"/>
        <v>12.9</v>
      </c>
    </row>
    <row r="191" spans="1:5" x14ac:dyDescent="0.35">
      <c r="A191" s="3" t="s">
        <v>55</v>
      </c>
      <c r="B191" s="3" t="str">
        <f t="shared" si="4"/>
        <v>SPA21XXX</v>
      </c>
      <c r="C191" s="3" t="s">
        <v>350</v>
      </c>
      <c r="D191" s="5">
        <v>1.7600000000000002</v>
      </c>
      <c r="E191" s="6">
        <f t="shared" si="5"/>
        <v>10.560000000000002</v>
      </c>
    </row>
    <row r="192" spans="1:5" x14ac:dyDescent="0.35">
      <c r="A192" s="3" t="s">
        <v>62</v>
      </c>
      <c r="B192" s="3" t="str">
        <f t="shared" si="4"/>
        <v>SPA21XXX</v>
      </c>
      <c r="C192" s="3" t="s">
        <v>350</v>
      </c>
      <c r="D192" s="5">
        <v>2</v>
      </c>
      <c r="E192" s="6">
        <f t="shared" si="5"/>
        <v>12</v>
      </c>
    </row>
    <row r="193" spans="1:5" x14ac:dyDescent="0.35">
      <c r="A193" s="3" t="s">
        <v>71</v>
      </c>
      <c r="B193" s="3" t="str">
        <f t="shared" si="4"/>
        <v>SPA21XXX</v>
      </c>
      <c r="C193" s="3" t="s">
        <v>350</v>
      </c>
      <c r="D193" s="5">
        <v>1</v>
      </c>
      <c r="E193" s="6">
        <f t="shared" si="5"/>
        <v>6</v>
      </c>
    </row>
    <row r="194" spans="1:5" x14ac:dyDescent="0.35">
      <c r="A194" s="3" t="s">
        <v>73</v>
      </c>
      <c r="B194" s="3" t="str">
        <f t="shared" si="4"/>
        <v>SPA21XXX</v>
      </c>
      <c r="C194" s="3" t="s">
        <v>350</v>
      </c>
      <c r="D194" s="5">
        <v>2</v>
      </c>
      <c r="E194" s="6">
        <f t="shared" si="5"/>
        <v>12</v>
      </c>
    </row>
    <row r="195" spans="1:5" x14ac:dyDescent="0.35">
      <c r="A195" s="3" t="s">
        <v>75</v>
      </c>
      <c r="B195" s="3" t="str">
        <f t="shared" ref="B195:B258" si="6">REPLACE(A195,6,3,"XXX")</f>
        <v>SPA21XXX</v>
      </c>
      <c r="C195" s="3" t="s">
        <v>350</v>
      </c>
      <c r="D195" s="5">
        <v>3</v>
      </c>
      <c r="E195" s="6">
        <f t="shared" ref="E195:E258" si="7">D195/3*18</f>
        <v>18</v>
      </c>
    </row>
    <row r="196" spans="1:5" x14ac:dyDescent="0.35">
      <c r="A196" s="3" t="s">
        <v>76</v>
      </c>
      <c r="B196" s="3" t="str">
        <f t="shared" si="6"/>
        <v>SPA21XXX</v>
      </c>
      <c r="C196" s="3" t="s">
        <v>350</v>
      </c>
      <c r="D196" s="5">
        <v>2</v>
      </c>
      <c r="E196" s="6">
        <f t="shared" si="7"/>
        <v>12</v>
      </c>
    </row>
    <row r="197" spans="1:5" x14ac:dyDescent="0.35">
      <c r="A197" s="3" t="s">
        <v>79</v>
      </c>
      <c r="B197" s="3" t="str">
        <f t="shared" si="6"/>
        <v>SPA21XXX</v>
      </c>
      <c r="C197" s="3" t="s">
        <v>350</v>
      </c>
      <c r="D197" s="5">
        <v>2.1</v>
      </c>
      <c r="E197" s="6">
        <f t="shared" si="7"/>
        <v>12.600000000000001</v>
      </c>
    </row>
    <row r="198" spans="1:5" x14ac:dyDescent="0.35">
      <c r="A198" s="3" t="s">
        <v>80</v>
      </c>
      <c r="B198" s="3" t="str">
        <f t="shared" si="6"/>
        <v>SPA21XXX</v>
      </c>
      <c r="C198" s="3" t="s">
        <v>350</v>
      </c>
      <c r="D198" s="5">
        <v>2.0500000000000003</v>
      </c>
      <c r="E198" s="6">
        <f t="shared" si="7"/>
        <v>12.300000000000002</v>
      </c>
    </row>
    <row r="199" spans="1:5" x14ac:dyDescent="0.35">
      <c r="A199" s="3" t="s">
        <v>85</v>
      </c>
      <c r="B199" s="3" t="str">
        <f t="shared" si="6"/>
        <v>SPA21XXX</v>
      </c>
      <c r="C199" s="3" t="s">
        <v>350</v>
      </c>
      <c r="D199" s="5">
        <v>2.2000000000000002</v>
      </c>
      <c r="E199" s="6">
        <f t="shared" si="7"/>
        <v>13.200000000000001</v>
      </c>
    </row>
    <row r="200" spans="1:5" x14ac:dyDescent="0.35">
      <c r="A200" s="3" t="s">
        <v>87</v>
      </c>
      <c r="B200" s="3" t="str">
        <f t="shared" si="6"/>
        <v>SPA21XXX</v>
      </c>
      <c r="C200" s="3" t="s">
        <v>350</v>
      </c>
      <c r="D200" s="5">
        <v>2</v>
      </c>
      <c r="E200" s="6">
        <f t="shared" si="7"/>
        <v>12</v>
      </c>
    </row>
    <row r="201" spans="1:5" x14ac:dyDescent="0.35">
      <c r="A201" s="3" t="s">
        <v>89</v>
      </c>
      <c r="B201" s="3" t="str">
        <f t="shared" si="6"/>
        <v>SPA21XXX</v>
      </c>
      <c r="C201" s="3" t="s">
        <v>350</v>
      </c>
      <c r="D201" s="5">
        <v>1</v>
      </c>
      <c r="E201" s="6">
        <f t="shared" si="7"/>
        <v>6</v>
      </c>
    </row>
    <row r="202" spans="1:5" x14ac:dyDescent="0.35">
      <c r="A202" s="3" t="s">
        <v>91</v>
      </c>
      <c r="B202" s="3" t="str">
        <f t="shared" si="6"/>
        <v>SPA21XXX</v>
      </c>
      <c r="C202" s="3" t="s">
        <v>350</v>
      </c>
      <c r="D202" s="5">
        <v>1.9000000000000001</v>
      </c>
      <c r="E202" s="6">
        <f t="shared" si="7"/>
        <v>11.400000000000002</v>
      </c>
    </row>
    <row r="203" spans="1:5" x14ac:dyDescent="0.35">
      <c r="A203" s="3" t="s">
        <v>94</v>
      </c>
      <c r="B203" s="3" t="str">
        <f t="shared" si="6"/>
        <v>SPA21XXX</v>
      </c>
      <c r="C203" s="3" t="s">
        <v>350</v>
      </c>
      <c r="D203" s="5">
        <v>2.4000000000000004</v>
      </c>
      <c r="E203" s="6">
        <f t="shared" si="7"/>
        <v>14.400000000000002</v>
      </c>
    </row>
    <row r="204" spans="1:5" x14ac:dyDescent="0.35">
      <c r="A204" s="3" t="s">
        <v>95</v>
      </c>
      <c r="B204" s="3" t="str">
        <f t="shared" si="6"/>
        <v>SPA21XXX</v>
      </c>
      <c r="C204" s="3" t="s">
        <v>350</v>
      </c>
      <c r="D204" s="5">
        <v>0</v>
      </c>
      <c r="E204" s="6">
        <f t="shared" si="7"/>
        <v>0</v>
      </c>
    </row>
    <row r="205" spans="1:5" x14ac:dyDescent="0.35">
      <c r="A205" s="3" t="s">
        <v>98</v>
      </c>
      <c r="B205" s="3" t="str">
        <f t="shared" si="6"/>
        <v>SPA21XXX</v>
      </c>
      <c r="C205" s="3" t="s">
        <v>350</v>
      </c>
      <c r="D205" s="5">
        <v>2</v>
      </c>
      <c r="E205" s="6">
        <f t="shared" si="7"/>
        <v>12</v>
      </c>
    </row>
    <row r="206" spans="1:5" x14ac:dyDescent="0.35">
      <c r="A206" s="3" t="s">
        <v>99</v>
      </c>
      <c r="B206" s="3" t="str">
        <f t="shared" si="6"/>
        <v>SPA21XXX</v>
      </c>
      <c r="C206" s="3" t="s">
        <v>350</v>
      </c>
      <c r="D206" s="5">
        <v>2.75</v>
      </c>
      <c r="E206" s="6">
        <f t="shared" si="7"/>
        <v>16.5</v>
      </c>
    </row>
    <row r="207" spans="1:5" x14ac:dyDescent="0.35">
      <c r="A207" s="3" t="s">
        <v>100</v>
      </c>
      <c r="B207" s="3" t="str">
        <f t="shared" si="6"/>
        <v>SPA21XXX</v>
      </c>
      <c r="C207" s="3" t="s">
        <v>350</v>
      </c>
      <c r="D207" s="5">
        <v>2</v>
      </c>
      <c r="E207" s="6">
        <f t="shared" si="7"/>
        <v>12</v>
      </c>
    </row>
    <row r="208" spans="1:5" x14ac:dyDescent="0.35">
      <c r="A208" s="3" t="s">
        <v>101</v>
      </c>
      <c r="B208" s="3" t="str">
        <f t="shared" si="6"/>
        <v>SPA21XXX</v>
      </c>
      <c r="C208" s="3" t="s">
        <v>350</v>
      </c>
      <c r="D208" s="5">
        <v>2.6999999999999997</v>
      </c>
      <c r="E208" s="6">
        <f t="shared" si="7"/>
        <v>16.2</v>
      </c>
    </row>
    <row r="209" spans="1:5" x14ac:dyDescent="0.35">
      <c r="A209" s="3" t="s">
        <v>102</v>
      </c>
      <c r="B209" s="3" t="str">
        <f t="shared" si="6"/>
        <v>SPA21XXX</v>
      </c>
      <c r="C209" s="3" t="s">
        <v>350</v>
      </c>
      <c r="D209" s="5">
        <v>2.9999999999999996</v>
      </c>
      <c r="E209" s="6">
        <f t="shared" si="7"/>
        <v>17.999999999999996</v>
      </c>
    </row>
    <row r="210" spans="1:5" x14ac:dyDescent="0.35">
      <c r="A210" s="3" t="s">
        <v>103</v>
      </c>
      <c r="B210" s="3" t="str">
        <f t="shared" si="6"/>
        <v>SPA21XXX</v>
      </c>
      <c r="C210" s="3" t="s">
        <v>350</v>
      </c>
      <c r="D210" s="5">
        <v>0</v>
      </c>
      <c r="E210" s="6">
        <f t="shared" si="7"/>
        <v>0</v>
      </c>
    </row>
    <row r="211" spans="1:5" x14ac:dyDescent="0.35">
      <c r="A211" s="3" t="s">
        <v>105</v>
      </c>
      <c r="B211" s="3" t="str">
        <f t="shared" si="6"/>
        <v>SPA21XXX</v>
      </c>
      <c r="C211" s="3" t="s">
        <v>350</v>
      </c>
      <c r="D211" s="5">
        <v>2.2999999999999998</v>
      </c>
      <c r="E211" s="6">
        <f t="shared" si="7"/>
        <v>13.799999999999999</v>
      </c>
    </row>
    <row r="212" spans="1:5" x14ac:dyDescent="0.35">
      <c r="A212" s="3" t="s">
        <v>110</v>
      </c>
      <c r="B212" s="3" t="str">
        <f t="shared" si="6"/>
        <v>SPA21XXX</v>
      </c>
      <c r="C212" s="3" t="s">
        <v>350</v>
      </c>
      <c r="D212" s="5">
        <v>0</v>
      </c>
      <c r="E212" s="6">
        <f t="shared" si="7"/>
        <v>0</v>
      </c>
    </row>
    <row r="213" spans="1:5" x14ac:dyDescent="0.35">
      <c r="A213" s="3" t="s">
        <v>111</v>
      </c>
      <c r="B213" s="3" t="str">
        <f t="shared" si="6"/>
        <v>SPA21XXX</v>
      </c>
      <c r="C213" s="3" t="s">
        <v>350</v>
      </c>
      <c r="D213" s="5">
        <v>2</v>
      </c>
      <c r="E213" s="6">
        <f t="shared" si="7"/>
        <v>12</v>
      </c>
    </row>
    <row r="214" spans="1:5" x14ac:dyDescent="0.35">
      <c r="A214" s="3" t="s">
        <v>113</v>
      </c>
      <c r="B214" s="3" t="str">
        <f t="shared" si="6"/>
        <v>SPA21XXX</v>
      </c>
      <c r="C214" s="3" t="s">
        <v>350</v>
      </c>
      <c r="D214" s="5">
        <v>1.4000000000000001</v>
      </c>
      <c r="E214" s="6">
        <f t="shared" si="7"/>
        <v>8.4</v>
      </c>
    </row>
    <row r="215" spans="1:5" x14ac:dyDescent="0.35">
      <c r="A215" s="3" t="s">
        <v>114</v>
      </c>
      <c r="B215" s="3" t="str">
        <f t="shared" si="6"/>
        <v>SPA21XXX</v>
      </c>
      <c r="C215" s="3" t="s">
        <v>350</v>
      </c>
      <c r="D215" s="5">
        <v>2.1</v>
      </c>
      <c r="E215" s="6">
        <f t="shared" si="7"/>
        <v>12.600000000000001</v>
      </c>
    </row>
    <row r="216" spans="1:5" x14ac:dyDescent="0.35">
      <c r="A216" s="3" t="s">
        <v>115</v>
      </c>
      <c r="B216" s="3" t="str">
        <f t="shared" si="6"/>
        <v>SPA21XXX</v>
      </c>
      <c r="C216" s="3" t="s">
        <v>350</v>
      </c>
      <c r="D216" s="5">
        <v>0</v>
      </c>
      <c r="E216" s="6">
        <f t="shared" si="7"/>
        <v>0</v>
      </c>
    </row>
    <row r="217" spans="1:5" x14ac:dyDescent="0.35">
      <c r="A217" s="3" t="s">
        <v>118</v>
      </c>
      <c r="B217" s="3" t="str">
        <f t="shared" si="6"/>
        <v>SPA21XXX</v>
      </c>
      <c r="C217" s="3" t="s">
        <v>350</v>
      </c>
      <c r="D217" s="5">
        <v>1</v>
      </c>
      <c r="E217" s="6">
        <f t="shared" si="7"/>
        <v>6</v>
      </c>
    </row>
    <row r="218" spans="1:5" x14ac:dyDescent="0.35">
      <c r="A218" s="3" t="s">
        <v>120</v>
      </c>
      <c r="B218" s="3" t="str">
        <f t="shared" si="6"/>
        <v>SPA21XXX</v>
      </c>
      <c r="C218" s="3" t="s">
        <v>350</v>
      </c>
      <c r="D218" s="5">
        <v>2</v>
      </c>
      <c r="E218" s="6">
        <f t="shared" si="7"/>
        <v>12</v>
      </c>
    </row>
    <row r="219" spans="1:5" x14ac:dyDescent="0.35">
      <c r="A219" s="3" t="s">
        <v>122</v>
      </c>
      <c r="B219" s="3" t="str">
        <f t="shared" si="6"/>
        <v>SPA21XXX</v>
      </c>
      <c r="C219" s="3" t="s">
        <v>350</v>
      </c>
      <c r="D219" s="5">
        <v>2</v>
      </c>
      <c r="E219" s="6">
        <f t="shared" si="7"/>
        <v>12</v>
      </c>
    </row>
    <row r="220" spans="1:5" x14ac:dyDescent="0.35">
      <c r="A220" s="3" t="s">
        <v>124</v>
      </c>
      <c r="B220" s="3" t="str">
        <f t="shared" si="6"/>
        <v>SPA21XXX</v>
      </c>
      <c r="C220" s="3" t="s">
        <v>350</v>
      </c>
      <c r="D220" s="5">
        <v>0</v>
      </c>
      <c r="E220" s="6">
        <f t="shared" si="7"/>
        <v>0</v>
      </c>
    </row>
    <row r="221" spans="1:5" x14ac:dyDescent="0.35">
      <c r="A221" s="3" t="s">
        <v>125</v>
      </c>
      <c r="B221" s="3" t="str">
        <f t="shared" si="6"/>
        <v>SPA21XXX</v>
      </c>
      <c r="C221" s="3" t="s">
        <v>350</v>
      </c>
      <c r="D221" s="5">
        <v>2.2000000000000002</v>
      </c>
      <c r="E221" s="6">
        <f t="shared" si="7"/>
        <v>13.200000000000001</v>
      </c>
    </row>
    <row r="222" spans="1:5" x14ac:dyDescent="0.35">
      <c r="A222" s="3" t="s">
        <v>126</v>
      </c>
      <c r="B222" s="3" t="str">
        <f t="shared" si="6"/>
        <v>SPA21XXX</v>
      </c>
      <c r="C222" s="3" t="s">
        <v>350</v>
      </c>
      <c r="D222" s="5">
        <v>2.3499999999999996</v>
      </c>
      <c r="E222" s="6">
        <f t="shared" si="7"/>
        <v>14.099999999999998</v>
      </c>
    </row>
    <row r="223" spans="1:5" x14ac:dyDescent="0.35">
      <c r="A223" s="3" t="s">
        <v>128</v>
      </c>
      <c r="B223" s="3" t="str">
        <f t="shared" si="6"/>
        <v>SPA21XXX</v>
      </c>
      <c r="C223" s="3" t="s">
        <v>350</v>
      </c>
      <c r="D223" s="5">
        <v>2.1</v>
      </c>
      <c r="E223" s="6">
        <f t="shared" si="7"/>
        <v>12.600000000000001</v>
      </c>
    </row>
    <row r="224" spans="1:5" x14ac:dyDescent="0.35">
      <c r="A224" s="3" t="s">
        <v>129</v>
      </c>
      <c r="B224" s="3" t="str">
        <f t="shared" si="6"/>
        <v>SPA21XXX</v>
      </c>
      <c r="C224" s="3" t="s">
        <v>350</v>
      </c>
      <c r="D224" s="5">
        <v>2.15</v>
      </c>
      <c r="E224" s="6">
        <f t="shared" si="7"/>
        <v>12.9</v>
      </c>
    </row>
    <row r="225" spans="1:5" x14ac:dyDescent="0.35">
      <c r="A225" s="3" t="s">
        <v>132</v>
      </c>
      <c r="B225" s="3" t="str">
        <f t="shared" si="6"/>
        <v>SPA21XXX</v>
      </c>
      <c r="C225" s="3" t="s">
        <v>350</v>
      </c>
      <c r="D225" s="5">
        <v>2.0499999999999998</v>
      </c>
      <c r="E225" s="6">
        <f t="shared" si="7"/>
        <v>12.299999999999999</v>
      </c>
    </row>
    <row r="226" spans="1:5" x14ac:dyDescent="0.35">
      <c r="A226" s="3" t="s">
        <v>134</v>
      </c>
      <c r="B226" s="3" t="str">
        <f t="shared" si="6"/>
        <v>SPA21XXX</v>
      </c>
      <c r="C226" s="3" t="s">
        <v>350</v>
      </c>
      <c r="D226" s="5">
        <v>2.3499999999999996</v>
      </c>
      <c r="E226" s="6">
        <f t="shared" si="7"/>
        <v>14.099999999999998</v>
      </c>
    </row>
    <row r="227" spans="1:5" x14ac:dyDescent="0.35">
      <c r="A227" s="3" t="s">
        <v>136</v>
      </c>
      <c r="B227" s="3" t="str">
        <f t="shared" si="6"/>
        <v>SPA21XXX</v>
      </c>
      <c r="C227" s="3" t="s">
        <v>350</v>
      </c>
      <c r="D227" s="5">
        <v>2</v>
      </c>
      <c r="E227" s="6">
        <f t="shared" si="7"/>
        <v>12</v>
      </c>
    </row>
    <row r="228" spans="1:5" x14ac:dyDescent="0.35">
      <c r="A228" s="3" t="s">
        <v>144</v>
      </c>
      <c r="B228" s="3" t="str">
        <f t="shared" si="6"/>
        <v>SPA21XXX</v>
      </c>
      <c r="C228" s="3" t="s">
        <v>350</v>
      </c>
      <c r="D228" s="5">
        <v>2</v>
      </c>
      <c r="E228" s="6">
        <f t="shared" si="7"/>
        <v>12</v>
      </c>
    </row>
    <row r="229" spans="1:5" x14ac:dyDescent="0.35">
      <c r="A229" s="3" t="s">
        <v>145</v>
      </c>
      <c r="B229" s="3" t="str">
        <f t="shared" si="6"/>
        <v>SPA21XXX</v>
      </c>
      <c r="C229" s="3" t="s">
        <v>350</v>
      </c>
      <c r="D229" s="5">
        <v>2</v>
      </c>
      <c r="E229" s="6">
        <f t="shared" si="7"/>
        <v>12</v>
      </c>
    </row>
    <row r="230" spans="1:5" x14ac:dyDescent="0.35">
      <c r="A230" s="3" t="s">
        <v>147</v>
      </c>
      <c r="B230" s="3" t="str">
        <f t="shared" si="6"/>
        <v>SPA21XXX</v>
      </c>
      <c r="C230" s="3" t="s">
        <v>350</v>
      </c>
      <c r="D230" s="5">
        <v>2</v>
      </c>
      <c r="E230" s="6">
        <f t="shared" si="7"/>
        <v>12</v>
      </c>
    </row>
    <row r="231" spans="1:5" x14ac:dyDescent="0.35">
      <c r="A231" s="3" t="s">
        <v>148</v>
      </c>
      <c r="B231" s="3" t="str">
        <f t="shared" si="6"/>
        <v>SPA21XXX</v>
      </c>
      <c r="C231" s="3" t="s">
        <v>350</v>
      </c>
      <c r="D231" s="5">
        <v>1.9999999999999998</v>
      </c>
      <c r="E231" s="6">
        <f t="shared" si="7"/>
        <v>12</v>
      </c>
    </row>
    <row r="232" spans="1:5" x14ac:dyDescent="0.35">
      <c r="A232" s="3" t="s">
        <v>151</v>
      </c>
      <c r="B232" s="3" t="str">
        <f t="shared" si="6"/>
        <v>SPA21XXX</v>
      </c>
      <c r="C232" s="3" t="s">
        <v>350</v>
      </c>
      <c r="D232" s="5">
        <v>2.2000000000000002</v>
      </c>
      <c r="E232" s="6">
        <f t="shared" si="7"/>
        <v>13.200000000000001</v>
      </c>
    </row>
    <row r="233" spans="1:5" x14ac:dyDescent="0.35">
      <c r="A233" s="3" t="s">
        <v>152</v>
      </c>
      <c r="B233" s="3" t="str">
        <f t="shared" si="6"/>
        <v>SPA21XXX</v>
      </c>
      <c r="C233" s="3" t="s">
        <v>350</v>
      </c>
      <c r="D233" s="5">
        <v>1.7</v>
      </c>
      <c r="E233" s="6">
        <f t="shared" si="7"/>
        <v>10.199999999999999</v>
      </c>
    </row>
    <row r="234" spans="1:5" x14ac:dyDescent="0.35">
      <c r="A234" s="3" t="s">
        <v>158</v>
      </c>
      <c r="B234" s="3" t="str">
        <f t="shared" si="6"/>
        <v>SPA21XXX</v>
      </c>
      <c r="C234" s="3" t="s">
        <v>350</v>
      </c>
      <c r="D234" s="5">
        <v>2.5999999999999996</v>
      </c>
      <c r="E234" s="6">
        <f t="shared" si="7"/>
        <v>15.599999999999998</v>
      </c>
    </row>
    <row r="235" spans="1:5" x14ac:dyDescent="0.35">
      <c r="A235" s="3" t="s">
        <v>159</v>
      </c>
      <c r="B235" s="3" t="str">
        <f t="shared" si="6"/>
        <v>SPA21XXX</v>
      </c>
      <c r="C235" s="3" t="s">
        <v>350</v>
      </c>
      <c r="D235" s="5">
        <v>1.7999999999999998</v>
      </c>
      <c r="E235" s="6">
        <f t="shared" si="7"/>
        <v>10.799999999999999</v>
      </c>
    </row>
    <row r="236" spans="1:5" x14ac:dyDescent="0.35">
      <c r="A236" s="3" t="s">
        <v>161</v>
      </c>
      <c r="B236" s="3" t="str">
        <f t="shared" si="6"/>
        <v>SPA21XXX</v>
      </c>
      <c r="C236" s="3" t="s">
        <v>350</v>
      </c>
      <c r="D236" s="5">
        <v>1.9000000000000001</v>
      </c>
      <c r="E236" s="6">
        <f t="shared" si="7"/>
        <v>11.400000000000002</v>
      </c>
    </row>
    <row r="237" spans="1:5" x14ac:dyDescent="0.35">
      <c r="A237" s="3" t="s">
        <v>165</v>
      </c>
      <c r="B237" s="3" t="str">
        <f t="shared" si="6"/>
        <v>SPA21XXX</v>
      </c>
      <c r="C237" s="3" t="s">
        <v>350</v>
      </c>
      <c r="D237" s="5">
        <v>2</v>
      </c>
      <c r="E237" s="6">
        <f t="shared" si="7"/>
        <v>12</v>
      </c>
    </row>
    <row r="238" spans="1:5" x14ac:dyDescent="0.35">
      <c r="A238" s="3" t="s">
        <v>168</v>
      </c>
      <c r="B238" s="3" t="str">
        <f t="shared" si="6"/>
        <v>SPA21XXX</v>
      </c>
      <c r="C238" s="3" t="s">
        <v>350</v>
      </c>
      <c r="D238" s="5">
        <v>1.8000000000000003</v>
      </c>
      <c r="E238" s="6">
        <f t="shared" si="7"/>
        <v>10.8</v>
      </c>
    </row>
    <row r="239" spans="1:5" x14ac:dyDescent="0.35">
      <c r="A239" s="3" t="s">
        <v>173</v>
      </c>
      <c r="B239" s="3" t="str">
        <f t="shared" si="6"/>
        <v>SPA21XXX</v>
      </c>
      <c r="C239" s="3" t="s">
        <v>350</v>
      </c>
      <c r="D239" s="5">
        <v>2</v>
      </c>
      <c r="E239" s="6">
        <f t="shared" si="7"/>
        <v>12</v>
      </c>
    </row>
    <row r="240" spans="1:5" x14ac:dyDescent="0.35">
      <c r="A240" s="3" t="s">
        <v>174</v>
      </c>
      <c r="B240" s="3" t="str">
        <f t="shared" si="6"/>
        <v>SPA21XXX</v>
      </c>
      <c r="C240" s="3" t="s">
        <v>350</v>
      </c>
      <c r="D240" s="5">
        <v>0</v>
      </c>
      <c r="E240" s="6">
        <f t="shared" si="7"/>
        <v>0</v>
      </c>
    </row>
    <row r="241" spans="1:5" x14ac:dyDescent="0.35">
      <c r="A241" s="3" t="s">
        <v>175</v>
      </c>
      <c r="B241" s="3" t="str">
        <f t="shared" si="6"/>
        <v>SPA21XXX</v>
      </c>
      <c r="C241" s="3" t="s">
        <v>350</v>
      </c>
      <c r="D241" s="5">
        <v>2</v>
      </c>
      <c r="E241" s="6">
        <f t="shared" si="7"/>
        <v>12</v>
      </c>
    </row>
    <row r="242" spans="1:5" x14ac:dyDescent="0.35">
      <c r="A242" s="3" t="s">
        <v>176</v>
      </c>
      <c r="B242" s="3" t="str">
        <f t="shared" si="6"/>
        <v>SPA21XXX</v>
      </c>
      <c r="C242" s="3" t="s">
        <v>350</v>
      </c>
      <c r="D242" s="5">
        <v>2</v>
      </c>
      <c r="E242" s="6">
        <f t="shared" si="7"/>
        <v>12</v>
      </c>
    </row>
    <row r="243" spans="1:5" x14ac:dyDescent="0.35">
      <c r="A243" s="3" t="s">
        <v>177</v>
      </c>
      <c r="B243" s="3" t="str">
        <f t="shared" si="6"/>
        <v>SPA21XXX</v>
      </c>
      <c r="C243" s="3" t="s">
        <v>350</v>
      </c>
      <c r="D243" s="5">
        <v>0</v>
      </c>
      <c r="E243" s="6">
        <f t="shared" si="7"/>
        <v>0</v>
      </c>
    </row>
    <row r="244" spans="1:5" x14ac:dyDescent="0.35">
      <c r="A244" s="3" t="s">
        <v>178</v>
      </c>
      <c r="B244" s="3" t="str">
        <f t="shared" si="6"/>
        <v>SPA21XXX</v>
      </c>
      <c r="C244" s="3" t="s">
        <v>350</v>
      </c>
      <c r="D244" s="5">
        <v>2</v>
      </c>
      <c r="E244" s="6">
        <f t="shared" si="7"/>
        <v>12</v>
      </c>
    </row>
    <row r="245" spans="1:5" x14ac:dyDescent="0.35">
      <c r="A245" s="3" t="s">
        <v>179</v>
      </c>
      <c r="B245" s="3" t="str">
        <f t="shared" si="6"/>
        <v>SPA21XXX</v>
      </c>
      <c r="C245" s="3" t="s">
        <v>350</v>
      </c>
      <c r="D245" s="5">
        <v>1.8</v>
      </c>
      <c r="E245" s="6">
        <f t="shared" si="7"/>
        <v>10.799999999999999</v>
      </c>
    </row>
    <row r="246" spans="1:5" x14ac:dyDescent="0.35">
      <c r="A246" s="3" t="s">
        <v>180</v>
      </c>
      <c r="B246" s="3" t="str">
        <f t="shared" si="6"/>
        <v>SPA21XXX</v>
      </c>
      <c r="C246" s="3" t="s">
        <v>350</v>
      </c>
      <c r="D246" s="5">
        <v>2</v>
      </c>
      <c r="E246" s="6">
        <f t="shared" si="7"/>
        <v>12</v>
      </c>
    </row>
    <row r="247" spans="1:5" x14ac:dyDescent="0.35">
      <c r="A247" s="3" t="s">
        <v>181</v>
      </c>
      <c r="B247" s="3" t="str">
        <f t="shared" si="6"/>
        <v>SPA21XXX</v>
      </c>
      <c r="C247" s="3" t="s">
        <v>350</v>
      </c>
      <c r="D247" s="5">
        <v>2</v>
      </c>
      <c r="E247" s="6">
        <f t="shared" si="7"/>
        <v>12</v>
      </c>
    </row>
    <row r="248" spans="1:5" x14ac:dyDescent="0.35">
      <c r="A248" s="3" t="s">
        <v>183</v>
      </c>
      <c r="B248" s="3" t="str">
        <f t="shared" si="6"/>
        <v>SPA21XXX</v>
      </c>
      <c r="C248" s="3" t="s">
        <v>350</v>
      </c>
      <c r="D248" s="5">
        <v>0</v>
      </c>
      <c r="E248" s="6">
        <f t="shared" si="7"/>
        <v>0</v>
      </c>
    </row>
    <row r="249" spans="1:5" x14ac:dyDescent="0.35">
      <c r="A249" s="3" t="s">
        <v>187</v>
      </c>
      <c r="B249" s="3" t="str">
        <f t="shared" si="6"/>
        <v>SPA21XXX</v>
      </c>
      <c r="C249" s="3" t="s">
        <v>350</v>
      </c>
      <c r="D249" s="5">
        <v>2</v>
      </c>
      <c r="E249" s="6">
        <f t="shared" si="7"/>
        <v>12</v>
      </c>
    </row>
    <row r="250" spans="1:5" x14ac:dyDescent="0.35">
      <c r="A250" s="3" t="s">
        <v>189</v>
      </c>
      <c r="B250" s="3" t="str">
        <f t="shared" si="6"/>
        <v>SPA21XXX</v>
      </c>
      <c r="C250" s="3" t="s">
        <v>350</v>
      </c>
      <c r="D250" s="5">
        <v>0</v>
      </c>
      <c r="E250" s="6">
        <f t="shared" si="7"/>
        <v>0</v>
      </c>
    </row>
    <row r="251" spans="1:5" x14ac:dyDescent="0.35">
      <c r="A251" s="3" t="s">
        <v>190</v>
      </c>
      <c r="B251" s="3" t="str">
        <f t="shared" si="6"/>
        <v>SPA21XXX</v>
      </c>
      <c r="C251" s="3" t="s">
        <v>350</v>
      </c>
      <c r="D251" s="5">
        <v>0</v>
      </c>
      <c r="E251" s="6">
        <f t="shared" si="7"/>
        <v>0</v>
      </c>
    </row>
    <row r="252" spans="1:5" x14ac:dyDescent="0.35">
      <c r="A252" s="3" t="s">
        <v>191</v>
      </c>
      <c r="B252" s="3" t="str">
        <f t="shared" si="6"/>
        <v>SPA21XXX</v>
      </c>
      <c r="C252" s="3" t="s">
        <v>350</v>
      </c>
      <c r="D252" s="5">
        <v>0</v>
      </c>
      <c r="E252" s="6">
        <f t="shared" si="7"/>
        <v>0</v>
      </c>
    </row>
    <row r="253" spans="1:5" x14ac:dyDescent="0.35">
      <c r="A253" s="3" t="s">
        <v>193</v>
      </c>
      <c r="B253" s="3" t="str">
        <f t="shared" si="6"/>
        <v>SPA21XXX</v>
      </c>
      <c r="C253" s="3" t="s">
        <v>350</v>
      </c>
      <c r="D253" s="5">
        <v>2</v>
      </c>
      <c r="E253" s="6">
        <f t="shared" si="7"/>
        <v>12</v>
      </c>
    </row>
    <row r="254" spans="1:5" x14ac:dyDescent="0.35">
      <c r="A254" s="3" t="s">
        <v>194</v>
      </c>
      <c r="B254" s="3" t="str">
        <f t="shared" si="6"/>
        <v>SPA21XXX</v>
      </c>
      <c r="C254" s="3" t="s">
        <v>350</v>
      </c>
      <c r="D254" s="5">
        <v>2</v>
      </c>
      <c r="E254" s="6">
        <f t="shared" si="7"/>
        <v>12</v>
      </c>
    </row>
    <row r="255" spans="1:5" x14ac:dyDescent="0.35">
      <c r="A255" s="3" t="s">
        <v>200</v>
      </c>
      <c r="B255" s="3" t="str">
        <f t="shared" si="6"/>
        <v>SPA21XXX</v>
      </c>
      <c r="C255" s="3" t="s">
        <v>350</v>
      </c>
      <c r="D255" s="5">
        <v>2</v>
      </c>
      <c r="E255" s="6">
        <f t="shared" si="7"/>
        <v>12</v>
      </c>
    </row>
    <row r="256" spans="1:5" x14ac:dyDescent="0.35">
      <c r="A256" s="3" t="s">
        <v>202</v>
      </c>
      <c r="B256" s="3" t="str">
        <f t="shared" si="6"/>
        <v>SPA21XXX</v>
      </c>
      <c r="C256" s="3" t="s">
        <v>350</v>
      </c>
      <c r="D256" s="5">
        <v>0</v>
      </c>
      <c r="E256" s="6">
        <f t="shared" si="7"/>
        <v>0</v>
      </c>
    </row>
    <row r="257" spans="1:5" x14ac:dyDescent="0.35">
      <c r="A257" s="3" t="s">
        <v>204</v>
      </c>
      <c r="B257" s="3" t="str">
        <f t="shared" si="6"/>
        <v>SPA21XXX</v>
      </c>
      <c r="C257" s="3" t="s">
        <v>350</v>
      </c>
      <c r="D257" s="5">
        <v>2</v>
      </c>
      <c r="E257" s="6">
        <f t="shared" si="7"/>
        <v>12</v>
      </c>
    </row>
    <row r="258" spans="1:5" x14ac:dyDescent="0.35">
      <c r="A258" s="3" t="s">
        <v>205</v>
      </c>
      <c r="B258" s="3" t="str">
        <f t="shared" si="6"/>
        <v>SPA21XXX</v>
      </c>
      <c r="C258" s="3" t="s">
        <v>350</v>
      </c>
      <c r="D258" s="5">
        <v>0</v>
      </c>
      <c r="E258" s="6">
        <f t="shared" si="7"/>
        <v>0</v>
      </c>
    </row>
    <row r="259" spans="1:5" x14ac:dyDescent="0.35">
      <c r="A259" s="3" t="s">
        <v>208</v>
      </c>
      <c r="B259" s="3" t="str">
        <f t="shared" ref="B259:B322" si="8">REPLACE(A259,6,3,"XXX")</f>
        <v>SPA21XXX</v>
      </c>
      <c r="C259" s="3" t="s">
        <v>350</v>
      </c>
      <c r="D259" s="5">
        <v>0</v>
      </c>
      <c r="E259" s="6">
        <f t="shared" ref="E259:E322" si="9">D259/3*18</f>
        <v>0</v>
      </c>
    </row>
    <row r="260" spans="1:5" x14ac:dyDescent="0.35">
      <c r="A260" s="3" t="s">
        <v>209</v>
      </c>
      <c r="B260" s="3" t="str">
        <f t="shared" si="8"/>
        <v>SPA21XXX</v>
      </c>
      <c r="C260" s="3" t="s">
        <v>350</v>
      </c>
      <c r="D260" s="5">
        <v>0</v>
      </c>
      <c r="E260" s="6">
        <f t="shared" si="9"/>
        <v>0</v>
      </c>
    </row>
    <row r="261" spans="1:5" x14ac:dyDescent="0.35">
      <c r="A261" s="3" t="s">
        <v>211</v>
      </c>
      <c r="B261" s="3" t="str">
        <f t="shared" si="8"/>
        <v>SPA21XXX</v>
      </c>
      <c r="C261" s="3" t="s">
        <v>350</v>
      </c>
      <c r="D261" s="5">
        <v>3</v>
      </c>
      <c r="E261" s="6">
        <f t="shared" si="9"/>
        <v>18</v>
      </c>
    </row>
    <row r="262" spans="1:5" x14ac:dyDescent="0.35">
      <c r="A262" s="3" t="s">
        <v>212</v>
      </c>
      <c r="B262" s="3" t="str">
        <f t="shared" si="8"/>
        <v>SPA21XXX</v>
      </c>
      <c r="C262" s="3" t="s">
        <v>350</v>
      </c>
      <c r="D262" s="5">
        <v>1.9000000000000001</v>
      </c>
      <c r="E262" s="6">
        <f t="shared" si="9"/>
        <v>11.400000000000002</v>
      </c>
    </row>
    <row r="263" spans="1:5" x14ac:dyDescent="0.35">
      <c r="A263" s="3" t="s">
        <v>217</v>
      </c>
      <c r="B263" s="3" t="str">
        <f t="shared" si="8"/>
        <v>SPA21XXX</v>
      </c>
      <c r="C263" s="3" t="s">
        <v>350</v>
      </c>
      <c r="D263" s="5">
        <v>0</v>
      </c>
      <c r="E263" s="6">
        <f t="shared" si="9"/>
        <v>0</v>
      </c>
    </row>
    <row r="264" spans="1:5" x14ac:dyDescent="0.35">
      <c r="A264" s="3" t="s">
        <v>218</v>
      </c>
      <c r="B264" s="3" t="str">
        <f t="shared" si="8"/>
        <v>SPA21XXX</v>
      </c>
      <c r="C264" s="3" t="s">
        <v>350</v>
      </c>
      <c r="D264" s="5">
        <v>0</v>
      </c>
      <c r="E264" s="6">
        <f t="shared" si="9"/>
        <v>0</v>
      </c>
    </row>
    <row r="265" spans="1:5" x14ac:dyDescent="0.35">
      <c r="A265" s="3" t="s">
        <v>219</v>
      </c>
      <c r="B265" s="3" t="str">
        <f t="shared" si="8"/>
        <v>SPA21XXX</v>
      </c>
      <c r="C265" s="3" t="s">
        <v>350</v>
      </c>
      <c r="D265" s="5">
        <v>2</v>
      </c>
      <c r="E265" s="6">
        <f t="shared" si="9"/>
        <v>12</v>
      </c>
    </row>
    <row r="266" spans="1:5" x14ac:dyDescent="0.35">
      <c r="A266" s="3" t="s">
        <v>222</v>
      </c>
      <c r="B266" s="3" t="str">
        <f t="shared" si="8"/>
        <v>SPA21XXX</v>
      </c>
      <c r="C266" s="3" t="s">
        <v>350</v>
      </c>
      <c r="D266" s="5">
        <v>2.4</v>
      </c>
      <c r="E266" s="6">
        <f t="shared" si="9"/>
        <v>14.399999999999999</v>
      </c>
    </row>
    <row r="267" spans="1:5" x14ac:dyDescent="0.35">
      <c r="A267" s="3" t="s">
        <v>223</v>
      </c>
      <c r="B267" s="3" t="str">
        <f t="shared" si="8"/>
        <v>SPA21XXX</v>
      </c>
      <c r="C267" s="3" t="s">
        <v>350</v>
      </c>
      <c r="D267" s="5">
        <v>2.4</v>
      </c>
      <c r="E267" s="6">
        <f t="shared" si="9"/>
        <v>14.399999999999999</v>
      </c>
    </row>
    <row r="268" spans="1:5" x14ac:dyDescent="0.35">
      <c r="A268" s="3" t="s">
        <v>224</v>
      </c>
      <c r="B268" s="3" t="str">
        <f t="shared" si="8"/>
        <v>SPA21XXX</v>
      </c>
      <c r="C268" s="3" t="s">
        <v>350</v>
      </c>
      <c r="D268" s="5">
        <v>2.4</v>
      </c>
      <c r="E268" s="6">
        <f t="shared" si="9"/>
        <v>14.399999999999999</v>
      </c>
    </row>
    <row r="269" spans="1:5" x14ac:dyDescent="0.35">
      <c r="A269" s="3" t="s">
        <v>225</v>
      </c>
      <c r="B269" s="3" t="str">
        <f t="shared" si="8"/>
        <v>SPA21XXX</v>
      </c>
      <c r="C269" s="3" t="s">
        <v>350</v>
      </c>
      <c r="D269" s="5">
        <v>0</v>
      </c>
      <c r="E269" s="6">
        <f t="shared" si="9"/>
        <v>0</v>
      </c>
    </row>
    <row r="270" spans="1:5" x14ac:dyDescent="0.35">
      <c r="A270" s="3" t="s">
        <v>226</v>
      </c>
      <c r="B270" s="3" t="str">
        <f t="shared" si="8"/>
        <v>SPA21XXX</v>
      </c>
      <c r="C270" s="3" t="s">
        <v>350</v>
      </c>
      <c r="D270" s="5">
        <v>2.4</v>
      </c>
      <c r="E270" s="6">
        <f t="shared" si="9"/>
        <v>14.399999999999999</v>
      </c>
    </row>
    <row r="271" spans="1:5" x14ac:dyDescent="0.35">
      <c r="A271" s="3" t="s">
        <v>227</v>
      </c>
      <c r="B271" s="3" t="str">
        <f t="shared" si="8"/>
        <v>SPA21XXX</v>
      </c>
      <c r="C271" s="3" t="s">
        <v>350</v>
      </c>
      <c r="D271" s="5">
        <v>2</v>
      </c>
      <c r="E271" s="6">
        <f t="shared" si="9"/>
        <v>12</v>
      </c>
    </row>
    <row r="272" spans="1:5" x14ac:dyDescent="0.35">
      <c r="A272" s="3" t="s">
        <v>228</v>
      </c>
      <c r="B272" s="3" t="str">
        <f t="shared" si="8"/>
        <v>SPA21XXX</v>
      </c>
      <c r="C272" s="3" t="s">
        <v>350</v>
      </c>
      <c r="D272" s="5">
        <v>2</v>
      </c>
      <c r="E272" s="6">
        <f t="shared" si="9"/>
        <v>12</v>
      </c>
    </row>
    <row r="273" spans="1:5" x14ac:dyDescent="0.35">
      <c r="A273" s="3" t="s">
        <v>229</v>
      </c>
      <c r="B273" s="3" t="str">
        <f t="shared" si="8"/>
        <v>SPA21XXX</v>
      </c>
      <c r="C273" s="3" t="s">
        <v>350</v>
      </c>
      <c r="D273" s="5">
        <v>2.0499999999999998</v>
      </c>
      <c r="E273" s="6">
        <f t="shared" si="9"/>
        <v>12.299999999999999</v>
      </c>
    </row>
    <row r="274" spans="1:5" x14ac:dyDescent="0.35">
      <c r="A274" s="3" t="s">
        <v>230</v>
      </c>
      <c r="B274" s="3" t="str">
        <f t="shared" si="8"/>
        <v>SPA21XXX</v>
      </c>
      <c r="C274" s="3" t="s">
        <v>350</v>
      </c>
      <c r="D274" s="5">
        <v>2.0500000000000003</v>
      </c>
      <c r="E274" s="6">
        <f t="shared" si="9"/>
        <v>12.300000000000002</v>
      </c>
    </row>
    <row r="275" spans="1:5" x14ac:dyDescent="0.35">
      <c r="A275" s="3" t="s">
        <v>233</v>
      </c>
      <c r="B275" s="3" t="str">
        <f t="shared" si="8"/>
        <v>SPA21XXX</v>
      </c>
      <c r="C275" s="3" t="s">
        <v>350</v>
      </c>
      <c r="D275" s="5">
        <v>2.25</v>
      </c>
      <c r="E275" s="6">
        <f t="shared" si="9"/>
        <v>13.5</v>
      </c>
    </row>
    <row r="276" spans="1:5" x14ac:dyDescent="0.35">
      <c r="A276" s="3" t="s">
        <v>235</v>
      </c>
      <c r="B276" s="3" t="str">
        <f t="shared" si="8"/>
        <v>SPA21XXX</v>
      </c>
      <c r="C276" s="3" t="s">
        <v>350</v>
      </c>
      <c r="D276" s="5">
        <v>2</v>
      </c>
      <c r="E276" s="6">
        <f t="shared" si="9"/>
        <v>12</v>
      </c>
    </row>
    <row r="277" spans="1:5" x14ac:dyDescent="0.35">
      <c r="A277" s="3" t="s">
        <v>237</v>
      </c>
      <c r="B277" s="3" t="str">
        <f t="shared" si="8"/>
        <v>SPA21XXX</v>
      </c>
      <c r="C277" s="3" t="s">
        <v>350</v>
      </c>
      <c r="D277" s="5">
        <v>0</v>
      </c>
      <c r="E277" s="6">
        <f t="shared" si="9"/>
        <v>0</v>
      </c>
    </row>
    <row r="278" spans="1:5" x14ac:dyDescent="0.35">
      <c r="A278" s="3" t="s">
        <v>238</v>
      </c>
      <c r="B278" s="3" t="str">
        <f t="shared" si="8"/>
        <v>SPA21XXX</v>
      </c>
      <c r="C278" s="3" t="s">
        <v>350</v>
      </c>
      <c r="D278" s="5">
        <v>2</v>
      </c>
      <c r="E278" s="6">
        <f t="shared" si="9"/>
        <v>12</v>
      </c>
    </row>
    <row r="279" spans="1:5" x14ac:dyDescent="0.35">
      <c r="A279" s="3" t="s">
        <v>239</v>
      </c>
      <c r="B279" s="3" t="str">
        <f t="shared" si="8"/>
        <v>SPA21XXX</v>
      </c>
      <c r="C279" s="3" t="s">
        <v>350</v>
      </c>
      <c r="D279" s="5">
        <v>0</v>
      </c>
      <c r="E279" s="6">
        <f t="shared" si="9"/>
        <v>0</v>
      </c>
    </row>
    <row r="280" spans="1:5" x14ac:dyDescent="0.35">
      <c r="A280" s="3" t="s">
        <v>241</v>
      </c>
      <c r="B280" s="3" t="str">
        <f t="shared" si="8"/>
        <v>SPA21XXX</v>
      </c>
      <c r="C280" s="3" t="s">
        <v>350</v>
      </c>
      <c r="D280" s="5">
        <v>2</v>
      </c>
      <c r="E280" s="6">
        <f t="shared" si="9"/>
        <v>12</v>
      </c>
    </row>
    <row r="281" spans="1:5" x14ac:dyDescent="0.35">
      <c r="A281" s="3" t="s">
        <v>245</v>
      </c>
      <c r="B281" s="3" t="str">
        <f t="shared" si="8"/>
        <v>SPA21XXX</v>
      </c>
      <c r="C281" s="3" t="s">
        <v>350</v>
      </c>
      <c r="D281" s="5">
        <v>0</v>
      </c>
      <c r="E281" s="6">
        <f t="shared" si="9"/>
        <v>0</v>
      </c>
    </row>
    <row r="282" spans="1:5" x14ac:dyDescent="0.35">
      <c r="A282" s="3" t="s">
        <v>248</v>
      </c>
      <c r="B282" s="3" t="str">
        <f t="shared" si="8"/>
        <v>SPA21XXX</v>
      </c>
      <c r="C282" s="3" t="s">
        <v>350</v>
      </c>
      <c r="D282" s="5">
        <v>1.5</v>
      </c>
      <c r="E282" s="6">
        <f t="shared" si="9"/>
        <v>9</v>
      </c>
    </row>
    <row r="283" spans="1:5" x14ac:dyDescent="0.35">
      <c r="A283" s="3" t="s">
        <v>249</v>
      </c>
      <c r="B283" s="3" t="str">
        <f t="shared" si="8"/>
        <v>SPA21XXX</v>
      </c>
      <c r="C283" s="3" t="s">
        <v>350</v>
      </c>
      <c r="D283" s="5">
        <v>2</v>
      </c>
      <c r="E283" s="6">
        <f t="shared" si="9"/>
        <v>12</v>
      </c>
    </row>
    <row r="284" spans="1:5" x14ac:dyDescent="0.35">
      <c r="A284" s="3" t="s">
        <v>255</v>
      </c>
      <c r="B284" s="3" t="str">
        <f t="shared" si="8"/>
        <v>SPA21XXX</v>
      </c>
      <c r="C284" s="3" t="s">
        <v>350</v>
      </c>
      <c r="D284" s="5">
        <v>2</v>
      </c>
      <c r="E284" s="6">
        <f t="shared" si="9"/>
        <v>12</v>
      </c>
    </row>
    <row r="285" spans="1:5" x14ac:dyDescent="0.35">
      <c r="A285" s="3" t="s">
        <v>256</v>
      </c>
      <c r="B285" s="3" t="str">
        <f t="shared" si="8"/>
        <v>SPA21XXX</v>
      </c>
      <c r="C285" s="3" t="s">
        <v>350</v>
      </c>
      <c r="D285" s="5">
        <v>2</v>
      </c>
      <c r="E285" s="6">
        <f t="shared" si="9"/>
        <v>12</v>
      </c>
    </row>
    <row r="286" spans="1:5" x14ac:dyDescent="0.35">
      <c r="A286" s="3" t="s">
        <v>257</v>
      </c>
      <c r="B286" s="3" t="str">
        <f t="shared" si="8"/>
        <v>SPA21XXX</v>
      </c>
      <c r="C286" s="3" t="s">
        <v>350</v>
      </c>
      <c r="D286" s="5">
        <v>2.2000000000000002</v>
      </c>
      <c r="E286" s="6">
        <f t="shared" si="9"/>
        <v>13.200000000000001</v>
      </c>
    </row>
    <row r="287" spans="1:5" x14ac:dyDescent="0.35">
      <c r="A287" s="3" t="s">
        <v>258</v>
      </c>
      <c r="B287" s="3" t="str">
        <f t="shared" si="8"/>
        <v>SPA21XXX</v>
      </c>
      <c r="C287" s="3" t="s">
        <v>350</v>
      </c>
      <c r="D287" s="5">
        <v>2</v>
      </c>
      <c r="E287" s="6">
        <f t="shared" si="9"/>
        <v>12</v>
      </c>
    </row>
    <row r="288" spans="1:5" x14ac:dyDescent="0.35">
      <c r="A288" s="3" t="s">
        <v>259</v>
      </c>
      <c r="B288" s="3" t="str">
        <f t="shared" si="8"/>
        <v>SPA21XXX</v>
      </c>
      <c r="C288" s="3" t="s">
        <v>350</v>
      </c>
      <c r="D288" s="5">
        <v>2.0499999999999998</v>
      </c>
      <c r="E288" s="6">
        <f t="shared" si="9"/>
        <v>12.299999999999999</v>
      </c>
    </row>
    <row r="289" spans="1:5" x14ac:dyDescent="0.35">
      <c r="A289" s="3" t="s">
        <v>260</v>
      </c>
      <c r="B289" s="3" t="str">
        <f t="shared" si="8"/>
        <v>SPA21XXX</v>
      </c>
      <c r="C289" s="3" t="s">
        <v>350</v>
      </c>
      <c r="D289" s="5">
        <v>1.9</v>
      </c>
      <c r="E289" s="6">
        <f t="shared" si="9"/>
        <v>11.399999999999999</v>
      </c>
    </row>
    <row r="290" spans="1:5" x14ac:dyDescent="0.35">
      <c r="A290" s="3" t="s">
        <v>261</v>
      </c>
      <c r="B290" s="3" t="str">
        <f t="shared" si="8"/>
        <v>SPA21XXX</v>
      </c>
      <c r="C290" s="3" t="s">
        <v>350</v>
      </c>
      <c r="D290" s="5">
        <v>2</v>
      </c>
      <c r="E290" s="6">
        <f t="shared" si="9"/>
        <v>12</v>
      </c>
    </row>
    <row r="291" spans="1:5" x14ac:dyDescent="0.35">
      <c r="A291" s="3" t="s">
        <v>262</v>
      </c>
      <c r="B291" s="3" t="str">
        <f t="shared" si="8"/>
        <v>SPA21XXX</v>
      </c>
      <c r="C291" s="3" t="s">
        <v>350</v>
      </c>
      <c r="D291" s="5">
        <v>2.9999999999999991</v>
      </c>
      <c r="E291" s="6">
        <f t="shared" si="9"/>
        <v>17.999999999999993</v>
      </c>
    </row>
    <row r="292" spans="1:5" x14ac:dyDescent="0.35">
      <c r="A292" s="3" t="s">
        <v>264</v>
      </c>
      <c r="B292" s="3" t="str">
        <f t="shared" si="8"/>
        <v>SPA21XXX</v>
      </c>
      <c r="C292" s="3" t="s">
        <v>350</v>
      </c>
      <c r="D292" s="5">
        <v>2</v>
      </c>
      <c r="E292" s="6">
        <f t="shared" si="9"/>
        <v>12</v>
      </c>
    </row>
    <row r="293" spans="1:5" x14ac:dyDescent="0.35">
      <c r="A293" s="3" t="s">
        <v>266</v>
      </c>
      <c r="B293" s="3" t="str">
        <f t="shared" si="8"/>
        <v>SPA21XXX</v>
      </c>
      <c r="C293" s="3" t="s">
        <v>350</v>
      </c>
      <c r="D293" s="5">
        <v>2</v>
      </c>
      <c r="E293" s="6">
        <f t="shared" si="9"/>
        <v>12</v>
      </c>
    </row>
    <row r="294" spans="1:5" x14ac:dyDescent="0.35">
      <c r="A294" s="3" t="s">
        <v>267</v>
      </c>
      <c r="B294" s="3" t="str">
        <f t="shared" si="8"/>
        <v>SPA21XXX</v>
      </c>
      <c r="C294" s="3" t="s">
        <v>350</v>
      </c>
      <c r="D294" s="5">
        <v>0</v>
      </c>
      <c r="E294" s="6">
        <f t="shared" si="9"/>
        <v>0</v>
      </c>
    </row>
    <row r="295" spans="1:5" x14ac:dyDescent="0.35">
      <c r="A295" s="3" t="s">
        <v>268</v>
      </c>
      <c r="B295" s="3" t="str">
        <f t="shared" si="8"/>
        <v>SPA21XXX</v>
      </c>
      <c r="C295" s="3" t="s">
        <v>350</v>
      </c>
      <c r="D295" s="5">
        <v>1.9</v>
      </c>
      <c r="E295" s="6">
        <f t="shared" si="9"/>
        <v>11.399999999999999</v>
      </c>
    </row>
    <row r="296" spans="1:5" x14ac:dyDescent="0.35">
      <c r="A296" s="3" t="s">
        <v>269</v>
      </c>
      <c r="B296" s="3" t="str">
        <f t="shared" si="8"/>
        <v>SPA21XXX</v>
      </c>
      <c r="C296" s="3" t="s">
        <v>350</v>
      </c>
      <c r="D296" s="5">
        <v>2</v>
      </c>
      <c r="E296" s="6">
        <f t="shared" si="9"/>
        <v>12</v>
      </c>
    </row>
    <row r="297" spans="1:5" x14ac:dyDescent="0.35">
      <c r="A297" s="3" t="s">
        <v>271</v>
      </c>
      <c r="B297" s="3" t="str">
        <f t="shared" si="8"/>
        <v>SPA21XXX</v>
      </c>
      <c r="C297" s="3" t="s">
        <v>350</v>
      </c>
      <c r="D297" s="5">
        <v>0</v>
      </c>
      <c r="E297" s="6">
        <f t="shared" si="9"/>
        <v>0</v>
      </c>
    </row>
    <row r="298" spans="1:5" x14ac:dyDescent="0.35">
      <c r="A298" s="3" t="s">
        <v>273</v>
      </c>
      <c r="B298" s="3" t="str">
        <f t="shared" si="8"/>
        <v>SPA21XXX</v>
      </c>
      <c r="C298" s="3" t="s">
        <v>350</v>
      </c>
      <c r="D298" s="5">
        <v>1.9</v>
      </c>
      <c r="E298" s="6">
        <f t="shared" si="9"/>
        <v>11.399999999999999</v>
      </c>
    </row>
    <row r="299" spans="1:5" x14ac:dyDescent="0.35">
      <c r="A299" s="3" t="s">
        <v>274</v>
      </c>
      <c r="B299" s="3" t="str">
        <f t="shared" si="8"/>
        <v>SPA21XXX</v>
      </c>
      <c r="C299" s="3" t="s">
        <v>350</v>
      </c>
      <c r="D299" s="5">
        <v>0</v>
      </c>
      <c r="E299" s="6">
        <f t="shared" si="9"/>
        <v>0</v>
      </c>
    </row>
    <row r="300" spans="1:5" x14ac:dyDescent="0.35">
      <c r="A300" s="3" t="s">
        <v>275</v>
      </c>
      <c r="B300" s="3" t="str">
        <f t="shared" si="8"/>
        <v>SPA21XXX</v>
      </c>
      <c r="C300" s="3" t="s">
        <v>350</v>
      </c>
      <c r="D300" s="5">
        <v>2.25</v>
      </c>
      <c r="E300" s="6">
        <f t="shared" si="9"/>
        <v>13.5</v>
      </c>
    </row>
    <row r="301" spans="1:5" x14ac:dyDescent="0.35">
      <c r="A301" s="3" t="s">
        <v>276</v>
      </c>
      <c r="B301" s="3" t="str">
        <f t="shared" si="8"/>
        <v>SPA21XXX</v>
      </c>
      <c r="C301" s="3" t="s">
        <v>350</v>
      </c>
      <c r="D301" s="5">
        <v>0</v>
      </c>
      <c r="E301" s="6">
        <f t="shared" si="9"/>
        <v>0</v>
      </c>
    </row>
    <row r="302" spans="1:5" x14ac:dyDescent="0.35">
      <c r="A302" s="3" t="s">
        <v>277</v>
      </c>
      <c r="B302" s="3" t="str">
        <f t="shared" si="8"/>
        <v>SPA21XXX</v>
      </c>
      <c r="C302" s="3" t="s">
        <v>350</v>
      </c>
      <c r="D302" s="5">
        <v>0</v>
      </c>
      <c r="E302" s="6">
        <f t="shared" si="9"/>
        <v>0</v>
      </c>
    </row>
    <row r="303" spans="1:5" x14ac:dyDescent="0.35">
      <c r="A303" s="3" t="s">
        <v>278</v>
      </c>
      <c r="B303" s="3" t="str">
        <f t="shared" si="8"/>
        <v>SPA21XXX</v>
      </c>
      <c r="C303" s="3" t="s">
        <v>350</v>
      </c>
      <c r="D303" s="5">
        <v>0</v>
      </c>
      <c r="E303" s="6">
        <f t="shared" si="9"/>
        <v>0</v>
      </c>
    </row>
    <row r="304" spans="1:5" x14ac:dyDescent="0.35">
      <c r="A304" s="3" t="s">
        <v>280</v>
      </c>
      <c r="B304" s="3" t="str">
        <f t="shared" si="8"/>
        <v>SPA21XXX</v>
      </c>
      <c r="C304" s="3" t="s">
        <v>350</v>
      </c>
      <c r="D304" s="5">
        <v>0</v>
      </c>
      <c r="E304" s="6">
        <f t="shared" si="9"/>
        <v>0</v>
      </c>
    </row>
    <row r="305" spans="1:5" x14ac:dyDescent="0.35">
      <c r="A305" s="3" t="s">
        <v>281</v>
      </c>
      <c r="B305" s="3" t="str">
        <f t="shared" si="8"/>
        <v>SPA21XXX</v>
      </c>
      <c r="C305" s="3" t="s">
        <v>350</v>
      </c>
      <c r="D305" s="5">
        <v>0</v>
      </c>
      <c r="E305" s="6">
        <f t="shared" si="9"/>
        <v>0</v>
      </c>
    </row>
    <row r="306" spans="1:5" x14ac:dyDescent="0.35">
      <c r="A306" s="3" t="s">
        <v>284</v>
      </c>
      <c r="B306" s="3" t="str">
        <f t="shared" si="8"/>
        <v>SPA21XXX</v>
      </c>
      <c r="C306" s="3" t="s">
        <v>350</v>
      </c>
      <c r="D306" s="5">
        <v>0</v>
      </c>
      <c r="E306" s="6">
        <f t="shared" si="9"/>
        <v>0</v>
      </c>
    </row>
    <row r="307" spans="1:5" x14ac:dyDescent="0.35">
      <c r="A307" s="3" t="s">
        <v>286</v>
      </c>
      <c r="B307" s="3" t="str">
        <f t="shared" si="8"/>
        <v>SPA21XXX</v>
      </c>
      <c r="C307" s="3" t="s">
        <v>350</v>
      </c>
      <c r="D307" s="5">
        <v>0</v>
      </c>
      <c r="E307" s="6">
        <f t="shared" si="9"/>
        <v>0</v>
      </c>
    </row>
    <row r="308" spans="1:5" x14ac:dyDescent="0.35">
      <c r="A308" s="3" t="s">
        <v>288</v>
      </c>
      <c r="B308" s="3" t="str">
        <f t="shared" si="8"/>
        <v>SPA21XXX</v>
      </c>
      <c r="C308" s="3" t="s">
        <v>350</v>
      </c>
      <c r="D308" s="5">
        <v>1.2000000000000002</v>
      </c>
      <c r="E308" s="6">
        <f t="shared" si="9"/>
        <v>7.2000000000000011</v>
      </c>
    </row>
    <row r="309" spans="1:5" x14ac:dyDescent="0.35">
      <c r="A309" s="3" t="s">
        <v>289</v>
      </c>
      <c r="B309" s="3" t="str">
        <f t="shared" si="8"/>
        <v>SPA21XXX</v>
      </c>
      <c r="C309" s="3" t="s">
        <v>350</v>
      </c>
      <c r="D309" s="5">
        <v>0</v>
      </c>
      <c r="E309" s="6">
        <f t="shared" si="9"/>
        <v>0</v>
      </c>
    </row>
    <row r="310" spans="1:5" x14ac:dyDescent="0.35">
      <c r="A310" s="3" t="s">
        <v>290</v>
      </c>
      <c r="B310" s="3" t="str">
        <f t="shared" si="8"/>
        <v>SPA21XXX</v>
      </c>
      <c r="C310" s="3" t="s">
        <v>350</v>
      </c>
      <c r="D310" s="5">
        <v>0</v>
      </c>
      <c r="E310" s="6">
        <f t="shared" si="9"/>
        <v>0</v>
      </c>
    </row>
    <row r="311" spans="1:5" x14ac:dyDescent="0.35">
      <c r="A311" s="3" t="s">
        <v>292</v>
      </c>
      <c r="B311" s="3" t="str">
        <f t="shared" si="8"/>
        <v>SPA21XXX</v>
      </c>
      <c r="C311" s="3" t="s">
        <v>350</v>
      </c>
      <c r="D311" s="5">
        <v>3</v>
      </c>
      <c r="E311" s="6">
        <f t="shared" si="9"/>
        <v>18</v>
      </c>
    </row>
    <row r="312" spans="1:5" x14ac:dyDescent="0.35">
      <c r="A312" s="3" t="s">
        <v>294</v>
      </c>
      <c r="B312" s="3" t="str">
        <f t="shared" si="8"/>
        <v>SPA21XXX</v>
      </c>
      <c r="C312" s="3" t="s">
        <v>350</v>
      </c>
      <c r="D312" s="5">
        <v>0</v>
      </c>
      <c r="E312" s="6">
        <f t="shared" si="9"/>
        <v>0</v>
      </c>
    </row>
    <row r="313" spans="1:5" x14ac:dyDescent="0.35">
      <c r="A313" s="3" t="s">
        <v>297</v>
      </c>
      <c r="B313" s="3" t="str">
        <f t="shared" si="8"/>
        <v>SPA21XXX</v>
      </c>
      <c r="C313" s="3" t="s">
        <v>350</v>
      </c>
      <c r="D313" s="5">
        <v>0</v>
      </c>
      <c r="E313" s="6">
        <f t="shared" si="9"/>
        <v>0</v>
      </c>
    </row>
    <row r="314" spans="1:5" x14ac:dyDescent="0.35">
      <c r="A314" s="3" t="s">
        <v>298</v>
      </c>
      <c r="B314" s="3" t="str">
        <f t="shared" si="8"/>
        <v>SPA21XXX</v>
      </c>
      <c r="C314" s="3" t="s">
        <v>350</v>
      </c>
      <c r="D314" s="5">
        <v>3</v>
      </c>
      <c r="E314" s="6">
        <f t="shared" si="9"/>
        <v>18</v>
      </c>
    </row>
    <row r="315" spans="1:5" x14ac:dyDescent="0.35">
      <c r="A315" s="3" t="s">
        <v>299</v>
      </c>
      <c r="B315" s="3" t="str">
        <f t="shared" si="8"/>
        <v>SPA21XXX</v>
      </c>
      <c r="C315" s="3" t="s">
        <v>350</v>
      </c>
      <c r="D315" s="5">
        <v>1.9090909090909092</v>
      </c>
      <c r="E315" s="6">
        <f t="shared" si="9"/>
        <v>11.454545454545455</v>
      </c>
    </row>
    <row r="316" spans="1:5" x14ac:dyDescent="0.35">
      <c r="A316" s="3" t="s">
        <v>301</v>
      </c>
      <c r="B316" s="3" t="str">
        <f t="shared" si="8"/>
        <v>SPA21XXX</v>
      </c>
      <c r="C316" s="3" t="s">
        <v>350</v>
      </c>
      <c r="D316" s="5">
        <v>0</v>
      </c>
      <c r="E316" s="6">
        <f t="shared" si="9"/>
        <v>0</v>
      </c>
    </row>
    <row r="317" spans="1:5" x14ac:dyDescent="0.35">
      <c r="A317" s="3" t="s">
        <v>305</v>
      </c>
      <c r="B317" s="3" t="str">
        <f t="shared" si="8"/>
        <v>SPA21XXX</v>
      </c>
      <c r="C317" s="3" t="s">
        <v>350</v>
      </c>
      <c r="D317" s="5">
        <v>3</v>
      </c>
      <c r="E317" s="6">
        <f t="shared" si="9"/>
        <v>18</v>
      </c>
    </row>
    <row r="318" spans="1:5" x14ac:dyDescent="0.35">
      <c r="A318" s="3" t="s">
        <v>307</v>
      </c>
      <c r="B318" s="3" t="str">
        <f t="shared" si="8"/>
        <v>SPA21XXX</v>
      </c>
      <c r="C318" s="3" t="s">
        <v>350</v>
      </c>
      <c r="D318" s="5">
        <v>1.9999999999999996</v>
      </c>
      <c r="E318" s="6">
        <f t="shared" si="9"/>
        <v>11.999999999999996</v>
      </c>
    </row>
    <row r="319" spans="1:5" x14ac:dyDescent="0.35">
      <c r="A319" s="3" t="s">
        <v>309</v>
      </c>
      <c r="B319" s="3" t="str">
        <f t="shared" si="8"/>
        <v>SPA21XXX</v>
      </c>
      <c r="C319" s="3" t="s">
        <v>350</v>
      </c>
      <c r="D319" s="5">
        <v>0</v>
      </c>
      <c r="E319" s="6">
        <f t="shared" si="9"/>
        <v>0</v>
      </c>
    </row>
    <row r="320" spans="1:5" x14ac:dyDescent="0.35">
      <c r="A320" s="3" t="s">
        <v>310</v>
      </c>
      <c r="B320" s="3" t="str">
        <f t="shared" si="8"/>
        <v>SPA21XXX</v>
      </c>
      <c r="C320" s="3" t="s">
        <v>350</v>
      </c>
      <c r="D320" s="5">
        <v>0</v>
      </c>
      <c r="E320" s="6">
        <f t="shared" si="9"/>
        <v>0</v>
      </c>
    </row>
    <row r="321" spans="1:5" x14ac:dyDescent="0.35">
      <c r="A321" s="3" t="s">
        <v>311</v>
      </c>
      <c r="B321" s="3" t="str">
        <f t="shared" si="8"/>
        <v>SPA21XXX</v>
      </c>
      <c r="C321" s="3" t="s">
        <v>350</v>
      </c>
      <c r="D321" s="5">
        <v>0</v>
      </c>
      <c r="E321" s="6">
        <f t="shared" si="9"/>
        <v>0</v>
      </c>
    </row>
    <row r="322" spans="1:5" x14ac:dyDescent="0.35">
      <c r="A322" s="3" t="s">
        <v>313</v>
      </c>
      <c r="B322" s="3" t="str">
        <f t="shared" si="8"/>
        <v>SPA21XXX</v>
      </c>
      <c r="C322" s="3" t="s">
        <v>350</v>
      </c>
      <c r="D322" s="5">
        <v>0</v>
      </c>
      <c r="E322" s="6">
        <f t="shared" si="9"/>
        <v>0</v>
      </c>
    </row>
    <row r="323" spans="1:5" x14ac:dyDescent="0.35">
      <c r="A323" s="3" t="s">
        <v>314</v>
      </c>
      <c r="B323" s="3" t="str">
        <f t="shared" ref="B323:B347" si="10">REPLACE(A323,6,3,"XXX")</f>
        <v>SPA21XXX</v>
      </c>
      <c r="C323" s="3" t="s">
        <v>350</v>
      </c>
      <c r="D323" s="5">
        <v>1</v>
      </c>
      <c r="E323" s="6">
        <f t="shared" ref="E323:E347" si="11">D323/3*18</f>
        <v>6</v>
      </c>
    </row>
    <row r="324" spans="1:5" x14ac:dyDescent="0.35">
      <c r="A324" s="3" t="s">
        <v>315</v>
      </c>
      <c r="B324" s="3" t="str">
        <f t="shared" si="10"/>
        <v>SPA21XXX</v>
      </c>
      <c r="C324" s="3" t="s">
        <v>350</v>
      </c>
      <c r="D324" s="5">
        <v>1.5699999999999998</v>
      </c>
      <c r="E324" s="6">
        <f t="shared" si="11"/>
        <v>9.42</v>
      </c>
    </row>
    <row r="325" spans="1:5" x14ac:dyDescent="0.35">
      <c r="A325" s="3" t="s">
        <v>317</v>
      </c>
      <c r="B325" s="3" t="str">
        <f t="shared" si="10"/>
        <v>SPA21XXX</v>
      </c>
      <c r="C325" s="3" t="s">
        <v>350</v>
      </c>
      <c r="D325" s="5">
        <v>0</v>
      </c>
      <c r="E325" s="6">
        <f t="shared" si="11"/>
        <v>0</v>
      </c>
    </row>
    <row r="326" spans="1:5" x14ac:dyDescent="0.35">
      <c r="A326" s="3" t="s">
        <v>318</v>
      </c>
      <c r="B326" s="3" t="str">
        <f t="shared" si="10"/>
        <v>SPA21XXX</v>
      </c>
      <c r="C326" s="3" t="s">
        <v>350</v>
      </c>
      <c r="D326" s="5">
        <v>2</v>
      </c>
      <c r="E326" s="6">
        <f t="shared" si="11"/>
        <v>12</v>
      </c>
    </row>
    <row r="327" spans="1:5" x14ac:dyDescent="0.35">
      <c r="A327" s="3" t="s">
        <v>319</v>
      </c>
      <c r="B327" s="3" t="str">
        <f t="shared" si="10"/>
        <v>SPA21XXX</v>
      </c>
      <c r="C327" s="3" t="s">
        <v>350</v>
      </c>
      <c r="D327" s="5">
        <v>2</v>
      </c>
      <c r="E327" s="6">
        <f t="shared" si="11"/>
        <v>12</v>
      </c>
    </row>
    <row r="328" spans="1:5" x14ac:dyDescent="0.35">
      <c r="A328" s="3" t="s">
        <v>321</v>
      </c>
      <c r="B328" s="3" t="str">
        <f t="shared" si="10"/>
        <v>SPA21XXX</v>
      </c>
      <c r="C328" s="3" t="s">
        <v>350</v>
      </c>
      <c r="D328" s="5">
        <v>2</v>
      </c>
      <c r="E328" s="6">
        <f t="shared" si="11"/>
        <v>12</v>
      </c>
    </row>
    <row r="329" spans="1:5" x14ac:dyDescent="0.35">
      <c r="A329" s="3" t="s">
        <v>322</v>
      </c>
      <c r="B329" s="3" t="str">
        <f t="shared" si="10"/>
        <v>SPA21XXX</v>
      </c>
      <c r="C329" s="3" t="s">
        <v>350</v>
      </c>
      <c r="D329" s="5">
        <v>0</v>
      </c>
      <c r="E329" s="6">
        <f t="shared" si="11"/>
        <v>0</v>
      </c>
    </row>
    <row r="330" spans="1:5" x14ac:dyDescent="0.35">
      <c r="A330" s="3" t="s">
        <v>325</v>
      </c>
      <c r="B330" s="3" t="str">
        <f t="shared" si="10"/>
        <v>SPA21XXX</v>
      </c>
      <c r="C330" s="3" t="s">
        <v>350</v>
      </c>
      <c r="D330" s="5">
        <v>2</v>
      </c>
      <c r="E330" s="6">
        <f t="shared" si="11"/>
        <v>12</v>
      </c>
    </row>
    <row r="331" spans="1:5" x14ac:dyDescent="0.35">
      <c r="A331" s="3" t="s">
        <v>326</v>
      </c>
      <c r="B331" s="3" t="str">
        <f t="shared" si="10"/>
        <v>SPA21XXX</v>
      </c>
      <c r="C331" s="3" t="s">
        <v>350</v>
      </c>
      <c r="D331" s="5">
        <v>1.7</v>
      </c>
      <c r="E331" s="6">
        <f t="shared" si="11"/>
        <v>10.199999999999999</v>
      </c>
    </row>
    <row r="332" spans="1:5" x14ac:dyDescent="0.35">
      <c r="A332" s="3" t="s">
        <v>328</v>
      </c>
      <c r="B332" s="3" t="str">
        <f t="shared" si="10"/>
        <v>SPA21XXX</v>
      </c>
      <c r="C332" s="3" t="s">
        <v>350</v>
      </c>
      <c r="D332" s="5">
        <v>0</v>
      </c>
      <c r="E332" s="6">
        <f t="shared" si="11"/>
        <v>0</v>
      </c>
    </row>
    <row r="333" spans="1:5" x14ac:dyDescent="0.35">
      <c r="A333" s="3" t="s">
        <v>329</v>
      </c>
      <c r="B333" s="3" t="str">
        <f t="shared" si="10"/>
        <v>SPA21XXX</v>
      </c>
      <c r="C333" s="3" t="s">
        <v>350</v>
      </c>
      <c r="D333" s="5">
        <v>0</v>
      </c>
      <c r="E333" s="6">
        <f t="shared" si="11"/>
        <v>0</v>
      </c>
    </row>
    <row r="334" spans="1:5" x14ac:dyDescent="0.35">
      <c r="A334" s="3" t="s">
        <v>330</v>
      </c>
      <c r="B334" s="3" t="str">
        <f t="shared" si="10"/>
        <v>SPA21XXX</v>
      </c>
      <c r="C334" s="3" t="s">
        <v>350</v>
      </c>
      <c r="D334" s="5">
        <v>0</v>
      </c>
      <c r="E334" s="6">
        <f t="shared" si="11"/>
        <v>0</v>
      </c>
    </row>
    <row r="335" spans="1:5" x14ac:dyDescent="0.35">
      <c r="A335" s="3" t="s">
        <v>331</v>
      </c>
      <c r="B335" s="3" t="str">
        <f t="shared" si="10"/>
        <v>SPA21XXX</v>
      </c>
      <c r="C335" s="3" t="s">
        <v>350</v>
      </c>
      <c r="D335" s="5">
        <v>0</v>
      </c>
      <c r="E335" s="6">
        <f t="shared" si="11"/>
        <v>0</v>
      </c>
    </row>
    <row r="336" spans="1:5" x14ac:dyDescent="0.35">
      <c r="A336" s="3" t="s">
        <v>332</v>
      </c>
      <c r="B336" s="3" t="str">
        <f t="shared" si="10"/>
        <v>SPA21XXX</v>
      </c>
      <c r="C336" s="3" t="s">
        <v>350</v>
      </c>
      <c r="D336" s="5">
        <v>0</v>
      </c>
      <c r="E336" s="6">
        <f t="shared" si="11"/>
        <v>0</v>
      </c>
    </row>
    <row r="337" spans="1:5" x14ac:dyDescent="0.35">
      <c r="A337" s="3" t="s">
        <v>333</v>
      </c>
      <c r="B337" s="3" t="str">
        <f t="shared" si="10"/>
        <v>SPA21XXX</v>
      </c>
      <c r="C337" s="3" t="s">
        <v>350</v>
      </c>
      <c r="D337" s="5">
        <v>0</v>
      </c>
      <c r="E337" s="6">
        <f t="shared" si="11"/>
        <v>0</v>
      </c>
    </row>
    <row r="338" spans="1:5" x14ac:dyDescent="0.35">
      <c r="A338" s="3" t="s">
        <v>334</v>
      </c>
      <c r="B338" s="3" t="str">
        <f t="shared" si="10"/>
        <v>SPA21XXX</v>
      </c>
      <c r="C338" s="3" t="s">
        <v>350</v>
      </c>
      <c r="D338" s="5">
        <v>3</v>
      </c>
      <c r="E338" s="6">
        <f t="shared" si="11"/>
        <v>18</v>
      </c>
    </row>
    <row r="339" spans="1:5" x14ac:dyDescent="0.35">
      <c r="A339" s="3" t="s">
        <v>335</v>
      </c>
      <c r="B339" s="3" t="str">
        <f t="shared" si="10"/>
        <v>SPA21XXX</v>
      </c>
      <c r="C339" s="3" t="s">
        <v>350</v>
      </c>
      <c r="D339" s="5">
        <v>0</v>
      </c>
      <c r="E339" s="6">
        <f t="shared" si="11"/>
        <v>0</v>
      </c>
    </row>
    <row r="340" spans="1:5" x14ac:dyDescent="0.35">
      <c r="A340" s="3" t="s">
        <v>336</v>
      </c>
      <c r="B340" s="3" t="str">
        <f t="shared" si="10"/>
        <v>SPA21XXX</v>
      </c>
      <c r="C340" s="3" t="s">
        <v>350</v>
      </c>
      <c r="D340" s="5">
        <v>0</v>
      </c>
      <c r="E340" s="6">
        <f t="shared" si="11"/>
        <v>0</v>
      </c>
    </row>
    <row r="341" spans="1:5" x14ac:dyDescent="0.35">
      <c r="A341" s="3" t="s">
        <v>337</v>
      </c>
      <c r="B341" s="3" t="str">
        <f t="shared" si="10"/>
        <v>SPA21XXX</v>
      </c>
      <c r="C341" s="3" t="s">
        <v>350</v>
      </c>
      <c r="D341" s="5">
        <v>2.6842105263157894</v>
      </c>
      <c r="E341" s="6">
        <f t="shared" si="11"/>
        <v>16.105263157894736</v>
      </c>
    </row>
    <row r="342" spans="1:5" x14ac:dyDescent="0.35">
      <c r="A342" s="3" t="s">
        <v>338</v>
      </c>
      <c r="B342" s="3" t="str">
        <f t="shared" si="10"/>
        <v>SPA21XXX</v>
      </c>
      <c r="C342" s="3" t="s">
        <v>350</v>
      </c>
      <c r="D342" s="5">
        <v>0</v>
      </c>
      <c r="E342" s="6">
        <f t="shared" si="11"/>
        <v>0</v>
      </c>
    </row>
    <row r="343" spans="1:5" x14ac:dyDescent="0.35">
      <c r="A343" s="3" t="s">
        <v>340</v>
      </c>
      <c r="B343" s="3" t="str">
        <f t="shared" si="10"/>
        <v>SPA21XXX</v>
      </c>
      <c r="C343" s="3" t="s">
        <v>350</v>
      </c>
      <c r="D343" s="5">
        <v>0</v>
      </c>
      <c r="E343" s="6">
        <f t="shared" si="11"/>
        <v>0</v>
      </c>
    </row>
    <row r="344" spans="1:5" x14ac:dyDescent="0.35">
      <c r="A344" s="3" t="s">
        <v>341</v>
      </c>
      <c r="B344" s="3" t="str">
        <f t="shared" si="10"/>
        <v>SPA21XXX</v>
      </c>
      <c r="C344" s="3" t="s">
        <v>350</v>
      </c>
      <c r="D344" s="5">
        <v>0</v>
      </c>
      <c r="E344" s="6">
        <f t="shared" si="11"/>
        <v>0</v>
      </c>
    </row>
    <row r="345" spans="1:5" x14ac:dyDescent="0.35">
      <c r="A345" s="3" t="s">
        <v>342</v>
      </c>
      <c r="B345" s="3" t="str">
        <f t="shared" si="10"/>
        <v>SPA21XXX</v>
      </c>
      <c r="C345" s="3" t="s">
        <v>350</v>
      </c>
      <c r="D345" s="5">
        <v>1.1000000000000001</v>
      </c>
      <c r="E345" s="6">
        <f t="shared" si="11"/>
        <v>6.6000000000000005</v>
      </c>
    </row>
    <row r="346" spans="1:5" x14ac:dyDescent="0.35">
      <c r="A346" s="3" t="s">
        <v>343</v>
      </c>
      <c r="B346" s="3" t="str">
        <f t="shared" si="10"/>
        <v>SPA21XXX</v>
      </c>
      <c r="C346" s="3" t="s">
        <v>350</v>
      </c>
      <c r="D346" s="5">
        <v>0</v>
      </c>
      <c r="E346" s="6">
        <f t="shared" si="11"/>
        <v>0</v>
      </c>
    </row>
    <row r="347" spans="1:5" x14ac:dyDescent="0.35">
      <c r="A347" s="3" t="s">
        <v>345</v>
      </c>
      <c r="B347" s="3" t="str">
        <f t="shared" si="10"/>
        <v>SPA21XXX</v>
      </c>
      <c r="C347" s="3" t="s">
        <v>350</v>
      </c>
      <c r="D347" s="5">
        <v>2.0500000000000003</v>
      </c>
      <c r="E347" s="6">
        <f t="shared" si="11"/>
        <v>12.300000000000002</v>
      </c>
    </row>
    <row r="349" spans="1:5" x14ac:dyDescent="0.35">
      <c r="A349" s="3" t="s">
        <v>1054</v>
      </c>
      <c r="D349" s="3">
        <f>MIN(D2:D347)</f>
        <v>0</v>
      </c>
    </row>
    <row r="350" spans="1:5" x14ac:dyDescent="0.35">
      <c r="A350" s="3" t="s">
        <v>1055</v>
      </c>
      <c r="D350" s="3">
        <f>MAX(D2:D347)</f>
        <v>3</v>
      </c>
    </row>
  </sheetData>
  <sheetProtection algorithmName="SHA-512" hashValue="kYL1mtxha5o6yZ2NIiooROijyJLpmuM4U4o2EYdyK2gg4s5glSu846NBymgA0sbe71m50ycivsV2bPvjr3LKVA==" saltValue="XYlredN719qFtCaB07iRG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Working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van der Lingen</dc:creator>
  <cp:lastModifiedBy>Marileen De Wet</cp:lastModifiedBy>
  <dcterms:created xsi:type="dcterms:W3CDTF">2022-02-03T16:11:32Z</dcterms:created>
  <dcterms:modified xsi:type="dcterms:W3CDTF">2022-05-19T16:22:42Z</dcterms:modified>
</cp:coreProperties>
</file>