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A9812EF6-C99D-4993-9F53-217140C2A75F}" xr6:coauthVersionLast="47" xr6:coauthVersionMax="47" xr10:uidLastSave="{00000000-0000-0000-0000-000000000000}"/>
  <bookViews>
    <workbookView xWindow="3320" yWindow="100" windowWidth="26360" windowHeight="20400" activeTab="4" xr2:uid="{00000000-000D-0000-FFFF-FFFF00000000}"/>
  </bookViews>
  <sheets>
    <sheet name="CAT A" sheetId="1" r:id="rId1"/>
    <sheet name="CAT A_C" sheetId="7" r:id="rId2"/>
    <sheet name="CAT B" sheetId="4" r:id="rId3"/>
    <sheet name="CAT C" sheetId="6" r:id="rId4"/>
    <sheet name="7.1 score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23" i="2"/>
  <c r="B19" i="2" l="1"/>
  <c r="B18" i="1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2" i="2"/>
  <c r="G3" i="2"/>
  <c r="G4" i="2"/>
  <c r="G6" i="2"/>
  <c r="G7" i="2"/>
  <c r="G8" i="2"/>
  <c r="G10" i="2"/>
  <c r="G11" i="2"/>
  <c r="G12" i="2"/>
  <c r="G13" i="2"/>
  <c r="G14" i="2"/>
  <c r="G15" i="2"/>
  <c r="G16" i="2"/>
  <c r="G18" i="2"/>
  <c r="G19" i="2"/>
  <c r="G21" i="2"/>
  <c r="G23" i="2"/>
  <c r="G24" i="2"/>
  <c r="G26" i="2"/>
  <c r="G27" i="2"/>
  <c r="G28" i="2"/>
  <c r="G29" i="2"/>
  <c r="G31" i="2"/>
  <c r="G33" i="2"/>
  <c r="G34" i="2"/>
  <c r="G35" i="2"/>
  <c r="G36" i="2"/>
  <c r="G37" i="2"/>
  <c r="G40" i="2"/>
  <c r="G41" i="2"/>
  <c r="G42" i="2"/>
  <c r="G45" i="2"/>
  <c r="G46" i="2"/>
  <c r="G49" i="2"/>
  <c r="G51" i="2"/>
  <c r="G52" i="2"/>
  <c r="G54" i="2"/>
  <c r="G57" i="2"/>
  <c r="G58" i="2"/>
  <c r="G59" i="2"/>
  <c r="G60" i="2"/>
  <c r="G61" i="2"/>
  <c r="G62" i="2"/>
  <c r="G63" i="2"/>
  <c r="G65" i="2"/>
  <c r="G66" i="2"/>
  <c r="G67" i="2"/>
  <c r="G68" i="2"/>
  <c r="G69" i="2"/>
  <c r="G71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F5" i="2"/>
  <c r="F9" i="2"/>
  <c r="F17" i="2"/>
  <c r="F20" i="2"/>
  <c r="F22" i="2"/>
  <c r="F25" i="2"/>
  <c r="F30" i="2"/>
  <c r="F32" i="2"/>
  <c r="F38" i="2"/>
  <c r="F39" i="2"/>
  <c r="F43" i="2"/>
  <c r="F44" i="2"/>
  <c r="F47" i="2"/>
  <c r="F48" i="2"/>
  <c r="F50" i="2"/>
  <c r="F53" i="2"/>
  <c r="F55" i="2"/>
  <c r="F56" i="2"/>
  <c r="F64" i="2"/>
  <c r="F70" i="2"/>
  <c r="F72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20" i="2"/>
  <c r="B21" i="2"/>
  <c r="B22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2" i="2"/>
  <c r="F27" i="4"/>
  <c r="H105" i="2" s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2" i="7"/>
  <c r="B2" i="4"/>
  <c r="B2" i="6"/>
  <c r="B2" i="1"/>
  <c r="F34" i="6" l="1"/>
  <c r="I206" i="2" s="1"/>
  <c r="F75" i="6"/>
  <c r="I247" i="2" s="1"/>
  <c r="F82" i="6"/>
  <c r="I254" i="2" s="1"/>
  <c r="F83" i="6"/>
  <c r="I255" i="2" s="1"/>
  <c r="F87" i="6"/>
  <c r="I259" i="2" s="1"/>
  <c r="F94" i="6"/>
  <c r="I266" i="2" s="1"/>
  <c r="F169" i="6"/>
  <c r="I341" i="2" s="1"/>
  <c r="F94" i="4"/>
  <c r="H172" i="2" s="1"/>
  <c r="H5" i="6"/>
  <c r="I5" i="4"/>
  <c r="J5" i="7"/>
  <c r="J14" i="7" l="1"/>
  <c r="L13" i="1"/>
  <c r="H14" i="6" l="1"/>
  <c r="H13" i="6"/>
  <c r="H12" i="6"/>
  <c r="H11" i="6"/>
  <c r="H10" i="6"/>
  <c r="H9" i="6"/>
  <c r="H8" i="6"/>
  <c r="H7" i="6"/>
  <c r="H6" i="6"/>
  <c r="I14" i="4"/>
  <c r="I13" i="4"/>
  <c r="I12" i="4"/>
  <c r="I11" i="4"/>
  <c r="I10" i="4"/>
  <c r="I9" i="4"/>
  <c r="I8" i="4"/>
  <c r="I7" i="4"/>
  <c r="I6" i="4"/>
  <c r="J13" i="7"/>
  <c r="J12" i="7"/>
  <c r="J11" i="7"/>
  <c r="J10" i="7"/>
  <c r="J9" i="7"/>
  <c r="J8" i="7"/>
  <c r="J7" i="7"/>
  <c r="J6" i="7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J48" i="1" s="1"/>
  <c r="F59" i="2" s="1"/>
  <c r="I49" i="1"/>
  <c r="I50" i="1"/>
  <c r="I51" i="1"/>
  <c r="I52" i="1"/>
  <c r="J52" i="1" s="1"/>
  <c r="F74" i="2" s="1"/>
  <c r="I53" i="1"/>
  <c r="I54" i="1"/>
  <c r="I55" i="1"/>
  <c r="J55" i="1" s="1"/>
  <c r="F78" i="2" s="1"/>
  <c r="I56" i="1"/>
  <c r="J56" i="1" s="1"/>
  <c r="F76" i="2" s="1"/>
  <c r="I57" i="1"/>
  <c r="I2" i="1"/>
  <c r="J2" i="1" s="1"/>
  <c r="F3" i="2" s="1"/>
  <c r="J54" i="1" l="1"/>
  <c r="F77" i="2" s="1"/>
  <c r="J50" i="1"/>
  <c r="F69" i="2" s="1"/>
  <c r="J46" i="1"/>
  <c r="F68" i="2" s="1"/>
  <c r="J42" i="1"/>
  <c r="F61" i="2" s="1"/>
  <c r="J38" i="1"/>
  <c r="F52" i="2" s="1"/>
  <c r="J34" i="1"/>
  <c r="F46" i="2" s="1"/>
  <c r="J30" i="1"/>
  <c r="F37" i="2" s="1"/>
  <c r="J26" i="1"/>
  <c r="F33" i="2" s="1"/>
  <c r="J22" i="1"/>
  <c r="F28" i="2" s="1"/>
  <c r="J18" i="1"/>
  <c r="F19" i="2" s="1"/>
  <c r="J14" i="1"/>
  <c r="F16" i="2" s="1"/>
  <c r="J10" i="1"/>
  <c r="F12" i="2" s="1"/>
  <c r="J6" i="1"/>
  <c r="F8" i="2" s="1"/>
  <c r="J47" i="1"/>
  <c r="F42" i="2" s="1"/>
  <c r="J57" i="1"/>
  <c r="F79" i="2" s="1"/>
  <c r="J53" i="1"/>
  <c r="F75" i="2" s="1"/>
  <c r="J49" i="1"/>
  <c r="F73" i="2" s="1"/>
  <c r="J45" i="1"/>
  <c r="F67" i="2" s="1"/>
  <c r="J41" i="1"/>
  <c r="F60" i="2" s="1"/>
  <c r="J37" i="1"/>
  <c r="F63" i="2" s="1"/>
  <c r="J33" i="1"/>
  <c r="F45" i="2" s="1"/>
  <c r="J29" i="1"/>
  <c r="F36" i="2" s="1"/>
  <c r="J25" i="1"/>
  <c r="F66" i="2" s="1"/>
  <c r="J21" i="1"/>
  <c r="F27" i="2" s="1"/>
  <c r="J17" i="1"/>
  <c r="F21" i="2" s="1"/>
  <c r="J13" i="1"/>
  <c r="F15" i="2" s="1"/>
  <c r="J9" i="1"/>
  <c r="F26" i="2" s="1"/>
  <c r="J5" i="1"/>
  <c r="F7" i="2" s="1"/>
  <c r="J44" i="1"/>
  <c r="F65" i="2" s="1"/>
  <c r="J40" i="1"/>
  <c r="F57" i="2" s="1"/>
  <c r="J36" i="1"/>
  <c r="F51" i="2" s="1"/>
  <c r="J32" i="1"/>
  <c r="F49" i="2" s="1"/>
  <c r="J28" i="1"/>
  <c r="F35" i="2" s="1"/>
  <c r="J24" i="1"/>
  <c r="F31" i="2" s="1"/>
  <c r="J20" i="1"/>
  <c r="F24" i="2" s="1"/>
  <c r="J16" i="1"/>
  <c r="F23" i="2" s="1"/>
  <c r="J12" i="1"/>
  <c r="F14" i="2" s="1"/>
  <c r="J8" i="1"/>
  <c r="F11" i="2" s="1"/>
  <c r="J4" i="1"/>
  <c r="F6" i="2" s="1"/>
  <c r="J51" i="1"/>
  <c r="F71" i="2" s="1"/>
  <c r="J43" i="1"/>
  <c r="F62" i="2" s="1"/>
  <c r="J39" i="1"/>
  <c r="F54" i="2" s="1"/>
  <c r="J35" i="1"/>
  <c r="F58" i="2" s="1"/>
  <c r="J31" i="1"/>
  <c r="F40" i="2" s="1"/>
  <c r="J27" i="1"/>
  <c r="F34" i="2" s="1"/>
  <c r="J23" i="1"/>
  <c r="F29" i="2" s="1"/>
  <c r="J19" i="1"/>
  <c r="F41" i="2" s="1"/>
  <c r="J15" i="1"/>
  <c r="F18" i="2" s="1"/>
  <c r="J11" i="1"/>
  <c r="F13" i="2" s="1"/>
  <c r="J7" i="1"/>
  <c r="F10" i="2" s="1"/>
  <c r="J3" i="1"/>
  <c r="F4" i="2" s="1"/>
  <c r="L4" i="1"/>
  <c r="L12" i="1" l="1"/>
  <c r="L11" i="1"/>
  <c r="L10" i="1"/>
  <c r="L9" i="1"/>
  <c r="L8" i="1"/>
  <c r="L7" i="1"/>
  <c r="L6" i="1"/>
  <c r="L5" i="1"/>
  <c r="G2" i="7"/>
  <c r="G2" i="2" s="1"/>
  <c r="F2" i="6"/>
  <c r="I174" i="2" s="1"/>
  <c r="F91" i="6" l="1"/>
  <c r="I263" i="2" s="1"/>
  <c r="F86" i="6"/>
  <c r="I258" i="2" s="1"/>
  <c r="F80" i="6"/>
  <c r="I252" i="2" s="1"/>
  <c r="F76" i="6"/>
  <c r="I248" i="2" s="1"/>
  <c r="F71" i="6"/>
  <c r="I243" i="2" s="1"/>
  <c r="F67" i="6"/>
  <c r="I239" i="2" s="1"/>
  <c r="F63" i="6"/>
  <c r="I235" i="2" s="1"/>
  <c r="J231" i="2"/>
  <c r="F59" i="6"/>
  <c r="I231" i="2" s="1"/>
  <c r="F55" i="6"/>
  <c r="I227" i="2" s="1"/>
  <c r="J227" i="2" s="1"/>
  <c r="F51" i="6"/>
  <c r="I223" i="2" s="1"/>
  <c r="J219" i="2"/>
  <c r="F47" i="6"/>
  <c r="I219" i="2" s="1"/>
  <c r="F43" i="6"/>
  <c r="I215" i="2" s="1"/>
  <c r="J211" i="2"/>
  <c r="F39" i="6"/>
  <c r="I211" i="2" s="1"/>
  <c r="F35" i="6"/>
  <c r="I207" i="2" s="1"/>
  <c r="F30" i="6"/>
  <c r="I202" i="2" s="1"/>
  <c r="F26" i="6"/>
  <c r="I198" i="2" s="1"/>
  <c r="F22" i="6"/>
  <c r="I194" i="2" s="1"/>
  <c r="F18" i="6"/>
  <c r="I190" i="2" s="1"/>
  <c r="F14" i="6"/>
  <c r="I186" i="2" s="1"/>
  <c r="F10" i="6"/>
  <c r="I182" i="2" s="1"/>
  <c r="F6" i="6"/>
  <c r="I178" i="2" s="1"/>
  <c r="F172" i="6"/>
  <c r="I344" i="2" s="1"/>
  <c r="F167" i="6"/>
  <c r="I339" i="2" s="1"/>
  <c r="J339" i="2" s="1"/>
  <c r="J335" i="2"/>
  <c r="F163" i="6"/>
  <c r="I335" i="2" s="1"/>
  <c r="F159" i="6"/>
  <c r="I331" i="2" s="1"/>
  <c r="J327" i="2"/>
  <c r="F155" i="6"/>
  <c r="I327" i="2" s="1"/>
  <c r="F151" i="6"/>
  <c r="I323" i="2" s="1"/>
  <c r="J323" i="2" s="1"/>
  <c r="F147" i="6"/>
  <c r="I319" i="2" s="1"/>
  <c r="J315" i="2"/>
  <c r="F143" i="6"/>
  <c r="I315" i="2" s="1"/>
  <c r="F139" i="6"/>
  <c r="I311" i="2" s="1"/>
  <c r="F135" i="6"/>
  <c r="I307" i="2" s="1"/>
  <c r="J303" i="2"/>
  <c r="F131" i="6"/>
  <c r="I303" i="2" s="1"/>
  <c r="F127" i="6"/>
  <c r="I299" i="2" s="1"/>
  <c r="J299" i="2" s="1"/>
  <c r="F123" i="6"/>
  <c r="I295" i="2" s="1"/>
  <c r="F119" i="6"/>
  <c r="I291" i="2" s="1"/>
  <c r="J291" i="2" s="1"/>
  <c r="J287" i="2"/>
  <c r="F115" i="6"/>
  <c r="I287" i="2" s="1"/>
  <c r="F111" i="6"/>
  <c r="I283" i="2" s="1"/>
  <c r="J283" i="2" s="1"/>
  <c r="J279" i="2"/>
  <c r="F107" i="6"/>
  <c r="I279" i="2" s="1"/>
  <c r="F103" i="6"/>
  <c r="I275" i="2" s="1"/>
  <c r="J275" i="2" s="1"/>
  <c r="J271" i="2"/>
  <c r="F99" i="6"/>
  <c r="I271" i="2" s="1"/>
  <c r="G22" i="7"/>
  <c r="G70" i="2" s="1"/>
  <c r="J70" i="2" s="1"/>
  <c r="J55" i="2"/>
  <c r="G18" i="7"/>
  <c r="G55" i="2" s="1"/>
  <c r="G14" i="7"/>
  <c r="G64" i="2" s="1"/>
  <c r="J64" i="2" s="1"/>
  <c r="J39" i="2"/>
  <c r="G10" i="7"/>
  <c r="G39" i="2" s="1"/>
  <c r="G6" i="7"/>
  <c r="G20" i="2" s="1"/>
  <c r="J20" i="2" s="1"/>
  <c r="F95" i="6"/>
  <c r="I267" i="2" s="1"/>
  <c r="F90" i="6"/>
  <c r="I262" i="2" s="1"/>
  <c r="F85" i="6"/>
  <c r="I257" i="2" s="1"/>
  <c r="J257" i="2" s="1"/>
  <c r="F79" i="6"/>
  <c r="I251" i="2" s="1"/>
  <c r="F74" i="6"/>
  <c r="I246" i="2" s="1"/>
  <c r="F70" i="6"/>
  <c r="I242" i="2" s="1"/>
  <c r="F66" i="6"/>
  <c r="I238" i="2" s="1"/>
  <c r="F62" i="6"/>
  <c r="I234" i="2" s="1"/>
  <c r="F58" i="6"/>
  <c r="I230" i="2" s="1"/>
  <c r="F54" i="6"/>
  <c r="I226" i="2" s="1"/>
  <c r="F50" i="6"/>
  <c r="I222" i="2" s="1"/>
  <c r="F46" i="6"/>
  <c r="I218" i="2" s="1"/>
  <c r="F42" i="6"/>
  <c r="I214" i="2" s="1"/>
  <c r="F38" i="6"/>
  <c r="I210" i="2" s="1"/>
  <c r="F33" i="6"/>
  <c r="I205" i="2" s="1"/>
  <c r="J205" i="2" s="1"/>
  <c r="F29" i="6"/>
  <c r="I201" i="2" s="1"/>
  <c r="F25" i="6"/>
  <c r="I197" i="2" s="1"/>
  <c r="F21" i="6"/>
  <c r="I193" i="2" s="1"/>
  <c r="J189" i="2"/>
  <c r="F17" i="6"/>
  <c r="I189" i="2" s="1"/>
  <c r="F13" i="6"/>
  <c r="I185" i="2" s="1"/>
  <c r="F9" i="6"/>
  <c r="I181" i="2" s="1"/>
  <c r="J181" i="2" s="1"/>
  <c r="F5" i="6"/>
  <c r="I177" i="2" s="1"/>
  <c r="F175" i="6"/>
  <c r="I347" i="2" s="1"/>
  <c r="J347" i="2" s="1"/>
  <c r="J343" i="2"/>
  <c r="F171" i="6"/>
  <c r="I343" i="2" s="1"/>
  <c r="F166" i="6"/>
  <c r="I338" i="2" s="1"/>
  <c r="J338" i="2" s="1"/>
  <c r="J334" i="2"/>
  <c r="F162" i="6"/>
  <c r="I334" i="2" s="1"/>
  <c r="F158" i="6"/>
  <c r="I330" i="2" s="1"/>
  <c r="J330" i="2" s="1"/>
  <c r="J326" i="2"/>
  <c r="F154" i="6"/>
  <c r="I326" i="2" s="1"/>
  <c r="F150" i="6"/>
  <c r="I322" i="2" s="1"/>
  <c r="J322" i="2" s="1"/>
  <c r="J318" i="2"/>
  <c r="F146" i="6"/>
  <c r="I318" i="2" s="1"/>
  <c r="F142" i="6"/>
  <c r="I314" i="2" s="1"/>
  <c r="J314" i="2" s="1"/>
  <c r="J310" i="2"/>
  <c r="F138" i="6"/>
  <c r="I310" i="2" s="1"/>
  <c r="F134" i="6"/>
  <c r="I306" i="2" s="1"/>
  <c r="J306" i="2" s="1"/>
  <c r="J302" i="2"/>
  <c r="F130" i="6"/>
  <c r="I302" i="2" s="1"/>
  <c r="F126" i="6"/>
  <c r="I298" i="2" s="1"/>
  <c r="J298" i="2" s="1"/>
  <c r="J294" i="2"/>
  <c r="F122" i="6"/>
  <c r="I294" i="2" s="1"/>
  <c r="F118" i="6"/>
  <c r="I290" i="2" s="1"/>
  <c r="J290" i="2" s="1"/>
  <c r="J286" i="2"/>
  <c r="F114" i="6"/>
  <c r="I286" i="2" s="1"/>
  <c r="F110" i="6"/>
  <c r="I282" i="2" s="1"/>
  <c r="J282" i="2" s="1"/>
  <c r="J278" i="2"/>
  <c r="F106" i="6"/>
  <c r="I278" i="2" s="1"/>
  <c r="F102" i="6"/>
  <c r="I274" i="2" s="1"/>
  <c r="J274" i="2" s="1"/>
  <c r="J270" i="2"/>
  <c r="F98" i="6"/>
  <c r="I270" i="2" s="1"/>
  <c r="G21" i="7"/>
  <c r="G38" i="2" s="1"/>
  <c r="J38" i="2" s="1"/>
  <c r="J53" i="2"/>
  <c r="G17" i="7"/>
  <c r="G53" i="2" s="1"/>
  <c r="G13" i="7"/>
  <c r="G47" i="2" s="1"/>
  <c r="J47" i="2" s="1"/>
  <c r="G9" i="7"/>
  <c r="G5" i="7"/>
  <c r="G17" i="2" s="1"/>
  <c r="F93" i="6"/>
  <c r="F89" i="6"/>
  <c r="F84" i="6"/>
  <c r="F78" i="6"/>
  <c r="I250" i="2" s="1"/>
  <c r="F73" i="6"/>
  <c r="F69" i="6"/>
  <c r="F65" i="6"/>
  <c r="F61" i="6"/>
  <c r="F57" i="6"/>
  <c r="F53" i="6"/>
  <c r="F49" i="6"/>
  <c r="F45" i="6"/>
  <c r="F41" i="6"/>
  <c r="F37" i="6"/>
  <c r="F32" i="6"/>
  <c r="F28" i="6"/>
  <c r="F24" i="6"/>
  <c r="F20" i="6"/>
  <c r="F16" i="6"/>
  <c r="F12" i="6"/>
  <c r="F8" i="6"/>
  <c r="F4" i="6"/>
  <c r="F174" i="6"/>
  <c r="F170" i="6"/>
  <c r="F165" i="6"/>
  <c r="F161" i="6"/>
  <c r="F157" i="6"/>
  <c r="F153" i="6"/>
  <c r="F149" i="6"/>
  <c r="F145" i="6"/>
  <c r="F141" i="6"/>
  <c r="F137" i="6"/>
  <c r="F133" i="6"/>
  <c r="F129" i="6"/>
  <c r="F125" i="6"/>
  <c r="F121" i="6"/>
  <c r="F117" i="6"/>
  <c r="F113" i="6"/>
  <c r="F109" i="6"/>
  <c r="F105" i="6"/>
  <c r="F101" i="6"/>
  <c r="F97" i="6"/>
  <c r="J22" i="2"/>
  <c r="G20" i="7"/>
  <c r="G22" i="2" s="1"/>
  <c r="G16" i="7"/>
  <c r="G50" i="2" s="1"/>
  <c r="J50" i="2" s="1"/>
  <c r="J44" i="2"/>
  <c r="G12" i="7"/>
  <c r="G44" i="2" s="1"/>
  <c r="G8" i="7"/>
  <c r="G30" i="2" s="1"/>
  <c r="J30" i="2" s="1"/>
  <c r="J9" i="2"/>
  <c r="G4" i="7"/>
  <c r="G9" i="2" s="1"/>
  <c r="F92" i="6"/>
  <c r="I264" i="2" s="1"/>
  <c r="F88" i="6"/>
  <c r="I260" i="2" s="1"/>
  <c r="F81" i="6"/>
  <c r="I253" i="2" s="1"/>
  <c r="F77" i="6"/>
  <c r="I249" i="2" s="1"/>
  <c r="F72" i="6"/>
  <c r="I244" i="2" s="1"/>
  <c r="F68" i="6"/>
  <c r="I240" i="2" s="1"/>
  <c r="F64" i="6"/>
  <c r="I236" i="2" s="1"/>
  <c r="F60" i="6"/>
  <c r="I232" i="2" s="1"/>
  <c r="F56" i="6"/>
  <c r="I228" i="2" s="1"/>
  <c r="F52" i="6"/>
  <c r="I224" i="2" s="1"/>
  <c r="F48" i="6"/>
  <c r="I220" i="2" s="1"/>
  <c r="F44" i="6"/>
  <c r="I216" i="2" s="1"/>
  <c r="F40" i="6"/>
  <c r="I212" i="2" s="1"/>
  <c r="F36" i="6"/>
  <c r="I208" i="2" s="1"/>
  <c r="F31" i="6"/>
  <c r="I203" i="2" s="1"/>
  <c r="F27" i="6"/>
  <c r="I199" i="2" s="1"/>
  <c r="F23" i="6"/>
  <c r="I195" i="2" s="1"/>
  <c r="F19" i="6"/>
  <c r="I191" i="2" s="1"/>
  <c r="F15" i="6"/>
  <c r="I187" i="2" s="1"/>
  <c r="F11" i="6"/>
  <c r="I183" i="2" s="1"/>
  <c r="F7" i="6"/>
  <c r="I179" i="2" s="1"/>
  <c r="F3" i="6"/>
  <c r="I175" i="2" s="1"/>
  <c r="F173" i="6"/>
  <c r="F168" i="6"/>
  <c r="F164" i="6"/>
  <c r="F160" i="6"/>
  <c r="F156" i="6"/>
  <c r="F152" i="6"/>
  <c r="F148" i="6"/>
  <c r="F144" i="6"/>
  <c r="F140" i="6"/>
  <c r="F136" i="6"/>
  <c r="F132" i="6"/>
  <c r="F128" i="6"/>
  <c r="F124" i="6"/>
  <c r="F120" i="6"/>
  <c r="F116" i="6"/>
  <c r="F112" i="6"/>
  <c r="F108" i="6"/>
  <c r="F104" i="6"/>
  <c r="F100" i="6"/>
  <c r="F96" i="6"/>
  <c r="G23" i="7"/>
  <c r="G72" i="2" s="1"/>
  <c r="J72" i="2" s="1"/>
  <c r="G19" i="7"/>
  <c r="G56" i="2" s="1"/>
  <c r="J56" i="2" s="1"/>
  <c r="G15" i="7"/>
  <c r="G48" i="2" s="1"/>
  <c r="J48" i="2" s="1"/>
  <c r="G11" i="7"/>
  <c r="G43" i="2" s="1"/>
  <c r="J43" i="2" s="1"/>
  <c r="G7" i="7"/>
  <c r="G25" i="2" s="1"/>
  <c r="J25" i="2" s="1"/>
  <c r="G3" i="7"/>
  <c r="J331" i="2"/>
  <c r="J319" i="2"/>
  <c r="J307" i="2"/>
  <c r="J252" i="2"/>
  <c r="J243" i="2"/>
  <c r="J235" i="2"/>
  <c r="J223" i="2"/>
  <c r="J215" i="2"/>
  <c r="J207" i="2"/>
  <c r="J341" i="2"/>
  <c r="J266" i="2"/>
  <c r="J206" i="2"/>
  <c r="J17" i="2"/>
  <c r="J255" i="2"/>
  <c r="J254" i="2"/>
  <c r="J263" i="2"/>
  <c r="J239" i="2"/>
  <c r="J311" i="2"/>
  <c r="J295" i="2"/>
  <c r="J259" i="2"/>
  <c r="J247" i="2"/>
  <c r="J344" i="2"/>
  <c r="I308" i="2" l="1"/>
  <c r="J308" i="2" s="1"/>
  <c r="I296" i="2"/>
  <c r="J296" i="2" s="1"/>
  <c r="I312" i="2"/>
  <c r="J312" i="2" s="1"/>
  <c r="I281" i="2"/>
  <c r="J281" i="2" s="1"/>
  <c r="I313" i="2"/>
  <c r="J313" i="2" s="1"/>
  <c r="I329" i="2"/>
  <c r="J329" i="2" s="1"/>
  <c r="I188" i="2"/>
  <c r="J188" i="2" s="1"/>
  <c r="I204" i="2"/>
  <c r="J204" i="2" s="1"/>
  <c r="I237" i="2"/>
  <c r="J237" i="2" s="1"/>
  <c r="I256" i="2"/>
  <c r="J256" i="2" s="1"/>
  <c r="I285" i="2"/>
  <c r="J285" i="2" s="1"/>
  <c r="I301" i="2"/>
  <c r="J301" i="2" s="1"/>
  <c r="I176" i="2"/>
  <c r="J176" i="2" s="1"/>
  <c r="I192" i="2"/>
  <c r="J192" i="2" s="1"/>
  <c r="I225" i="2"/>
  <c r="J225" i="2" s="1"/>
  <c r="I241" i="2"/>
  <c r="J241" i="2" s="1"/>
  <c r="I261" i="2"/>
  <c r="J261" i="2" s="1"/>
  <c r="I292" i="2"/>
  <c r="J292" i="2" s="1"/>
  <c r="I280" i="2"/>
  <c r="J280" i="2" s="1"/>
  <c r="I328" i="2"/>
  <c r="J328" i="2" s="1"/>
  <c r="I345" i="2"/>
  <c r="J345" i="2" s="1"/>
  <c r="I297" i="2"/>
  <c r="J297" i="2" s="1"/>
  <c r="I346" i="2"/>
  <c r="J346" i="2" s="1"/>
  <c r="I221" i="2"/>
  <c r="J221" i="2" s="1"/>
  <c r="G32" i="2"/>
  <c r="J32" i="2" s="1"/>
  <c r="I268" i="2"/>
  <c r="J268" i="2" s="1"/>
  <c r="I284" i="2"/>
  <c r="J284" i="2" s="1"/>
  <c r="I300" i="2"/>
  <c r="J300" i="2" s="1"/>
  <c r="I316" i="2"/>
  <c r="J316" i="2" s="1"/>
  <c r="I332" i="2"/>
  <c r="J332" i="2" s="1"/>
  <c r="I269" i="2"/>
  <c r="J269" i="2" s="1"/>
  <c r="I317" i="2"/>
  <c r="J317" i="2" s="1"/>
  <c r="I333" i="2"/>
  <c r="J333" i="2" s="1"/>
  <c r="I209" i="2"/>
  <c r="J209" i="2" s="1"/>
  <c r="G5" i="2"/>
  <c r="J5" i="2" s="1"/>
  <c r="I272" i="2"/>
  <c r="J272" i="2" s="1"/>
  <c r="I288" i="2"/>
  <c r="J288" i="2" s="1"/>
  <c r="I304" i="2"/>
  <c r="J304" i="2" s="1"/>
  <c r="I320" i="2"/>
  <c r="J320" i="2" s="1"/>
  <c r="I336" i="2"/>
  <c r="J336" i="2" s="1"/>
  <c r="I273" i="2"/>
  <c r="J273" i="2" s="1"/>
  <c r="I289" i="2"/>
  <c r="J289" i="2" s="1"/>
  <c r="I305" i="2"/>
  <c r="J305" i="2" s="1"/>
  <c r="I321" i="2"/>
  <c r="J321" i="2" s="1"/>
  <c r="I337" i="2"/>
  <c r="J337" i="2" s="1"/>
  <c r="I180" i="2"/>
  <c r="J180" i="2" s="1"/>
  <c r="I196" i="2"/>
  <c r="J196" i="2" s="1"/>
  <c r="I213" i="2"/>
  <c r="J213" i="2" s="1"/>
  <c r="I229" i="2"/>
  <c r="J229" i="2" s="1"/>
  <c r="I245" i="2"/>
  <c r="J245" i="2" s="1"/>
  <c r="I265" i="2"/>
  <c r="J265" i="2" s="1"/>
  <c r="I276" i="2"/>
  <c r="J276" i="2" s="1"/>
  <c r="I324" i="2"/>
  <c r="J324" i="2" s="1"/>
  <c r="I340" i="2"/>
  <c r="J340" i="2" s="1"/>
  <c r="I277" i="2"/>
  <c r="J277" i="2" s="1"/>
  <c r="I293" i="2"/>
  <c r="J293" i="2" s="1"/>
  <c r="I309" i="2"/>
  <c r="J309" i="2" s="1"/>
  <c r="I325" i="2"/>
  <c r="J325" i="2" s="1"/>
  <c r="I342" i="2"/>
  <c r="J342" i="2" s="1"/>
  <c r="I184" i="2"/>
  <c r="J184" i="2" s="1"/>
  <c r="I200" i="2"/>
  <c r="J200" i="2" s="1"/>
  <c r="I217" i="2"/>
  <c r="J217" i="2" s="1"/>
  <c r="I233" i="2"/>
  <c r="J233" i="2" s="1"/>
  <c r="J178" i="2"/>
  <c r="J194" i="2"/>
  <c r="J222" i="2"/>
  <c r="J182" i="2"/>
  <c r="J198" i="2"/>
  <c r="J238" i="2"/>
  <c r="J250" i="2"/>
  <c r="J186" i="2"/>
  <c r="J202" i="2"/>
  <c r="J190" i="2"/>
  <c r="J179" i="2"/>
  <c r="J187" i="2"/>
  <c r="J195" i="2"/>
  <c r="J203" i="2"/>
  <c r="J212" i="2"/>
  <c r="J220" i="2"/>
  <c r="J228" i="2"/>
  <c r="J236" i="2"/>
  <c r="J244" i="2"/>
  <c r="J253" i="2"/>
  <c r="J264" i="2"/>
  <c r="J197" i="2"/>
  <c r="J230" i="2"/>
  <c r="J185" i="2"/>
  <c r="J218" i="2"/>
  <c r="J251" i="2"/>
  <c r="J193" i="2"/>
  <c r="J226" i="2"/>
  <c r="J262" i="2"/>
  <c r="J175" i="2"/>
  <c r="J183" i="2"/>
  <c r="J191" i="2"/>
  <c r="J199" i="2"/>
  <c r="J208" i="2"/>
  <c r="J216" i="2"/>
  <c r="J224" i="2"/>
  <c r="J232" i="2"/>
  <c r="J240" i="2"/>
  <c r="J249" i="2"/>
  <c r="J260" i="2"/>
  <c r="J214" i="2"/>
  <c r="J246" i="2"/>
  <c r="J177" i="2"/>
  <c r="J201" i="2"/>
  <c r="J234" i="2"/>
  <c r="J267" i="2"/>
  <c r="J210" i="2"/>
  <c r="J242" i="2"/>
  <c r="J248" i="2"/>
  <c r="J258" i="2"/>
  <c r="J174" i="2"/>
  <c r="F2" i="4" l="1"/>
  <c r="H80" i="2" s="1"/>
  <c r="F91" i="4"/>
  <c r="H169" i="2" s="1"/>
  <c r="F87" i="4"/>
  <c r="H165" i="2" s="1"/>
  <c r="J165" i="2" s="1"/>
  <c r="F83" i="4"/>
  <c r="H161" i="2" s="1"/>
  <c r="J161" i="2" s="1"/>
  <c r="F79" i="4"/>
  <c r="H157" i="2" s="1"/>
  <c r="J153" i="2"/>
  <c r="F75" i="4"/>
  <c r="H153" i="2" s="1"/>
  <c r="F71" i="4"/>
  <c r="H149" i="2" s="1"/>
  <c r="J149" i="2" s="1"/>
  <c r="J145" i="2"/>
  <c r="F67" i="4"/>
  <c r="H145" i="2" s="1"/>
  <c r="F63" i="4"/>
  <c r="H141" i="2" s="1"/>
  <c r="J141" i="2" s="1"/>
  <c r="J137" i="2"/>
  <c r="F59" i="4"/>
  <c r="H137" i="2" s="1"/>
  <c r="F55" i="4"/>
  <c r="H133" i="2" s="1"/>
  <c r="J133" i="2" s="1"/>
  <c r="J129" i="2"/>
  <c r="F51" i="4"/>
  <c r="H129" i="2" s="1"/>
  <c r="F47" i="4"/>
  <c r="H125" i="2" s="1"/>
  <c r="J125" i="2" s="1"/>
  <c r="J121" i="2"/>
  <c r="F43" i="4"/>
  <c r="H121" i="2" s="1"/>
  <c r="F39" i="4"/>
  <c r="H117" i="2" s="1"/>
  <c r="J117" i="2" s="1"/>
  <c r="J113" i="2"/>
  <c r="F35" i="4"/>
  <c r="H113" i="2" s="1"/>
  <c r="F31" i="4"/>
  <c r="H109" i="2" s="1"/>
  <c r="J109" i="2" s="1"/>
  <c r="J105" i="2"/>
  <c r="J101" i="2"/>
  <c r="F23" i="4"/>
  <c r="H101" i="2" s="1"/>
  <c r="F19" i="4"/>
  <c r="H97" i="2" s="1"/>
  <c r="J93" i="2"/>
  <c r="F15" i="4"/>
  <c r="H93" i="2" s="1"/>
  <c r="F11" i="4"/>
  <c r="H89" i="2" s="1"/>
  <c r="J89" i="2" s="1"/>
  <c r="J85" i="2"/>
  <c r="F7" i="4"/>
  <c r="H85" i="2" s="1"/>
  <c r="F3" i="4"/>
  <c r="H81" i="2" s="1"/>
  <c r="J81" i="2" s="1"/>
  <c r="J173" i="2"/>
  <c r="F95" i="4"/>
  <c r="H173" i="2" s="1"/>
  <c r="F90" i="4"/>
  <c r="H168" i="2" s="1"/>
  <c r="F86" i="4"/>
  <c r="H164" i="2" s="1"/>
  <c r="J164" i="2" s="1"/>
  <c r="J160" i="2"/>
  <c r="F82" i="4"/>
  <c r="H160" i="2" s="1"/>
  <c r="F78" i="4"/>
  <c r="H156" i="2" s="1"/>
  <c r="J156" i="2" s="1"/>
  <c r="J152" i="2"/>
  <c r="F74" i="4"/>
  <c r="H152" i="2" s="1"/>
  <c r="F70" i="4"/>
  <c r="H148" i="2" s="1"/>
  <c r="J148" i="2" s="1"/>
  <c r="J144" i="2"/>
  <c r="F66" i="4"/>
  <c r="H144" i="2" s="1"/>
  <c r="F62" i="4"/>
  <c r="H140" i="2" s="1"/>
  <c r="J136" i="2"/>
  <c r="F58" i="4"/>
  <c r="H136" i="2" s="1"/>
  <c r="F54" i="4"/>
  <c r="H132" i="2" s="1"/>
  <c r="J132" i="2" s="1"/>
  <c r="J128" i="2"/>
  <c r="F50" i="4"/>
  <c r="H128" i="2" s="1"/>
  <c r="F46" i="4"/>
  <c r="H124" i="2" s="1"/>
  <c r="J124" i="2" s="1"/>
  <c r="J120" i="2"/>
  <c r="F42" i="4"/>
  <c r="H120" i="2" s="1"/>
  <c r="F38" i="4"/>
  <c r="H116" i="2" s="1"/>
  <c r="J116" i="2" s="1"/>
  <c r="J112" i="2"/>
  <c r="F34" i="4"/>
  <c r="H112" i="2" s="1"/>
  <c r="F30" i="4"/>
  <c r="H108" i="2" s="1"/>
  <c r="F26" i="4"/>
  <c r="H104" i="2" s="1"/>
  <c r="J104" i="2" s="1"/>
  <c r="J100" i="2"/>
  <c r="F22" i="4"/>
  <c r="H100" i="2" s="1"/>
  <c r="F18" i="4"/>
  <c r="H96" i="2" s="1"/>
  <c r="J96" i="2" s="1"/>
  <c r="J92" i="2"/>
  <c r="F14" i="4"/>
  <c r="H92" i="2" s="1"/>
  <c r="F10" i="4"/>
  <c r="H88" i="2" s="1"/>
  <c r="J88" i="2" s="1"/>
  <c r="F6" i="4"/>
  <c r="H84" i="2" s="1"/>
  <c r="F93" i="4"/>
  <c r="H171" i="2" s="1"/>
  <c r="J171" i="2" s="1"/>
  <c r="J167" i="2"/>
  <c r="F89" i="4"/>
  <c r="H167" i="2" s="1"/>
  <c r="F85" i="4"/>
  <c r="H163" i="2" s="1"/>
  <c r="J163" i="2" s="1"/>
  <c r="J159" i="2"/>
  <c r="F81" i="4"/>
  <c r="H159" i="2" s="1"/>
  <c r="F77" i="4"/>
  <c r="H155" i="2" s="1"/>
  <c r="J155" i="2" s="1"/>
  <c r="J151" i="2"/>
  <c r="F73" i="4"/>
  <c r="H151" i="2" s="1"/>
  <c r="F69" i="4"/>
  <c r="H147" i="2" s="1"/>
  <c r="F65" i="4"/>
  <c r="H143" i="2" s="1"/>
  <c r="J143" i="2" s="1"/>
  <c r="J139" i="2"/>
  <c r="F61" i="4"/>
  <c r="H139" i="2" s="1"/>
  <c r="F57" i="4"/>
  <c r="H135" i="2" s="1"/>
  <c r="J135" i="2" s="1"/>
  <c r="J131" i="2"/>
  <c r="F53" i="4"/>
  <c r="H131" i="2" s="1"/>
  <c r="F49" i="4"/>
  <c r="H127" i="2" s="1"/>
  <c r="J127" i="2" s="1"/>
  <c r="J123" i="2"/>
  <c r="F45" i="4"/>
  <c r="H123" i="2" s="1"/>
  <c r="F41" i="4"/>
  <c r="H119" i="2" s="1"/>
  <c r="J119" i="2" s="1"/>
  <c r="J115" i="2"/>
  <c r="F37" i="4"/>
  <c r="H115" i="2" s="1"/>
  <c r="F33" i="4"/>
  <c r="H111" i="2" s="1"/>
  <c r="J111" i="2" s="1"/>
  <c r="J107" i="2"/>
  <c r="F29" i="4"/>
  <c r="H107" i="2" s="1"/>
  <c r="F25" i="4"/>
  <c r="H103" i="2" s="1"/>
  <c r="J99" i="2"/>
  <c r="F21" i="4"/>
  <c r="H99" i="2" s="1"/>
  <c r="F17" i="4"/>
  <c r="H95" i="2" s="1"/>
  <c r="J95" i="2" s="1"/>
  <c r="J91" i="2"/>
  <c r="F13" i="4"/>
  <c r="H91" i="2" s="1"/>
  <c r="F9" i="4"/>
  <c r="H87" i="2" s="1"/>
  <c r="J87" i="2" s="1"/>
  <c r="J83" i="2"/>
  <c r="F5" i="4"/>
  <c r="H83" i="2" s="1"/>
  <c r="F92" i="4"/>
  <c r="H170" i="2" s="1"/>
  <c r="J170" i="2" s="1"/>
  <c r="J166" i="2"/>
  <c r="F88" i="4"/>
  <c r="H166" i="2" s="1"/>
  <c r="F84" i="4"/>
  <c r="H162" i="2" s="1"/>
  <c r="J162" i="2" s="1"/>
  <c r="J158" i="2"/>
  <c r="F80" i="4"/>
  <c r="H158" i="2" s="1"/>
  <c r="F76" i="4"/>
  <c r="H154" i="2" s="1"/>
  <c r="J154" i="2" s="1"/>
  <c r="J150" i="2"/>
  <c r="F72" i="4"/>
  <c r="H150" i="2" s="1"/>
  <c r="F68" i="4"/>
  <c r="H146" i="2" s="1"/>
  <c r="J146" i="2" s="1"/>
  <c r="J142" i="2"/>
  <c r="F64" i="4"/>
  <c r="H142" i="2" s="1"/>
  <c r="F60" i="4"/>
  <c r="H138" i="2" s="1"/>
  <c r="J138" i="2" s="1"/>
  <c r="J134" i="2"/>
  <c r="F56" i="4"/>
  <c r="H134" i="2" s="1"/>
  <c r="F52" i="4"/>
  <c r="H130" i="2" s="1"/>
  <c r="J130" i="2" s="1"/>
  <c r="J126" i="2"/>
  <c r="F48" i="4"/>
  <c r="H126" i="2" s="1"/>
  <c r="F44" i="4"/>
  <c r="H122" i="2" s="1"/>
  <c r="J122" i="2" s="1"/>
  <c r="J118" i="2"/>
  <c r="F40" i="4"/>
  <c r="H118" i="2" s="1"/>
  <c r="F36" i="4"/>
  <c r="H114" i="2" s="1"/>
  <c r="J114" i="2" s="1"/>
  <c r="J110" i="2"/>
  <c r="F32" i="4"/>
  <c r="H110" i="2" s="1"/>
  <c r="F28" i="4"/>
  <c r="H106" i="2" s="1"/>
  <c r="J106" i="2" s="1"/>
  <c r="J102" i="2"/>
  <c r="F24" i="4"/>
  <c r="H102" i="2" s="1"/>
  <c r="F20" i="4"/>
  <c r="H98" i="2" s="1"/>
  <c r="J98" i="2" s="1"/>
  <c r="J94" i="2"/>
  <c r="F16" i="4"/>
  <c r="H94" i="2" s="1"/>
  <c r="F12" i="4"/>
  <c r="H90" i="2" s="1"/>
  <c r="J90" i="2" s="1"/>
  <c r="J86" i="2"/>
  <c r="F8" i="4"/>
  <c r="H86" i="2" s="1"/>
  <c r="F4" i="4"/>
  <c r="H82" i="2" s="1"/>
  <c r="J168" i="2"/>
  <c r="J97" i="2"/>
  <c r="J169" i="2"/>
  <c r="J157" i="2"/>
  <c r="J147" i="2" l="1"/>
  <c r="J84" i="2"/>
  <c r="J172" i="2"/>
  <c r="J103" i="2"/>
  <c r="J108" i="2"/>
  <c r="J140" i="2"/>
  <c r="J82" i="2"/>
  <c r="J21" i="2"/>
  <c r="J27" i="2"/>
  <c r="J36" i="2"/>
  <c r="J58" i="2"/>
  <c r="J71" i="2"/>
  <c r="J77" i="2"/>
  <c r="J78" i="2"/>
  <c r="J76" i="2"/>
  <c r="J79" i="2"/>
  <c r="J75" i="2" l="1"/>
  <c r="J73" i="2"/>
  <c r="J67" i="2"/>
  <c r="J60" i="2"/>
  <c r="J63" i="2"/>
  <c r="J45" i="2"/>
  <c r="J66" i="2"/>
  <c r="J15" i="2"/>
  <c r="J26" i="2"/>
  <c r="J7" i="2"/>
  <c r="J74" i="2"/>
  <c r="J59" i="2"/>
  <c r="J65" i="2"/>
  <c r="J57" i="2"/>
  <c r="J51" i="2"/>
  <c r="J49" i="2"/>
  <c r="J35" i="2"/>
  <c r="J31" i="2"/>
  <c r="J24" i="2"/>
  <c r="J23" i="2"/>
  <c r="J14" i="2"/>
  <c r="J11" i="2"/>
  <c r="J6" i="2"/>
  <c r="J42" i="2"/>
  <c r="J62" i="2"/>
  <c r="J54" i="2"/>
  <c r="J40" i="2"/>
  <c r="J34" i="2"/>
  <c r="J29" i="2"/>
  <c r="J41" i="2"/>
  <c r="J18" i="2"/>
  <c r="J13" i="2"/>
  <c r="J10" i="2"/>
  <c r="J4" i="2"/>
  <c r="J69" i="2"/>
  <c r="J68" i="2"/>
  <c r="J61" i="2"/>
  <c r="J52" i="2"/>
  <c r="J46" i="2"/>
  <c r="J37" i="2"/>
  <c r="J33" i="2"/>
  <c r="J28" i="2"/>
  <c r="J19" i="2"/>
  <c r="J16" i="2"/>
  <c r="J12" i="2"/>
  <c r="J8" i="2"/>
  <c r="J3" i="2" l="1"/>
  <c r="J80" i="2" l="1"/>
  <c r="J2" i="2" l="1"/>
</calcChain>
</file>

<file path=xl/sharedStrings.xml><?xml version="1.0" encoding="utf-8"?>
<sst xmlns="http://schemas.openxmlformats.org/spreadsheetml/2006/main" count="2274" uniqueCount="722">
  <si>
    <t>Registered name of entity</t>
  </si>
  <si>
    <t>RH</t>
  </si>
  <si>
    <t xml:space="preserve">Cat </t>
  </si>
  <si>
    <t>Permanent employees</t>
  </si>
  <si>
    <t>Ntshonalanga Fishing (Pty) Ltd</t>
  </si>
  <si>
    <t>SPA21020</t>
  </si>
  <si>
    <t>A</t>
  </si>
  <si>
    <t>82 Boundary Road CC</t>
  </si>
  <si>
    <t>SPA21022</t>
  </si>
  <si>
    <t>Sea Point Fishing CC</t>
  </si>
  <si>
    <t>SPA21025</t>
  </si>
  <si>
    <t>Ixia Trading 501 (Pty) Ltd</t>
  </si>
  <si>
    <t>SPA21026</t>
  </si>
  <si>
    <t>Gansbaai Marine (Pty) Ltd</t>
  </si>
  <si>
    <t>SPA21033</t>
  </si>
  <si>
    <t>Combined Fishing Enterprises (Pty) Ltd</t>
  </si>
  <si>
    <t>SPA21036</t>
  </si>
  <si>
    <t>Premier Fishing SA</t>
  </si>
  <si>
    <t>SPA21037</t>
  </si>
  <si>
    <t>Edwards Fishing CC</t>
  </si>
  <si>
    <t>SPA21038</t>
  </si>
  <si>
    <t>West Point Fishing Corporation (Pty)Ltd</t>
  </si>
  <si>
    <t>SPA21040</t>
  </si>
  <si>
    <t>Azanian Fishing (Pty) Ltd</t>
  </si>
  <si>
    <t>SPA21044</t>
  </si>
  <si>
    <t>LETAP FISHING CC</t>
  </si>
  <si>
    <t>SPA21046</t>
  </si>
  <si>
    <t>Sea Harvest Corporation (Pty) Ltd</t>
  </si>
  <si>
    <t>SPA21047</t>
  </si>
  <si>
    <t>Noordbaai Vissers (Pty) Ltd</t>
  </si>
  <si>
    <t>SPA21052</t>
  </si>
  <si>
    <t>Sinethemba Fishing CC</t>
  </si>
  <si>
    <t>SPA21056</t>
  </si>
  <si>
    <t>Lucky Star Limited</t>
  </si>
  <si>
    <t>SPA21057</t>
  </si>
  <si>
    <t>Ithuba Yethu Fishing (Pty)Ltd</t>
  </si>
  <si>
    <t>SPA21058</t>
  </si>
  <si>
    <t>Amawandle Pelagic (Pty) Ltd</t>
  </si>
  <si>
    <t>SPA21060</t>
  </si>
  <si>
    <t>Umzamowethu (Oyster Bay) Fishermans Corporation</t>
  </si>
  <si>
    <t>SPA21064</t>
  </si>
  <si>
    <t>Trakprops 22 Pty Ltd</t>
  </si>
  <si>
    <t>SPA21066</t>
  </si>
  <si>
    <t>Meermin Visserye (Pty) Ltd</t>
  </si>
  <si>
    <t>SPA21077</t>
  </si>
  <si>
    <t>Jaffa's Bay Fishing CC</t>
  </si>
  <si>
    <t>SPA21078</t>
  </si>
  <si>
    <t>CAPE PILCHARD PIONEER CC</t>
  </si>
  <si>
    <t>SPA21080</t>
  </si>
  <si>
    <t>Impala Fishing (Pty) Ltd</t>
  </si>
  <si>
    <t>SPA21092</t>
  </si>
  <si>
    <t>Tiradeprops 153 (Pty) Ltd</t>
  </si>
  <si>
    <t>SPA21096</t>
  </si>
  <si>
    <t>Soundprops 1167 Investments (Pty) Ltd</t>
  </si>
  <si>
    <t>SPA21101</t>
  </si>
  <si>
    <t>Umzamani Fishing CC</t>
  </si>
  <si>
    <t>SPA21103</t>
  </si>
  <si>
    <t>Eyethu Fishing (Pty) Ltd</t>
  </si>
  <si>
    <t>SPA21109</t>
  </si>
  <si>
    <t>Khulani Fishing (Pty) Ltd</t>
  </si>
  <si>
    <t>SPA21115</t>
  </si>
  <si>
    <t>Pelagic Fishing Enterprises (Pty) Ltd</t>
  </si>
  <si>
    <t>SPA21118</t>
  </si>
  <si>
    <t>V M YOUNG VISSERYE Bk</t>
  </si>
  <si>
    <t>SPA21131</t>
  </si>
  <si>
    <t>Extra Dimensions 70 (Pty) Ltd</t>
  </si>
  <si>
    <t>SPA21138</t>
  </si>
  <si>
    <t>Ukloba Fishing (Pty) Ltd</t>
  </si>
  <si>
    <t>SPA21162</t>
  </si>
  <si>
    <t>Bluefin Holdings Pty Ltd</t>
  </si>
  <si>
    <t>SPA21168</t>
  </si>
  <si>
    <t>HS Williams Fishing CC</t>
  </si>
  <si>
    <t>SPA21183</t>
  </si>
  <si>
    <t>Arniston Fish Processors (Pty) Ltd</t>
  </si>
  <si>
    <t>SPA21199</t>
  </si>
  <si>
    <t>Paternoster Vissery Pty Ltd</t>
  </si>
  <si>
    <t>SPA21202</t>
  </si>
  <si>
    <t>Offshore Fishing company</t>
  </si>
  <si>
    <t>SPA21205</t>
  </si>
  <si>
    <t>Sceptre Fishing (Pty) Ltd</t>
  </si>
  <si>
    <t>SPA21218</t>
  </si>
  <si>
    <t>Pioneer Fishing (West Coast) (Pty) Ltd</t>
  </si>
  <si>
    <t>SPA21235</t>
  </si>
  <si>
    <t>Phakamisa Fishing (Pty) Ltd</t>
  </si>
  <si>
    <t>SPA21240</t>
  </si>
  <si>
    <t xml:space="preserve">Trademane (Pty) Ltd </t>
  </si>
  <si>
    <t>SPA21244</t>
  </si>
  <si>
    <t xml:space="preserve">ULWANDLE FISHING </t>
  </si>
  <si>
    <t>SPA21248</t>
  </si>
  <si>
    <t>Basic Trading Company (Pty) Ltd</t>
  </si>
  <si>
    <t>SPA21276</t>
  </si>
  <si>
    <t>Cape Fish Processors Pty Ltd</t>
  </si>
  <si>
    <t>SPA21286</t>
  </si>
  <si>
    <t>Afro Fishing Workers (Pty) Ltd</t>
  </si>
  <si>
    <t>SPA21298</t>
  </si>
  <si>
    <t>Community Processors and Distributors (PTY) LTD</t>
  </si>
  <si>
    <t>SPA21299</t>
  </si>
  <si>
    <t>Stamatis Fishing cc</t>
  </si>
  <si>
    <t>SPA21303</t>
  </si>
  <si>
    <t>Eigelaars Bote (Pty) Ltd</t>
  </si>
  <si>
    <t>SPA21327</t>
  </si>
  <si>
    <t>Okuselwandle Fishing CC</t>
  </si>
  <si>
    <t>SPA21345</t>
  </si>
  <si>
    <t>Reiger Visserye BK</t>
  </si>
  <si>
    <t>SPA21352</t>
  </si>
  <si>
    <t>J ENGELBRECHT VISSERYE</t>
  </si>
  <si>
    <t>SPA21362</t>
  </si>
  <si>
    <t>Manatrade2049 CC</t>
  </si>
  <si>
    <t>SPA21363</t>
  </si>
  <si>
    <t>Palm Springs Fishing</t>
  </si>
  <si>
    <t>SPA21364</t>
  </si>
  <si>
    <t>Latief Albertyn Fisheries</t>
  </si>
  <si>
    <t>SPA21366</t>
  </si>
  <si>
    <t>Dromedaris Visserye Limited</t>
  </si>
  <si>
    <t>SPA21379</t>
  </si>
  <si>
    <t>Marinata Visser Vroue Organisasie CC</t>
  </si>
  <si>
    <t>SPA21384</t>
  </si>
  <si>
    <t>Balobi Processors (Pty) Ltd</t>
  </si>
  <si>
    <t>SPA21001</t>
  </si>
  <si>
    <t>C</t>
  </si>
  <si>
    <t>The Cape Peninsula Linefisherman CC</t>
  </si>
  <si>
    <t>SPA21024</t>
  </si>
  <si>
    <t>JC Fishing CC</t>
  </si>
  <si>
    <t>SPA21035</t>
  </si>
  <si>
    <t>Masomelele Fishing (Pty) Ltd</t>
  </si>
  <si>
    <t>SPA21053</t>
  </si>
  <si>
    <t>Komicx Products (Pty) Ltd</t>
  </si>
  <si>
    <t>SPA21059</t>
  </si>
  <si>
    <t>Dyer Eiland Visserye (Pty) Ltd</t>
  </si>
  <si>
    <t>SPA21069</t>
  </si>
  <si>
    <t>Fisherman Fresh CC</t>
  </si>
  <si>
    <t>SPA21083</t>
  </si>
  <si>
    <t>Visko Sea Products (Pty) Ltd</t>
  </si>
  <si>
    <t>SPA21095</t>
  </si>
  <si>
    <t>Jaloersbaai (PTY)Ltd</t>
  </si>
  <si>
    <t>SPA21129</t>
  </si>
  <si>
    <t>Penguin Visserye cc</t>
  </si>
  <si>
    <t>SPA21155</t>
  </si>
  <si>
    <t>Mount Pleasant Fishing (Pty) Ltd</t>
  </si>
  <si>
    <t>SPA21157</t>
  </si>
  <si>
    <t>Yoluntu Sea Products cc</t>
  </si>
  <si>
    <t>SPA21175</t>
  </si>
  <si>
    <t>Raaff Fisheries CC</t>
  </si>
  <si>
    <t>SPA21179</t>
  </si>
  <si>
    <t>Bayana Bayana Fishing CC</t>
  </si>
  <si>
    <t>SPA21182</t>
  </si>
  <si>
    <t>Mayibuye Fishing (Pty) Ltd</t>
  </si>
  <si>
    <t>SPA21191</t>
  </si>
  <si>
    <t>Risar Fishing CC</t>
  </si>
  <si>
    <t>SPA21229</t>
  </si>
  <si>
    <t>Zimele Fishing Enterprises cc</t>
  </si>
  <si>
    <t>SPA21233</t>
  </si>
  <si>
    <t>Al-Aman Fishing cc</t>
  </si>
  <si>
    <t>SPA21234</t>
  </si>
  <si>
    <t>South East Atlantic Sea Products (PTY) LTD</t>
  </si>
  <si>
    <t>SPA21279</t>
  </si>
  <si>
    <t>Ithemba Labantu Fishing (PTY) LTD</t>
  </si>
  <si>
    <t>SPA21284</t>
  </si>
  <si>
    <t>Laaggety Visserye CC</t>
  </si>
  <si>
    <t>SPA21350</t>
  </si>
  <si>
    <t>MARION DAWN FISHING CC</t>
  </si>
  <si>
    <t>SPA21356</t>
  </si>
  <si>
    <t>Sub category</t>
  </si>
  <si>
    <t>% employees in this sector</t>
  </si>
  <si>
    <t xml:space="preserve">Anch App </t>
  </si>
  <si>
    <t>Entity name</t>
  </si>
  <si>
    <t>Category</t>
  </si>
  <si>
    <t>SUB - Category</t>
  </si>
  <si>
    <t>SPA21002</t>
  </si>
  <si>
    <t>Rustee (Pty) Ltd</t>
  </si>
  <si>
    <t>B</t>
  </si>
  <si>
    <t>SPA21003</t>
  </si>
  <si>
    <t>Balobi Fishing Enterprises ( PTY) LTD</t>
  </si>
  <si>
    <t>SPA21004</t>
  </si>
  <si>
    <t>LM FISHERIES (PTY) LTD</t>
  </si>
  <si>
    <t>SPA21005</t>
  </si>
  <si>
    <t>The Jenny Fishing Enterprises (Pty) Ltd</t>
  </si>
  <si>
    <t>SPA21007</t>
  </si>
  <si>
    <t>MTV Fishing St Francis Bay (Pty) Ltd</t>
  </si>
  <si>
    <t>SPA21008</t>
  </si>
  <si>
    <t>Trawl Investments CC</t>
  </si>
  <si>
    <t>SPA21009</t>
  </si>
  <si>
    <t>GGA Fishing Enterprizes (Pty) Ltd</t>
  </si>
  <si>
    <t>SPA21010</t>
  </si>
  <si>
    <t>El Calamar (Pty) Ltd</t>
  </si>
  <si>
    <t>SPA21011</t>
  </si>
  <si>
    <t>INGWE EMNYAMA FISHING ENTERPRISES (PTY) LTD</t>
  </si>
  <si>
    <t>SPA21012</t>
  </si>
  <si>
    <t>Interfish (Pty) Ltd</t>
  </si>
  <si>
    <t>SPA21015</t>
  </si>
  <si>
    <t>Merca Fishing (Pty) Ltd</t>
  </si>
  <si>
    <t>SPA21027</t>
  </si>
  <si>
    <t>Biz Afrika 1504 (Pty) Ltd</t>
  </si>
  <si>
    <t>SPA21032</t>
  </si>
  <si>
    <t>Allie-Vis Fishing Enterprises cc</t>
  </si>
  <si>
    <t>SPA21054</t>
  </si>
  <si>
    <t>Safrika fishing cc</t>
  </si>
  <si>
    <t>SPA21055</t>
  </si>
  <si>
    <t>Nati si Nako fishing cc</t>
  </si>
  <si>
    <t>SPA21063</t>
  </si>
  <si>
    <t>During Visserye Bk</t>
  </si>
  <si>
    <t>SPA21065</t>
  </si>
  <si>
    <t>BATSILVA (PTY) LTD</t>
  </si>
  <si>
    <t>SPA21067</t>
  </si>
  <si>
    <t>Gibbiseps Visserye Pty Ltd</t>
  </si>
  <si>
    <t>SPA21071</t>
  </si>
  <si>
    <t>AX FISHING (PTY) LTD</t>
  </si>
  <si>
    <t>SPA21072</t>
  </si>
  <si>
    <t>AGULHAS FISHING (PTY) LTD</t>
  </si>
  <si>
    <t>SPA21073</t>
  </si>
  <si>
    <t>Spring Forest Trading 295 CC</t>
  </si>
  <si>
    <t>SPA21074</t>
  </si>
  <si>
    <t>T&amp;N Visserye Bk</t>
  </si>
  <si>
    <t>SPA21075</t>
  </si>
  <si>
    <t>York Point Fisheries CC</t>
  </si>
  <si>
    <t>SPA21076</t>
  </si>
  <si>
    <t>Julies Vissery Bk</t>
  </si>
  <si>
    <t>SPA21088</t>
  </si>
  <si>
    <t>Chapmans Seafood Company (Pty) Ltd</t>
  </si>
  <si>
    <t>SPA21098</t>
  </si>
  <si>
    <t>Amaqobela Fishing (Pty) Ltd</t>
  </si>
  <si>
    <t>SPA21099</t>
  </si>
  <si>
    <t>J-BAY SQUID CATCHERS (PTY) LTD</t>
  </si>
  <si>
    <t>SPA21111</t>
  </si>
  <si>
    <t>Nalitha Fishing Group Pty Limited</t>
  </si>
  <si>
    <t>SPA21112</t>
  </si>
  <si>
    <t>AT ALL TIMES FISHING (PTY) LTD</t>
  </si>
  <si>
    <t>SPA21126</t>
  </si>
  <si>
    <t>Atlantis Seafood Products (Pty) Ltd</t>
  </si>
  <si>
    <t>SPA21128</t>
  </si>
  <si>
    <t>BIZ AFRIKA 32 (PTY)LTD</t>
  </si>
  <si>
    <t>SPA21130</t>
  </si>
  <si>
    <t>Abba Langebaan Fishing CC</t>
  </si>
  <si>
    <t>SPA21134</t>
  </si>
  <si>
    <t>Mictel Fishing cc</t>
  </si>
  <si>
    <t>SPA21139</t>
  </si>
  <si>
    <t>Sizabantu Fishing Corpration (Pty) Ltd</t>
  </si>
  <si>
    <t>SPA21141</t>
  </si>
  <si>
    <t>AFD FISHING CC</t>
  </si>
  <si>
    <t>SPA21144</t>
  </si>
  <si>
    <t>Ocean Ukhozi Fishing (Pty) Ltd</t>
  </si>
  <si>
    <t>SPA21146</t>
  </si>
  <si>
    <t>Valortrade 1143 cc</t>
  </si>
  <si>
    <t>SPA21150</t>
  </si>
  <si>
    <t>TARIDOR FIVE CC</t>
  </si>
  <si>
    <t>SPA21154</t>
  </si>
  <si>
    <t>TITANCOR ELEVEN CC</t>
  </si>
  <si>
    <t>SPA21159</t>
  </si>
  <si>
    <t>South African Fishing Empowerment Corporation (Pty) Ltd</t>
  </si>
  <si>
    <t>SPA21167</t>
  </si>
  <si>
    <t>Sneeuberg Fishing (Pty) Ltd</t>
  </si>
  <si>
    <t>SPA21170</t>
  </si>
  <si>
    <t>Hacky Fishing (Pty) Ltd</t>
  </si>
  <si>
    <t>SPA21174</t>
  </si>
  <si>
    <t>The Tuna Hake Fishing Corporation Ltd</t>
  </si>
  <si>
    <t>SPA21176</t>
  </si>
  <si>
    <t>Dippa Distributors (Pty) Ltd</t>
  </si>
  <si>
    <t>SPA21188</t>
  </si>
  <si>
    <t>TAMARIN FISHING (PTY) LTD</t>
  </si>
  <si>
    <t>SPA21189</t>
  </si>
  <si>
    <t>GAMKA FISHING (PTY) LTD</t>
  </si>
  <si>
    <t>SPA21190</t>
  </si>
  <si>
    <t>Chetty’s Fisheries CC</t>
  </si>
  <si>
    <t>SPA21192</t>
  </si>
  <si>
    <t>ZIMKHITHA FISHING (PTY)LTD</t>
  </si>
  <si>
    <t>SPA21195</t>
  </si>
  <si>
    <t>COMMUNITY WORKERS FISHING ENTERPRISES (PTY) LTD</t>
  </si>
  <si>
    <t>SPA21197</t>
  </si>
  <si>
    <t xml:space="preserve">J&amp;J Visserye </t>
  </si>
  <si>
    <t>SPA21198</t>
  </si>
  <si>
    <t>Hentiq 1173 (PTY)Ltd</t>
  </si>
  <si>
    <t>SPA21201</t>
  </si>
  <si>
    <t>Kalmia Trading 1001 cc</t>
  </si>
  <si>
    <t>SPA21204</t>
  </si>
  <si>
    <t>Korana Fishing Pty Ltd</t>
  </si>
  <si>
    <t>SPA21206</t>
  </si>
  <si>
    <t xml:space="preserve"> Red Hawk Fishing cc</t>
  </si>
  <si>
    <t>SPA21207</t>
  </si>
  <si>
    <t>ANG JERRY FISHING CC</t>
  </si>
  <si>
    <t>SPA21220</t>
  </si>
  <si>
    <t>PJF MARINE CC</t>
  </si>
  <si>
    <t>SPA21221</t>
  </si>
  <si>
    <t>KREEFBAAI VISSERYE (PTY) LTD</t>
  </si>
  <si>
    <t>SPA21222</t>
  </si>
  <si>
    <t>Sea Haven Fishing Holdings Pty Ltd</t>
  </si>
  <si>
    <t>SPA21224</t>
  </si>
  <si>
    <t>Kusasa Commodities 63 Pty Ltd</t>
  </si>
  <si>
    <t>SPA21232</t>
  </si>
  <si>
    <t>VALLEY RIVER TRADING 265 CC</t>
  </si>
  <si>
    <t>SPA21236</t>
  </si>
  <si>
    <t>BOAT ROCK FISHING CC</t>
  </si>
  <si>
    <t>SPA21238</t>
  </si>
  <si>
    <t xml:space="preserve">PELIKAAN VISSRYE (PTY) LTD </t>
  </si>
  <si>
    <t>SPA21243</t>
  </si>
  <si>
    <t>Kusasa Commodities 245 (Pty) Ltd</t>
  </si>
  <si>
    <t>SPA21252</t>
  </si>
  <si>
    <t>Lavender Moon Trading 49 CC</t>
  </si>
  <si>
    <t>SPA21253</t>
  </si>
  <si>
    <t>Pakamani Fishing (Pty) Ltd</t>
  </si>
  <si>
    <t>SPA21254</t>
  </si>
  <si>
    <t>Isivile Masikhane (Pty) Ltd</t>
  </si>
  <si>
    <t>SPA21256</t>
  </si>
  <si>
    <t>Changing Tide 113(Pty)Ltd</t>
  </si>
  <si>
    <t>SPA21260</t>
  </si>
  <si>
    <t>Kupukani Fishing (PTY) LTD</t>
  </si>
  <si>
    <t>SPA21261</t>
  </si>
  <si>
    <t>NPS Agencies CC</t>
  </si>
  <si>
    <t>SPA21272</t>
  </si>
  <si>
    <t>Rietvlei Fishing CC</t>
  </si>
  <si>
    <t>SPA21274</t>
  </si>
  <si>
    <t>DD REID FISHERY CC</t>
  </si>
  <si>
    <t>SPA21287</t>
  </si>
  <si>
    <t>finecorp trading 113 cc</t>
  </si>
  <si>
    <t>SPA21288</t>
  </si>
  <si>
    <t>Sereteng Fishing CC</t>
  </si>
  <si>
    <t>SPA21293</t>
  </si>
  <si>
    <t>Nascimento Fishing CC</t>
  </si>
  <si>
    <t>SPA21294</t>
  </si>
  <si>
    <t>A Penglides (Pty) Ltd</t>
  </si>
  <si>
    <t>SPA21300</t>
  </si>
  <si>
    <t>Silver Solutions 2092 Cc</t>
  </si>
  <si>
    <t>SPA21301</t>
  </si>
  <si>
    <t>FINMAN 213 CC</t>
  </si>
  <si>
    <t>SPA21317</t>
  </si>
  <si>
    <t xml:space="preserve">FG Fishing Enterprises </t>
  </si>
  <si>
    <t>SPA21320</t>
  </si>
  <si>
    <t>ARROW LINE FOURTEEN</t>
  </si>
  <si>
    <t>SPA21325</t>
  </si>
  <si>
    <t>Klipbank Visserye Personeel (Pty) LTD</t>
  </si>
  <si>
    <t>SPA21335</t>
  </si>
  <si>
    <t>XSTINCT TRADING</t>
  </si>
  <si>
    <t>SPA21340</t>
  </si>
  <si>
    <t>St Jakob &amp; Vennote CC</t>
  </si>
  <si>
    <t>SPA21341</t>
  </si>
  <si>
    <t>SIYAPHUHLISA TRADING (PTY) LYTD</t>
  </si>
  <si>
    <t>SPA21343</t>
  </si>
  <si>
    <t xml:space="preserve">Ukuloba Kulungile Investments (Pty) Ltd       </t>
  </si>
  <si>
    <t>SPA21355</t>
  </si>
  <si>
    <t>BMC VISSERYE BK</t>
  </si>
  <si>
    <t>SPA21360</t>
  </si>
  <si>
    <t>Alicente Fishing (PTY) Ltd</t>
  </si>
  <si>
    <t>SPA21369</t>
  </si>
  <si>
    <t>Sevlac Investments No. 51CC</t>
  </si>
  <si>
    <t>SPA21374</t>
  </si>
  <si>
    <t>TIMOWIZE (PTY) LTD</t>
  </si>
  <si>
    <t>SPA21387</t>
  </si>
  <si>
    <t>ARGENTO TRADING 69 CC</t>
  </si>
  <si>
    <t>SPA21388</t>
  </si>
  <si>
    <t>Atlantico Sea Fisheries Pty(Ltd)</t>
  </si>
  <si>
    <t>SPA21391</t>
  </si>
  <si>
    <t>GOLD BLACKWOOD TRADING AND INVESTMENT (PTY)LTD</t>
  </si>
  <si>
    <t>SPA21409</t>
  </si>
  <si>
    <t>Seafreeze Fishing (Pty) Ltd</t>
  </si>
  <si>
    <t>SPA21414</t>
  </si>
  <si>
    <t xml:space="preserve">Global Pack trading 193 (Pty) ltd </t>
  </si>
  <si>
    <t>SPA21416</t>
  </si>
  <si>
    <t>COASTAL TRAWLERS</t>
  </si>
  <si>
    <t>SPA21006</t>
  </si>
  <si>
    <t>SIHLANGENE FISHING (PTY) LTD</t>
  </si>
  <si>
    <t>SPA21013</t>
  </si>
  <si>
    <t>Schooner View Fish Traders (Pty) Ltd</t>
  </si>
  <si>
    <t>SPA21014</t>
  </si>
  <si>
    <t>Fishermen Community of Sea Vista (Pty) Ltd</t>
  </si>
  <si>
    <t>SPA21016</t>
  </si>
  <si>
    <t>Iqhawe Fishing (PTY) Ltd</t>
  </si>
  <si>
    <t>SPA21017</t>
  </si>
  <si>
    <t>AMAQHAWE ASELWANDLE (PTY) LTD</t>
  </si>
  <si>
    <t>SPA21018</t>
  </si>
  <si>
    <t>MAMLAMBO FISHING (PTY) LTD</t>
  </si>
  <si>
    <t>SPA21019</t>
  </si>
  <si>
    <t>Uvimba Trading and Supplies (Pty) Ltd</t>
  </si>
  <si>
    <t>SPA21021</t>
  </si>
  <si>
    <t xml:space="preserve">Hook and line fresh (pty)ltd </t>
  </si>
  <si>
    <t>SPA21023</t>
  </si>
  <si>
    <t>Decon foods (Pty) Ltd</t>
  </si>
  <si>
    <t>SPA21028</t>
  </si>
  <si>
    <t>G and G Fisheries</t>
  </si>
  <si>
    <t>SPA21029</t>
  </si>
  <si>
    <t>Chinafric Fishing (Pty) Ltd</t>
  </si>
  <si>
    <t>SPA21030</t>
  </si>
  <si>
    <t>MJLN GROUP (PTY) LTD</t>
  </si>
  <si>
    <t>SPA21031</t>
  </si>
  <si>
    <t>Mohzeen Trading (Pty) Ltd</t>
  </si>
  <si>
    <t>SPA21042</t>
  </si>
  <si>
    <t>Thalassa Investments (Pty) Ltd</t>
  </si>
  <si>
    <t>SPA21045</t>
  </si>
  <si>
    <t>MCR Fishing (Pty) Ltd</t>
  </si>
  <si>
    <t>SPA21048</t>
  </si>
  <si>
    <t>L and A Empire Holdings (Pty) Ltd</t>
  </si>
  <si>
    <t>SPA21049</t>
  </si>
  <si>
    <t>WESTSHORE FISHING (PTY) LTD</t>
  </si>
  <si>
    <t>SPA21062</t>
  </si>
  <si>
    <t>Witsands Fishing CC</t>
  </si>
  <si>
    <t>SPA21070</t>
  </si>
  <si>
    <t>LCMCM (PTY) LTD</t>
  </si>
  <si>
    <t>SPA21079</t>
  </si>
  <si>
    <t xml:space="preserve">All Seas Fishing </t>
  </si>
  <si>
    <t>SPA21082</t>
  </si>
  <si>
    <t>La Vie Seafood Products (Pty) Ltd</t>
  </si>
  <si>
    <t>SPA21084</t>
  </si>
  <si>
    <t>Algoaspace (Pty)Ltd</t>
  </si>
  <si>
    <t>SPA21085</t>
  </si>
  <si>
    <t>Ukudoba Marine (Pty) Ltd</t>
  </si>
  <si>
    <t>SPA21093</t>
  </si>
  <si>
    <t>Zwembesi Farm (Pty) Ltd</t>
  </si>
  <si>
    <t>SPA21094</t>
  </si>
  <si>
    <t>Ulwandle Lwethu Fishing CC</t>
  </si>
  <si>
    <t>SPA21100</t>
  </si>
  <si>
    <t>Lateral Anchor Brands (Pty) Ltd</t>
  </si>
  <si>
    <t>SPA21102</t>
  </si>
  <si>
    <t>Go Fish Enterprises (Pty) Ltd</t>
  </si>
  <si>
    <t>SPA21104</t>
  </si>
  <si>
    <t>Dikela Holdings (PTY) LTD</t>
  </si>
  <si>
    <t>SPA21110</t>
  </si>
  <si>
    <t>TRADE WIND TRADING (PTY) LTD</t>
  </si>
  <si>
    <t>SPA21113</t>
  </si>
  <si>
    <t>Dormex 149 (Pty) Ltd</t>
  </si>
  <si>
    <t>SPA21114</t>
  </si>
  <si>
    <t>Umfana Fishing</t>
  </si>
  <si>
    <t>SPA21119</t>
  </si>
  <si>
    <t>FNT Enterprises (Pty) Ltd</t>
  </si>
  <si>
    <t>SPA21120</t>
  </si>
  <si>
    <t>Camissa Fishing (Pty)Ltd</t>
  </si>
  <si>
    <t>SPA21121</t>
  </si>
  <si>
    <t>GAIA FSHING (PTY) LTD</t>
  </si>
  <si>
    <t>SPA21123</t>
  </si>
  <si>
    <t>Afro Fishing Pty Ltd</t>
  </si>
  <si>
    <t>SPA21124</t>
  </si>
  <si>
    <t>WALMER SARDINE PROCESSORS (Pty) Ltd</t>
  </si>
  <si>
    <t>SPA21125</t>
  </si>
  <si>
    <t>Mossfish</t>
  </si>
  <si>
    <t>SPA21127</t>
  </si>
  <si>
    <t>Khanyisile Fishing (Pty) Ltd</t>
  </si>
  <si>
    <t>SPA21132</t>
  </si>
  <si>
    <t>PLAN SEA (PTY) LTD</t>
  </si>
  <si>
    <t>SPA21133</t>
  </si>
  <si>
    <t>Walker Bay Pelagies</t>
  </si>
  <si>
    <t>SPA21135</t>
  </si>
  <si>
    <t>BM Fisheries Pty Ltd</t>
  </si>
  <si>
    <t>SPA21136</t>
  </si>
  <si>
    <t>Buccaneer Fishing (Pty) Ltd</t>
  </si>
  <si>
    <t>SPA21137</t>
  </si>
  <si>
    <t>Linomtha Fishing PTY)Ltd</t>
  </si>
  <si>
    <t>SPA21140</t>
  </si>
  <si>
    <t>Nelson The Seagull (Pty) Ltd</t>
  </si>
  <si>
    <t>SPA21143</t>
  </si>
  <si>
    <t>Mossel Bay Fishing (Pty) Ltd</t>
  </si>
  <si>
    <t>SPA21145</t>
  </si>
  <si>
    <t>MFV Bella Prima Vessel Company (Pty) Ltd</t>
  </si>
  <si>
    <t>SPA21147</t>
  </si>
  <si>
    <t>UPCOMING MARINE</t>
  </si>
  <si>
    <t>SPA21148</t>
  </si>
  <si>
    <t>AFRICAN COMMUNITY FISHING (PTY) LTD</t>
  </si>
  <si>
    <t>SPA21149</t>
  </si>
  <si>
    <t>NONTOZIKHOYO GENERAL TRADING (PTY) LTD</t>
  </si>
  <si>
    <t>SPA21151</t>
  </si>
  <si>
    <t>SINGAMANDLA BAFAZI FISHING (PTY) LTD</t>
  </si>
  <si>
    <t>SPA21153</t>
  </si>
  <si>
    <t>MTYINGIZANA FISHING (PTY) LTD</t>
  </si>
  <si>
    <t>SPA21156</t>
  </si>
  <si>
    <t>Misty Sea Trading 350 (Pty) Ltd</t>
  </si>
  <si>
    <t>SPA21158</t>
  </si>
  <si>
    <t>LILITHA AND LUBANZI ENTERPRISES (PTY) LTD</t>
  </si>
  <si>
    <t>SPA21161</t>
  </si>
  <si>
    <t>Newborn Fishing (Pty) Ltd</t>
  </si>
  <si>
    <t>SPA21177</t>
  </si>
  <si>
    <t>SEA SPRAY MARINE (PTY) LTD</t>
  </si>
  <si>
    <t>SPA21178</t>
  </si>
  <si>
    <t xml:space="preserve"> Mnatha Marine Technologies (Pty) Ltd</t>
  </si>
  <si>
    <t>SPA21180</t>
  </si>
  <si>
    <t>Dried Ocean Products (Pty) Ltd</t>
  </si>
  <si>
    <t>SPA21181</t>
  </si>
  <si>
    <t>IZEMBE TRADING 78 CC</t>
  </si>
  <si>
    <t>SPA21186</t>
  </si>
  <si>
    <t>West Coast Ranch Projects and Consulting (Pty)Ltd</t>
  </si>
  <si>
    <t>SPA21187</t>
  </si>
  <si>
    <t>South African Fishmeal and Protein Company (Pty) Ltd</t>
  </si>
  <si>
    <t>SPA21193</t>
  </si>
  <si>
    <t>UMNATHA FISHING (PTY) LTD</t>
  </si>
  <si>
    <t>SPA21194</t>
  </si>
  <si>
    <t>DAMASCUS HOLDING</t>
  </si>
  <si>
    <t>SPA21196</t>
  </si>
  <si>
    <t xml:space="preserve">CORDELIA WEST COAST MARINE </t>
  </si>
  <si>
    <t>SPA21200</t>
  </si>
  <si>
    <t>Imperial Crown Trading 398 (Pty) Ltd</t>
  </si>
  <si>
    <t>SPA21203</t>
  </si>
  <si>
    <t>HARRYS BAY MARINE (PTY) LTD</t>
  </si>
  <si>
    <t>SPA21208</t>
  </si>
  <si>
    <t>Turquoise Fishing (PTY) lTD</t>
  </si>
  <si>
    <t>SPA21209</t>
  </si>
  <si>
    <t>BIKUTULA FISHING ENTERPRISE LIMITED</t>
  </si>
  <si>
    <t>SPA21210</t>
  </si>
  <si>
    <t>Premium Seafood International (Pty) Ltd</t>
  </si>
  <si>
    <t>SPA21211</t>
  </si>
  <si>
    <t>BENGUELA FISH SHOP</t>
  </si>
  <si>
    <t>SPA21213</t>
  </si>
  <si>
    <t>RUNTU EMPLOYESS (PTY) LTD</t>
  </si>
  <si>
    <t>SPA21214</t>
  </si>
  <si>
    <t>Meatrite Goodwood (Pty) Ltd</t>
  </si>
  <si>
    <t>SPA21215</t>
  </si>
  <si>
    <t>BHH UKULOBA FISHING  (PTY) LTD</t>
  </si>
  <si>
    <t>SPA21216</t>
  </si>
  <si>
    <t>The Network of Training Cape</t>
  </si>
  <si>
    <t>SPA21217</t>
  </si>
  <si>
    <t>Maqajana Fishing (Pty) ltd</t>
  </si>
  <si>
    <t>SPA21219</t>
  </si>
  <si>
    <t>GLOBAL MANAGEMENT SERVICES (PTY) LTD</t>
  </si>
  <si>
    <t>SPA21223</t>
  </si>
  <si>
    <t>ABASEBENZI NGEENTLANZI</t>
  </si>
  <si>
    <t>SPA21225</t>
  </si>
  <si>
    <t>BUSINESS COMPLIANCE ADVISORS (PTY) Ltd</t>
  </si>
  <si>
    <t>SPA21226</t>
  </si>
  <si>
    <t>MARINE EMPOWERMENT (PTY) LTD</t>
  </si>
  <si>
    <t>SPA21227</t>
  </si>
  <si>
    <t>Bowline Fishing Veldriff</t>
  </si>
  <si>
    <t>SPA21230</t>
  </si>
  <si>
    <t>ABANTU BASELWANDLE</t>
  </si>
  <si>
    <t>SPA21231</t>
  </si>
  <si>
    <t>Garlinton Investments (Pty) Ltd</t>
  </si>
  <si>
    <t>SPA21237</t>
  </si>
  <si>
    <t>Gwaza Corporation (Pty) Ltd</t>
  </si>
  <si>
    <t>SPA21239</t>
  </si>
  <si>
    <t>Khuyakhanyo Primary Co-Operative Limited</t>
  </si>
  <si>
    <t>SPA21241</t>
  </si>
  <si>
    <t>OPPIBALL TRADING AND INVESTMENTS PTY LTD</t>
  </si>
  <si>
    <t>SPA21242</t>
  </si>
  <si>
    <t xml:space="preserve">The Rock Fishing Pty Ltd </t>
  </si>
  <si>
    <t>SPA21245</t>
  </si>
  <si>
    <t>Inxweme Lentlanzi Distributors</t>
  </si>
  <si>
    <t>SPA21247</t>
  </si>
  <si>
    <t>GENISIS FISHING (PTY) LTD</t>
  </si>
  <si>
    <t>SPA21250</t>
  </si>
  <si>
    <t>BORDERLINE INDUSTRIES (PTY)LTD</t>
  </si>
  <si>
    <t>SPA21251</t>
  </si>
  <si>
    <t>STRUISBAAI VISSERSVERENIGING</t>
  </si>
  <si>
    <t>SPA21257</t>
  </si>
  <si>
    <t>Moon Light Fishing Velddrif</t>
  </si>
  <si>
    <t>SPA21258</t>
  </si>
  <si>
    <t>XCOT (PTY) Ltd</t>
  </si>
  <si>
    <t>SPA21259</t>
  </si>
  <si>
    <t xml:space="preserve">Nekwaya and Company Fishing (Pty) Ltd </t>
  </si>
  <si>
    <t>SPA21262</t>
  </si>
  <si>
    <t>HAWSTON SEA MOUNTAIN (PTY) LTD</t>
  </si>
  <si>
    <t>SPA21263</t>
  </si>
  <si>
    <t>SHONALANGA FISHERIES CC</t>
  </si>
  <si>
    <t>SPA21264</t>
  </si>
  <si>
    <t>Elethu Fishing (Pty) Ltd</t>
  </si>
  <si>
    <t>SPA21265</t>
  </si>
  <si>
    <t>Colombine Community Projects</t>
  </si>
  <si>
    <t>SPA21266</t>
  </si>
  <si>
    <t>MUSTANG FISHING (PTY) LTD</t>
  </si>
  <si>
    <t>SPA21268</t>
  </si>
  <si>
    <t>MASALA FISHING (PTY) LTD</t>
  </si>
  <si>
    <t>SPA21269</t>
  </si>
  <si>
    <t>YOUR STYLE FASHIONS AND HOMEWARE (PTY) LTD</t>
  </si>
  <si>
    <t>SPA21270</t>
  </si>
  <si>
    <t>Castle Hill Fishing Company (Pty) Ltd</t>
  </si>
  <si>
    <t>SPA21271</t>
  </si>
  <si>
    <t>Bulumko Marine (Pty) Ltd</t>
  </si>
  <si>
    <t>SPA21275</t>
  </si>
  <si>
    <t>MASMANYANE FISHING (PTY) LTD</t>
  </si>
  <si>
    <t>SPA21277</t>
  </si>
  <si>
    <t>Nossab Vervoer (Pty Ltd)</t>
  </si>
  <si>
    <t>SPA21280</t>
  </si>
  <si>
    <t>Hillmore Fishing (Pty) Ltd</t>
  </si>
  <si>
    <t>SPA21281</t>
  </si>
  <si>
    <t>Guriqua Xam Development Corporation (PTY) Ltd</t>
  </si>
  <si>
    <t>SPA21283</t>
  </si>
  <si>
    <t>KERRYKEEL INVESTMENTS 518 PTY LTD</t>
  </si>
  <si>
    <t>SPA21285</t>
  </si>
  <si>
    <t>ABALOBI BENTLANZI (PTY) LTD</t>
  </si>
  <si>
    <t>SPA21291</t>
  </si>
  <si>
    <t>IMBO FISHING (PTY) LTD</t>
  </si>
  <si>
    <t>SPA21296</t>
  </si>
  <si>
    <t>Shamode Trading and Investments (Pty) Ltd</t>
  </si>
  <si>
    <t>SPA21297</t>
  </si>
  <si>
    <t>Atlantic Choice Trading (Pty) Ltd</t>
  </si>
  <si>
    <t>SPA21304</t>
  </si>
  <si>
    <t>CAPE AGULHAS MARINE (PTY) LTD</t>
  </si>
  <si>
    <t>SPA21307</t>
  </si>
  <si>
    <t xml:space="preserve">Eumar Fishing (Pty) Ltd </t>
  </si>
  <si>
    <t>SPA21308</t>
  </si>
  <si>
    <t>Tahiti Fishing (PTY) ltd</t>
  </si>
  <si>
    <t>SPA21310</t>
  </si>
  <si>
    <t>KHOLWA FISHING (PTY) LTD</t>
  </si>
  <si>
    <t>SPA21311</t>
  </si>
  <si>
    <t>NOMZAPROJECTS (PTY) LTD</t>
  </si>
  <si>
    <t>SPA21314</t>
  </si>
  <si>
    <t>KUMKANI FISHING PTY LTD</t>
  </si>
  <si>
    <t>SPA21315</t>
  </si>
  <si>
    <t>Oppikaai Restaurant (Pty)Ltd</t>
  </si>
  <si>
    <t>SPA21316</t>
  </si>
  <si>
    <t>UKUQALA TRADING CC</t>
  </si>
  <si>
    <t>SPA21319</t>
  </si>
  <si>
    <t>J C M FISHING PTY LTD</t>
  </si>
  <si>
    <t>SPA21321</t>
  </si>
  <si>
    <t>SPOT - ON DEALS FORTY ONE CC</t>
  </si>
  <si>
    <t>SPA21322</t>
  </si>
  <si>
    <t>ELECMATIX GENERAL</t>
  </si>
  <si>
    <t>SPA21323</t>
  </si>
  <si>
    <t>DELMAR MARINE</t>
  </si>
  <si>
    <t>SPA21324</t>
  </si>
  <si>
    <t>Die Lighuis Vissers Vroue (Pty) Ltd</t>
  </si>
  <si>
    <t>SPA21326</t>
  </si>
  <si>
    <t>Mamjoli Marine Enterprise</t>
  </si>
  <si>
    <t>SPA21328</t>
  </si>
  <si>
    <t>K J M FISHERIES</t>
  </si>
  <si>
    <t>SPA21329</t>
  </si>
  <si>
    <t>Siphumelele fishing (PTY)LTD</t>
  </si>
  <si>
    <t>SPA21330</t>
  </si>
  <si>
    <t>Limilo Fishers (Pty) Ltd</t>
  </si>
  <si>
    <t>SPA21331</t>
  </si>
  <si>
    <t>BAYETE FISHING (PTY) LTD</t>
  </si>
  <si>
    <t>SPA21332</t>
  </si>
  <si>
    <t>GOUD RIWWE VISSERVROUE (PTY) LTD</t>
  </si>
  <si>
    <t>SPA21333</t>
  </si>
  <si>
    <t>SEAGULL ZONE (PTY) LTD</t>
  </si>
  <si>
    <t>SPA21337</t>
  </si>
  <si>
    <t>Olegado Holdings Pty Ltd</t>
  </si>
  <si>
    <t>SPA21339</t>
  </si>
  <si>
    <t>UYEKRAAL BELEGGINGS (PTY) LTD</t>
  </si>
  <si>
    <t>SPA21342</t>
  </si>
  <si>
    <t>SPASIBA PTY LTD</t>
  </si>
  <si>
    <t>SPA21344</t>
  </si>
  <si>
    <t>Allied Fishing (PTY) LTD</t>
  </si>
  <si>
    <t>SPA21346</t>
  </si>
  <si>
    <t>Ukuloba Pescar Fishing Enterprise Pty(Ltd)</t>
  </si>
  <si>
    <t>SPA21347</t>
  </si>
  <si>
    <t>Seeweg Visserye (pty)LTD</t>
  </si>
  <si>
    <t>SPA21348</t>
  </si>
  <si>
    <t>Muke Construction &amp; Projects</t>
  </si>
  <si>
    <t>SPA21351</t>
  </si>
  <si>
    <t xml:space="preserve">Zanozuko Fishing </t>
  </si>
  <si>
    <t>SPA21354</t>
  </si>
  <si>
    <t>TUBBY TRANSPORT (PTY) LTD</t>
  </si>
  <si>
    <t>SPA21357</t>
  </si>
  <si>
    <t>Shopmate Fish Traders cc</t>
  </si>
  <si>
    <t>SPA21358</t>
  </si>
  <si>
    <t>Ibhayi Sea Food Wholesalers</t>
  </si>
  <si>
    <t>SPA21359</t>
  </si>
  <si>
    <t>BELLARIA FISHING PTY LTD</t>
  </si>
  <si>
    <t>SPA21361</t>
  </si>
  <si>
    <t>Yanginkosi (Pty)Ltd</t>
  </si>
  <si>
    <t>SPA21365</t>
  </si>
  <si>
    <t>IMPROCARE134</t>
  </si>
  <si>
    <t>SPA21367</t>
  </si>
  <si>
    <t>Nompumelelo Solutions (Pty) Ltd</t>
  </si>
  <si>
    <t>SPA21370</t>
  </si>
  <si>
    <t>Villa De Wilmaresa</t>
  </si>
  <si>
    <t>SPA21371</t>
  </si>
  <si>
    <t>AMIABLE 8 TRADING (PTY)LTD</t>
  </si>
  <si>
    <t>SPA21372</t>
  </si>
  <si>
    <t>CEDESTIAL ENTERPRISES</t>
  </si>
  <si>
    <t>SPA21375</t>
  </si>
  <si>
    <t>SOTH EASTERN FISHING (PTY) LTD</t>
  </si>
  <si>
    <t>SPA21377</t>
  </si>
  <si>
    <t>Kaytrad Commodities Pty Ltd</t>
  </si>
  <si>
    <t>SPA21378</t>
  </si>
  <si>
    <t>TCB FISHING ENTERPRISES (PTY) LTD</t>
  </si>
  <si>
    <t>SPA21381</t>
  </si>
  <si>
    <t>Cape Point Holdings (PTY) LTD</t>
  </si>
  <si>
    <t>SPA21382</t>
  </si>
  <si>
    <t>Saldanha Bay Fishing Industry</t>
  </si>
  <si>
    <t>SPA21383</t>
  </si>
  <si>
    <t>Buffeljagsbaai Projects ( PTY) LTD</t>
  </si>
  <si>
    <t>SPA21385</t>
  </si>
  <si>
    <t>Blink Waters Primary Co-Operative Limited</t>
  </si>
  <si>
    <t>SPA21386</t>
  </si>
  <si>
    <t>VALOTYPE 76 CC</t>
  </si>
  <si>
    <t>SPA21389</t>
  </si>
  <si>
    <t>Gansbaai Abalone(Pty)Ltd</t>
  </si>
  <si>
    <t>SPA21390</t>
  </si>
  <si>
    <t>Shark Diving Gansbaai CC</t>
  </si>
  <si>
    <t>SPA21392</t>
  </si>
  <si>
    <t>CHALLENGER FISHERIES (PTY) LTD</t>
  </si>
  <si>
    <t>SPA21393</t>
  </si>
  <si>
    <t>PHAMBILE MAKHOSIKAZI (PTY) LTD</t>
  </si>
  <si>
    <t>SPA21394</t>
  </si>
  <si>
    <t>CEBOLETU FISHING (PTY) LTD</t>
  </si>
  <si>
    <t>SPA21395</t>
  </si>
  <si>
    <t xml:space="preserve">Beyond Fishing (PTY) Ltd </t>
  </si>
  <si>
    <t>SPA21396</t>
  </si>
  <si>
    <t>K2021931076</t>
  </si>
  <si>
    <t>SPA21397</t>
  </si>
  <si>
    <t>Pirah Trading Enterprise</t>
  </si>
  <si>
    <t>SPA21401</t>
  </si>
  <si>
    <t>TIDE SIDE PROCESSORS (PTY) LTD.</t>
  </si>
  <si>
    <t>SPA21402</t>
  </si>
  <si>
    <t>MandlaWelding And Fabrication(PTY)Ltd</t>
  </si>
  <si>
    <t>SPA21403</t>
  </si>
  <si>
    <t>K2021581204</t>
  </si>
  <si>
    <t>SPA21404</t>
  </si>
  <si>
    <t>SEA WOMEN INVESTMENTS (PTY) LTD</t>
  </si>
  <si>
    <t>SPA21408</t>
  </si>
  <si>
    <t>SHQ HOLDINGS</t>
  </si>
  <si>
    <t>SPA21410</t>
  </si>
  <si>
    <t>Orange River Fishing Pty Ltd</t>
  </si>
  <si>
    <t>SPA21411</t>
  </si>
  <si>
    <t>Sikulugele IIshishini</t>
  </si>
  <si>
    <t>SPA21412</t>
  </si>
  <si>
    <t>Cutlass Fishing (Pty)Ltd</t>
  </si>
  <si>
    <t>SPA21413</t>
  </si>
  <si>
    <t>South African Pelagic Fishermen s Union</t>
  </si>
  <si>
    <t>SPA21415</t>
  </si>
  <si>
    <t>Oppie vis kaai visserye(PTY)LTD</t>
  </si>
  <si>
    <t>Score</t>
  </si>
  <si>
    <t>Score CAT A</t>
  </si>
  <si>
    <t>SCORE CAT A/C</t>
  </si>
  <si>
    <t>SCORE CAT B</t>
  </si>
  <si>
    <t>SCORE CAT C</t>
  </si>
  <si>
    <t>Allocation (t) - this is average allocation 2018-2020</t>
  </si>
  <si>
    <t>App num</t>
  </si>
  <si>
    <t>#employees</t>
  </si>
  <si>
    <t>CAT B Final score</t>
  </si>
  <si>
    <t>CATB</t>
  </si>
  <si>
    <t>CAT</t>
  </si>
  <si>
    <t>SubCAT</t>
  </si>
  <si>
    <t>CAT A(/C) Final score</t>
  </si>
  <si>
    <t>SCORE FINAL</t>
  </si>
  <si>
    <t>Job/1000 ton</t>
  </si>
  <si>
    <t>CAT C Final score</t>
  </si>
  <si>
    <t>APP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</si>
</sst>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Tahoma"/>
      <family val="2"/>
    </font>
    <font>
      <sz val="12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D3D3D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/>
    <xf numFmtId="0" fontId="5" fillId="0" borderId="0"/>
    <xf numFmtId="0" fontId="5" fillId="0" borderId="0"/>
    <xf numFmtId="0" fontId="5" fillId="0" borderId="0"/>
    <xf numFmtId="0" fontId="7" fillId="6" borderId="0" applyNumberFormat="0" applyBorder="0" applyAlignment="0" applyProtection="0"/>
  </cellStyleXfs>
  <cellXfs count="28">
    <xf numFmtId="0" fontId="0" fillId="0" borderId="0" xfId="0"/>
    <xf numFmtId="0" fontId="0" fillId="7" borderId="1" xfId="0" applyFill="1" applyBorder="1" applyAlignment="1" applyProtection="1">
      <alignment wrapText="1"/>
    </xf>
    <xf numFmtId="0" fontId="4" fillId="7" borderId="1" xfId="3" applyFont="1" applyFill="1" applyBorder="1" applyAlignment="1" applyProtection="1">
      <alignment wrapText="1"/>
    </xf>
    <xf numFmtId="0" fontId="0" fillId="7" borderId="1" xfId="0" applyFill="1" applyBorder="1" applyAlignment="1" applyProtection="1">
      <alignment horizontal="center" wrapText="1"/>
    </xf>
    <xf numFmtId="0" fontId="2" fillId="7" borderId="1" xfId="2" applyFill="1" applyBorder="1" applyAlignment="1" applyProtection="1">
      <alignment wrapText="1"/>
    </xf>
    <xf numFmtId="0" fontId="2" fillId="3" borderId="1" xfId="2" applyBorder="1" applyAlignment="1" applyProtection="1">
      <alignment wrapText="1"/>
    </xf>
    <xf numFmtId="0" fontId="1" fillId="2" borderId="0" xfId="1" applyProtection="1"/>
    <xf numFmtId="0" fontId="0" fillId="0" borderId="0" xfId="0" applyProtection="1"/>
    <xf numFmtId="0" fontId="6" fillId="0" borderId="2" xfId="4" applyFont="1" applyBorder="1" applyAlignment="1" applyProtection="1">
      <alignment wrapText="1"/>
    </xf>
    <xf numFmtId="0" fontId="6" fillId="0" borderId="2" xfId="4" applyNumberFormat="1" applyFont="1" applyBorder="1" applyAlignment="1" applyProtection="1">
      <alignment wrapText="1"/>
    </xf>
    <xf numFmtId="2" fontId="6" fillId="0" borderId="2" xfId="4" applyNumberFormat="1" applyFont="1" applyBorder="1" applyAlignment="1" applyProtection="1">
      <alignment horizontal="right" wrapText="1"/>
    </xf>
    <xf numFmtId="2" fontId="0" fillId="0" borderId="0" xfId="0" applyNumberFormat="1" applyProtection="1"/>
    <xf numFmtId="0" fontId="1" fillId="2" borderId="0" xfId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8" borderId="0" xfId="0" applyFill="1" applyProtection="1"/>
    <xf numFmtId="0" fontId="0" fillId="8" borderId="1" xfId="0" applyFill="1" applyBorder="1" applyAlignment="1" applyProtection="1">
      <alignment wrapText="1"/>
    </xf>
    <xf numFmtId="0" fontId="0" fillId="8" borderId="0" xfId="0" applyFill="1" applyBorder="1" applyAlignment="1" applyProtection="1">
      <alignment wrapText="1"/>
    </xf>
    <xf numFmtId="0" fontId="0" fillId="0" borderId="0" xfId="0" applyAlignment="1" applyProtection="1">
      <alignment horizontal="left"/>
    </xf>
    <xf numFmtId="0" fontId="6" fillId="0" borderId="0" xfId="4" applyFont="1" applyBorder="1" applyAlignment="1" applyProtection="1">
      <alignment wrapText="1"/>
    </xf>
    <xf numFmtId="0" fontId="0" fillId="0" borderId="0" xfId="0" applyAlignment="1" applyProtection="1">
      <alignment horizontal="right"/>
    </xf>
    <xf numFmtId="0" fontId="0" fillId="0" borderId="1" xfId="0" applyBorder="1" applyProtection="1"/>
    <xf numFmtId="0" fontId="6" fillId="5" borderId="3" xfId="5" applyFont="1" applyFill="1" applyBorder="1" applyAlignment="1" applyProtection="1">
      <alignment horizontal="center" vertical="center"/>
    </xf>
    <xf numFmtId="0" fontId="6" fillId="5" borderId="4" xfId="5" applyFont="1" applyFill="1" applyBorder="1" applyAlignment="1" applyProtection="1">
      <alignment horizontal="center" vertical="center" wrapText="1"/>
    </xf>
    <xf numFmtId="0" fontId="7" fillId="6" borderId="0" xfId="7" applyProtection="1"/>
    <xf numFmtId="1" fontId="1" fillId="2" borderId="0" xfId="1" applyNumberFormat="1" applyBorder="1" applyProtection="1"/>
    <xf numFmtId="0" fontId="6" fillId="0" borderId="2" xfId="6" applyFont="1" applyFill="1" applyBorder="1" applyAlignment="1" applyProtection="1">
      <alignment wrapText="1"/>
    </xf>
    <xf numFmtId="1" fontId="1" fillId="2" borderId="0" xfId="1" applyNumberFormat="1" applyProtection="1"/>
    <xf numFmtId="1" fontId="0" fillId="0" borderId="0" xfId="0" applyNumberFormat="1" applyProtection="1"/>
  </cellXfs>
  <cellStyles count="8">
    <cellStyle name="Bad" xfId="2" builtinId="27"/>
    <cellStyle name="Good" xfId="1" builtinId="26"/>
    <cellStyle name="headerStyle" xfId="3" xr:uid="{00000000-0005-0000-0000-000002000000}"/>
    <cellStyle name="Neutral" xfId="7" builtinId="28"/>
    <cellStyle name="Normal" xfId="0" builtinId="0"/>
    <cellStyle name="Normal_Sheet1" xfId="5" xr:uid="{00000000-0005-0000-0000-000005000000}"/>
    <cellStyle name="Normal_Sheet2 2" xfId="6" xr:uid="{00000000-0005-0000-0000-000006000000}"/>
    <cellStyle name="Normal_Sheet2_1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9" style="7" hidden="1" customWidth="1"/>
    <col min="2" max="2" width="9" style="7" bestFit="1" customWidth="1"/>
    <col min="3" max="3" width="44.453125" style="7" hidden="1" customWidth="1"/>
    <col min="4" max="4" width="3.6328125" style="7" bestFit="1" customWidth="1"/>
    <col min="5" max="5" width="8.08984375" style="7" bestFit="1" customWidth="1"/>
    <col min="6" max="6" width="9.90625" style="13" bestFit="1" customWidth="1"/>
    <col min="7" max="7" width="8" style="7" bestFit="1" customWidth="1"/>
    <col min="8" max="8" width="20.6328125" style="7" bestFit="1" customWidth="1"/>
    <col min="9" max="9" width="8.453125" style="7" bestFit="1" customWidth="1"/>
    <col min="10" max="10" width="5.453125" style="7" bestFit="1" customWidth="1"/>
    <col min="11" max="11" width="8.7265625" style="7"/>
    <col min="12" max="12" width="16.08984375" style="7" customWidth="1"/>
    <col min="13" max="14" width="3" style="7" bestFit="1" customWidth="1"/>
    <col min="15" max="16384" width="8.7265625" style="7"/>
  </cols>
  <sheetData>
    <row r="1" spans="1:14" ht="72.5" x14ac:dyDescent="0.35">
      <c r="A1" s="1" t="s">
        <v>1</v>
      </c>
      <c r="B1" s="1" t="s">
        <v>721</v>
      </c>
      <c r="C1" s="2" t="s">
        <v>0</v>
      </c>
      <c r="D1" s="1" t="s">
        <v>2</v>
      </c>
      <c r="E1" s="1" t="s">
        <v>162</v>
      </c>
      <c r="F1" s="3" t="s">
        <v>3</v>
      </c>
      <c r="G1" s="4" t="s">
        <v>163</v>
      </c>
      <c r="H1" s="5" t="s">
        <v>710</v>
      </c>
      <c r="I1" s="1" t="s">
        <v>719</v>
      </c>
      <c r="J1" s="6" t="s">
        <v>705</v>
      </c>
    </row>
    <row r="2" spans="1:14" x14ac:dyDescent="0.35">
      <c r="A2" s="8" t="s">
        <v>5</v>
      </c>
      <c r="B2" s="8" t="str">
        <f>REPLACE(A2,6,3,"XXX")</f>
        <v>SPA21XXX</v>
      </c>
      <c r="C2" s="8" t="s">
        <v>4</v>
      </c>
      <c r="D2" s="8" t="s">
        <v>6</v>
      </c>
      <c r="E2" s="8" t="s">
        <v>6</v>
      </c>
      <c r="F2" s="9">
        <v>3</v>
      </c>
      <c r="G2" s="7">
        <v>100</v>
      </c>
      <c r="H2" s="10">
        <v>3835.9671450934525</v>
      </c>
      <c r="I2" s="11">
        <f>IF(F2&gt;0,(F2*G2/100)/(H2/1000),0)</f>
        <v>0.78207134903052289</v>
      </c>
      <c r="J2" s="6">
        <f t="shared" ref="J2:J33" si="0">IF($I2&lt;$M$4,$N$4,IF($I2&lt;$M$5,$N$5,IF($I2&lt;$M$6,$N$6,IF($I2&lt;$M$7,$N$7,IF($I2&lt;$M$8,$N$8,IF($I2&lt;$M$9,$N$9,IF($I2&lt;$M$10,$N$10,IF($I2&lt;$M$11,$N$11,IF($I2&lt;$M$12,$N$12,$N$13)))))))))</f>
        <v>1</v>
      </c>
      <c r="L2" s="6"/>
      <c r="M2" s="12"/>
      <c r="N2" s="12"/>
    </row>
    <row r="3" spans="1:14" x14ac:dyDescent="0.35">
      <c r="A3" s="8" t="s">
        <v>8</v>
      </c>
      <c r="B3" s="8" t="str">
        <f t="shared" ref="B3:B57" si="1">REPLACE(A3,6,3,"XXX")</f>
        <v>SPA21XXX</v>
      </c>
      <c r="C3" s="8" t="s">
        <v>7</v>
      </c>
      <c r="D3" s="8" t="s">
        <v>6</v>
      </c>
      <c r="E3" s="8" t="s">
        <v>6</v>
      </c>
      <c r="F3" s="9">
        <v>4</v>
      </c>
      <c r="G3" s="7">
        <v>100</v>
      </c>
      <c r="H3" s="10">
        <v>4242.8604986703367</v>
      </c>
      <c r="I3" s="11">
        <f t="shared" ref="I3:I57" si="2">IF(F3&gt;0,(F3*G3/100)/(H3/1000),0)</f>
        <v>0.94276019710135506</v>
      </c>
      <c r="J3" s="6">
        <f t="shared" si="0"/>
        <v>1</v>
      </c>
      <c r="L3" s="6"/>
      <c r="M3" s="12">
        <v>0</v>
      </c>
      <c r="N3" s="12"/>
    </row>
    <row r="4" spans="1:14" x14ac:dyDescent="0.35">
      <c r="A4" s="8" t="s">
        <v>10</v>
      </c>
      <c r="B4" s="8" t="str">
        <f t="shared" si="1"/>
        <v>SPA21XXX</v>
      </c>
      <c r="C4" s="8" t="s">
        <v>9</v>
      </c>
      <c r="D4" s="8" t="s">
        <v>6</v>
      </c>
      <c r="E4" s="8" t="s">
        <v>6</v>
      </c>
      <c r="F4" s="9">
        <v>4</v>
      </c>
      <c r="G4" s="7">
        <v>100</v>
      </c>
      <c r="H4" s="10">
        <v>1903.6226306557774</v>
      </c>
      <c r="I4" s="11">
        <f t="shared" si="2"/>
        <v>2.1012568014186948</v>
      </c>
      <c r="J4" s="6">
        <f t="shared" si="0"/>
        <v>3</v>
      </c>
      <c r="L4" s="6" t="str">
        <f>"&gt;"&amp;M3&amp;" "&amp;"and"&amp;" "&amp;"&lt;"&amp;M4</f>
        <v>&gt;0 and &lt;1</v>
      </c>
      <c r="M4" s="12">
        <v>1</v>
      </c>
      <c r="N4" s="12">
        <v>1</v>
      </c>
    </row>
    <row r="5" spans="1:14" x14ac:dyDescent="0.35">
      <c r="A5" s="8" t="s">
        <v>12</v>
      </c>
      <c r="B5" s="8" t="str">
        <f t="shared" si="1"/>
        <v>SPA21XXX</v>
      </c>
      <c r="C5" s="8" t="s">
        <v>11</v>
      </c>
      <c r="D5" s="8" t="s">
        <v>6</v>
      </c>
      <c r="E5" s="8" t="s">
        <v>6</v>
      </c>
      <c r="F5" s="9">
        <v>9</v>
      </c>
      <c r="G5" s="7">
        <v>100</v>
      </c>
      <c r="H5" s="10">
        <v>2549.8650157484763</v>
      </c>
      <c r="I5" s="11">
        <f t="shared" si="2"/>
        <v>3.5295986040100944</v>
      </c>
      <c r="J5" s="6">
        <f t="shared" si="0"/>
        <v>4</v>
      </c>
      <c r="L5" s="6" t="str">
        <f t="shared" ref="L5:L12" si="3">"&gt;="&amp;M4&amp;" "&amp;"and"&amp;" "&amp;"&lt;"&amp;M5</f>
        <v>&gt;=1 and &lt;2</v>
      </c>
      <c r="M5" s="12">
        <v>2</v>
      </c>
      <c r="N5" s="12">
        <v>2</v>
      </c>
    </row>
    <row r="6" spans="1:14" x14ac:dyDescent="0.35">
      <c r="A6" s="8" t="s">
        <v>14</v>
      </c>
      <c r="B6" s="8" t="str">
        <f t="shared" si="1"/>
        <v>SPA21XXX</v>
      </c>
      <c r="C6" s="8" t="s">
        <v>13</v>
      </c>
      <c r="D6" s="8" t="s">
        <v>6</v>
      </c>
      <c r="E6" s="8" t="s">
        <v>6</v>
      </c>
      <c r="F6" s="9">
        <v>88</v>
      </c>
      <c r="G6" s="7">
        <v>100</v>
      </c>
      <c r="H6" s="10">
        <v>8075.6363233435768</v>
      </c>
      <c r="I6" s="11">
        <f t="shared" si="2"/>
        <v>10.896974117770217</v>
      </c>
      <c r="J6" s="6">
        <f t="shared" si="0"/>
        <v>7</v>
      </c>
      <c r="L6" s="6" t="str">
        <f t="shared" si="3"/>
        <v>&gt;=2 and &lt;3</v>
      </c>
      <c r="M6" s="12">
        <v>3</v>
      </c>
      <c r="N6" s="12">
        <v>3</v>
      </c>
    </row>
    <row r="7" spans="1:14" x14ac:dyDescent="0.35">
      <c r="A7" s="8" t="s">
        <v>16</v>
      </c>
      <c r="B7" s="8" t="str">
        <f t="shared" si="1"/>
        <v>SPA21XXX</v>
      </c>
      <c r="C7" s="8" t="s">
        <v>15</v>
      </c>
      <c r="D7" s="8" t="s">
        <v>6</v>
      </c>
      <c r="E7" s="8" t="s">
        <v>6</v>
      </c>
      <c r="F7" s="9">
        <v>30</v>
      </c>
      <c r="G7" s="7">
        <v>21</v>
      </c>
      <c r="H7" s="10">
        <v>1595.6602101054293</v>
      </c>
      <c r="I7" s="11">
        <f t="shared" si="2"/>
        <v>3.9482089984456921</v>
      </c>
      <c r="J7" s="6">
        <f t="shared" si="0"/>
        <v>4</v>
      </c>
      <c r="L7" s="6" t="str">
        <f t="shared" si="3"/>
        <v>&gt;=3 and &lt;4</v>
      </c>
      <c r="M7" s="12">
        <v>4</v>
      </c>
      <c r="N7" s="12">
        <v>4</v>
      </c>
    </row>
    <row r="8" spans="1:14" x14ac:dyDescent="0.35">
      <c r="A8" s="8" t="s">
        <v>18</v>
      </c>
      <c r="B8" s="8" t="str">
        <f t="shared" si="1"/>
        <v>SPA21XXX</v>
      </c>
      <c r="C8" s="8" t="s">
        <v>17</v>
      </c>
      <c r="D8" s="8" t="s">
        <v>6</v>
      </c>
      <c r="E8" s="8" t="s">
        <v>6</v>
      </c>
      <c r="F8" s="9">
        <v>444</v>
      </c>
      <c r="G8" s="7">
        <v>3.61</v>
      </c>
      <c r="H8" s="10">
        <v>21496.734350540344</v>
      </c>
      <c r="I8" s="11">
        <f t="shared" si="2"/>
        <v>0.74562022950230611</v>
      </c>
      <c r="J8" s="6">
        <f t="shared" si="0"/>
        <v>1</v>
      </c>
      <c r="L8" s="6" t="str">
        <f t="shared" si="3"/>
        <v>&gt;=4 and &lt;7</v>
      </c>
      <c r="M8" s="12">
        <v>7</v>
      </c>
      <c r="N8" s="12">
        <v>5</v>
      </c>
    </row>
    <row r="9" spans="1:14" x14ac:dyDescent="0.35">
      <c r="A9" s="8" t="s">
        <v>20</v>
      </c>
      <c r="B9" s="8" t="str">
        <f t="shared" si="1"/>
        <v>SPA21XXX</v>
      </c>
      <c r="C9" s="8" t="s">
        <v>19</v>
      </c>
      <c r="D9" s="8" t="s">
        <v>6</v>
      </c>
      <c r="E9" s="8" t="s">
        <v>6</v>
      </c>
      <c r="F9" s="9">
        <v>9</v>
      </c>
      <c r="G9" s="7">
        <v>100</v>
      </c>
      <c r="H9" s="10">
        <v>1595.6602101054293</v>
      </c>
      <c r="I9" s="11">
        <f t="shared" si="2"/>
        <v>5.6402985692081318</v>
      </c>
      <c r="J9" s="6">
        <f t="shared" si="0"/>
        <v>5</v>
      </c>
      <c r="L9" s="6" t="str">
        <f t="shared" si="3"/>
        <v>&gt;=7 and &lt;10</v>
      </c>
      <c r="M9" s="12">
        <v>10</v>
      </c>
      <c r="N9" s="12">
        <v>6</v>
      </c>
    </row>
    <row r="10" spans="1:14" x14ac:dyDescent="0.35">
      <c r="A10" s="8" t="s">
        <v>22</v>
      </c>
      <c r="B10" s="8" t="str">
        <f t="shared" si="1"/>
        <v>SPA21XXX</v>
      </c>
      <c r="C10" s="8" t="s">
        <v>21</v>
      </c>
      <c r="D10" s="8" t="s">
        <v>6</v>
      </c>
      <c r="E10" s="8" t="s">
        <v>6</v>
      </c>
      <c r="F10" s="9">
        <v>105</v>
      </c>
      <c r="G10" s="7">
        <v>100</v>
      </c>
      <c r="H10" s="10">
        <v>29789.38046245827</v>
      </c>
      <c r="I10" s="11">
        <f t="shared" si="2"/>
        <v>3.5247460125035186</v>
      </c>
      <c r="J10" s="6">
        <f t="shared" si="0"/>
        <v>4</v>
      </c>
      <c r="L10" s="6" t="str">
        <f t="shared" si="3"/>
        <v>&gt;=10 and &lt;20</v>
      </c>
      <c r="M10" s="12">
        <v>20</v>
      </c>
      <c r="N10" s="12">
        <v>7</v>
      </c>
    </row>
    <row r="11" spans="1:14" x14ac:dyDescent="0.35">
      <c r="A11" s="8" t="s">
        <v>24</v>
      </c>
      <c r="B11" s="8" t="str">
        <f t="shared" si="1"/>
        <v>SPA21XXX</v>
      </c>
      <c r="C11" s="8" t="s">
        <v>23</v>
      </c>
      <c r="D11" s="8" t="s">
        <v>6</v>
      </c>
      <c r="E11" s="8" t="s">
        <v>6</v>
      </c>
      <c r="F11" s="9">
        <v>3</v>
      </c>
      <c r="G11" s="7">
        <v>100</v>
      </c>
      <c r="H11" s="10">
        <v>1487.1553158182605</v>
      </c>
      <c r="I11" s="11">
        <f t="shared" si="2"/>
        <v>2.0172741663834515</v>
      </c>
      <c r="J11" s="6">
        <f t="shared" si="0"/>
        <v>3</v>
      </c>
      <c r="L11" s="6" t="str">
        <f t="shared" si="3"/>
        <v>&gt;=20 and &lt;55</v>
      </c>
      <c r="M11" s="12">
        <v>55</v>
      </c>
      <c r="N11" s="12">
        <v>8</v>
      </c>
    </row>
    <row r="12" spans="1:14" x14ac:dyDescent="0.35">
      <c r="A12" s="8" t="s">
        <v>26</v>
      </c>
      <c r="B12" s="8" t="str">
        <f t="shared" si="1"/>
        <v>SPA21XXX</v>
      </c>
      <c r="C12" s="8" t="s">
        <v>25</v>
      </c>
      <c r="D12" s="8" t="s">
        <v>6</v>
      </c>
      <c r="E12" s="8" t="s">
        <v>6</v>
      </c>
      <c r="F12" s="9">
        <v>122</v>
      </c>
      <c r="G12" s="7">
        <v>71</v>
      </c>
      <c r="H12" s="10">
        <v>8180.9498972105384</v>
      </c>
      <c r="I12" s="11">
        <f t="shared" si="2"/>
        <v>10.588012527681517</v>
      </c>
      <c r="J12" s="6">
        <f t="shared" si="0"/>
        <v>7</v>
      </c>
      <c r="L12" s="6" t="str">
        <f t="shared" si="3"/>
        <v>&gt;=55 and &lt;70</v>
      </c>
      <c r="M12" s="12">
        <v>70</v>
      </c>
      <c r="N12" s="12">
        <v>9</v>
      </c>
    </row>
    <row r="13" spans="1:14" x14ac:dyDescent="0.35">
      <c r="A13" s="7" t="s">
        <v>28</v>
      </c>
      <c r="B13" s="8" t="str">
        <f t="shared" si="1"/>
        <v>SPA21XXX</v>
      </c>
      <c r="C13" s="7" t="s">
        <v>27</v>
      </c>
      <c r="D13" s="7" t="s">
        <v>6</v>
      </c>
      <c r="E13" s="7" t="s">
        <v>6</v>
      </c>
      <c r="F13" s="7">
        <v>2763</v>
      </c>
      <c r="G13" s="7">
        <v>0.62</v>
      </c>
      <c r="H13" s="10">
        <v>1848.3242488825181</v>
      </c>
      <c r="I13" s="11">
        <f t="shared" si="2"/>
        <v>9.26817900612245</v>
      </c>
      <c r="J13" s="6">
        <f t="shared" si="0"/>
        <v>6</v>
      </c>
      <c r="L13" s="6" t="str">
        <f>"&gt;="&amp;" "&amp;M12</f>
        <v>&gt;= 70</v>
      </c>
      <c r="M13" s="12"/>
      <c r="N13" s="12">
        <v>10</v>
      </c>
    </row>
    <row r="14" spans="1:14" x14ac:dyDescent="0.35">
      <c r="A14" s="8" t="s">
        <v>30</v>
      </c>
      <c r="B14" s="8" t="str">
        <f t="shared" si="1"/>
        <v>SPA21XXX</v>
      </c>
      <c r="C14" s="8" t="s">
        <v>29</v>
      </c>
      <c r="D14" s="8" t="s">
        <v>6</v>
      </c>
      <c r="E14" s="8" t="s">
        <v>6</v>
      </c>
      <c r="F14" s="9">
        <v>4</v>
      </c>
      <c r="G14" s="7">
        <v>100</v>
      </c>
      <c r="H14" s="10">
        <v>3543.9613266441579</v>
      </c>
      <c r="I14" s="11">
        <f t="shared" si="2"/>
        <v>1.1286804881100871</v>
      </c>
      <c r="J14" s="6">
        <f t="shared" si="0"/>
        <v>2</v>
      </c>
    </row>
    <row r="15" spans="1:14" x14ac:dyDescent="0.35">
      <c r="A15" s="8" t="s">
        <v>32</v>
      </c>
      <c r="B15" s="8" t="str">
        <f t="shared" si="1"/>
        <v>SPA21XXX</v>
      </c>
      <c r="C15" s="8" t="s">
        <v>31</v>
      </c>
      <c r="D15" s="8" t="s">
        <v>6</v>
      </c>
      <c r="E15" s="8" t="s">
        <v>6</v>
      </c>
      <c r="F15" s="9">
        <v>0.24</v>
      </c>
      <c r="G15" s="7">
        <v>30</v>
      </c>
      <c r="H15" s="10">
        <v>143.60941890948865</v>
      </c>
      <c r="I15" s="11">
        <f t="shared" si="2"/>
        <v>0.50135987281850058</v>
      </c>
      <c r="J15" s="6">
        <f t="shared" si="0"/>
        <v>1</v>
      </c>
    </row>
    <row r="16" spans="1:14" x14ac:dyDescent="0.35">
      <c r="A16" s="8" t="s">
        <v>34</v>
      </c>
      <c r="B16" s="8" t="str">
        <f t="shared" si="1"/>
        <v>SPA21XXX</v>
      </c>
      <c r="C16" s="8" t="s">
        <v>33</v>
      </c>
      <c r="D16" s="8" t="s">
        <v>6</v>
      </c>
      <c r="E16" s="8" t="s">
        <v>6</v>
      </c>
      <c r="F16" s="9">
        <v>1043</v>
      </c>
      <c r="G16" s="7">
        <v>100</v>
      </c>
      <c r="H16" s="10">
        <v>58482.542360574087</v>
      </c>
      <c r="I16" s="11">
        <f t="shared" si="2"/>
        <v>17.834381986497508</v>
      </c>
      <c r="J16" s="6">
        <f t="shared" si="0"/>
        <v>7</v>
      </c>
    </row>
    <row r="17" spans="1:10" x14ac:dyDescent="0.35">
      <c r="A17" s="8" t="s">
        <v>36</v>
      </c>
      <c r="B17" s="8" t="str">
        <f t="shared" si="1"/>
        <v>SPA21XXX</v>
      </c>
      <c r="C17" s="8" t="s">
        <v>35</v>
      </c>
      <c r="D17" s="8" t="s">
        <v>6</v>
      </c>
      <c r="E17" s="8" t="s">
        <v>6</v>
      </c>
      <c r="F17" s="9">
        <v>0</v>
      </c>
      <c r="G17" s="7">
        <v>0</v>
      </c>
      <c r="H17" s="10">
        <v>0</v>
      </c>
      <c r="I17" s="11">
        <f t="shared" si="2"/>
        <v>0</v>
      </c>
      <c r="J17" s="6">
        <f t="shared" si="0"/>
        <v>1</v>
      </c>
    </row>
    <row r="18" spans="1:10" x14ac:dyDescent="0.35">
      <c r="A18" s="8" t="s">
        <v>38</v>
      </c>
      <c r="B18" s="8" t="str">
        <f t="shared" si="1"/>
        <v>SPA21XXX</v>
      </c>
      <c r="C18" s="8" t="s">
        <v>37</v>
      </c>
      <c r="D18" s="8" t="s">
        <v>6</v>
      </c>
      <c r="E18" s="8" t="s">
        <v>6</v>
      </c>
      <c r="F18" s="9">
        <v>678</v>
      </c>
      <c r="G18" s="7">
        <v>100</v>
      </c>
      <c r="H18" s="10">
        <v>26866.130957545116</v>
      </c>
      <c r="I18" s="11">
        <f t="shared" si="2"/>
        <v>25.236235208984926</v>
      </c>
      <c r="J18" s="6">
        <f t="shared" si="0"/>
        <v>8</v>
      </c>
    </row>
    <row r="19" spans="1:10" ht="29" x14ac:dyDescent="0.35">
      <c r="A19" s="8" t="s">
        <v>40</v>
      </c>
      <c r="B19" s="8" t="str">
        <f t="shared" si="1"/>
        <v>SPA21XXX</v>
      </c>
      <c r="C19" s="8" t="s">
        <v>39</v>
      </c>
      <c r="D19" s="8" t="s">
        <v>6</v>
      </c>
      <c r="E19" s="8" t="s">
        <v>6</v>
      </c>
      <c r="F19" s="9">
        <v>10</v>
      </c>
      <c r="G19" s="7">
        <v>40</v>
      </c>
      <c r="H19" s="10">
        <v>3615.766036098903</v>
      </c>
      <c r="I19" s="11">
        <f t="shared" si="2"/>
        <v>1.1062662683550322</v>
      </c>
      <c r="J19" s="6">
        <f t="shared" si="0"/>
        <v>2</v>
      </c>
    </row>
    <row r="20" spans="1:10" x14ac:dyDescent="0.35">
      <c r="A20" s="8" t="s">
        <v>42</v>
      </c>
      <c r="B20" s="8" t="str">
        <f t="shared" si="1"/>
        <v>SPA21XXX</v>
      </c>
      <c r="C20" s="8" t="s">
        <v>41</v>
      </c>
      <c r="D20" s="8" t="s">
        <v>6</v>
      </c>
      <c r="E20" s="8" t="s">
        <v>6</v>
      </c>
      <c r="F20" s="9">
        <v>11</v>
      </c>
      <c r="G20" s="7">
        <v>11</v>
      </c>
      <c r="H20" s="10">
        <v>1319.61099375719</v>
      </c>
      <c r="I20" s="11">
        <f t="shared" si="2"/>
        <v>0.91693688952597596</v>
      </c>
      <c r="J20" s="6">
        <f t="shared" si="0"/>
        <v>1</v>
      </c>
    </row>
    <row r="21" spans="1:10" x14ac:dyDescent="0.35">
      <c r="A21" s="8" t="s">
        <v>44</v>
      </c>
      <c r="B21" s="8" t="str">
        <f t="shared" si="1"/>
        <v>SPA21XXX</v>
      </c>
      <c r="C21" s="8" t="s">
        <v>43</v>
      </c>
      <c r="D21" s="8" t="s">
        <v>6</v>
      </c>
      <c r="E21" s="8" t="s">
        <v>6</v>
      </c>
      <c r="F21" s="9">
        <v>0</v>
      </c>
      <c r="G21" s="7">
        <v>0</v>
      </c>
      <c r="H21" s="10">
        <v>3920.5371362290402</v>
      </c>
      <c r="I21" s="11">
        <f t="shared" si="2"/>
        <v>0</v>
      </c>
      <c r="J21" s="6">
        <f t="shared" si="0"/>
        <v>1</v>
      </c>
    </row>
    <row r="22" spans="1:10" x14ac:dyDescent="0.35">
      <c r="A22" s="8" t="s">
        <v>46</v>
      </c>
      <c r="B22" s="8" t="str">
        <f t="shared" si="1"/>
        <v>SPA21XXX</v>
      </c>
      <c r="C22" s="8" t="s">
        <v>45</v>
      </c>
      <c r="D22" s="8" t="s">
        <v>6</v>
      </c>
      <c r="E22" s="8" t="s">
        <v>6</v>
      </c>
      <c r="F22" s="9">
        <v>9</v>
      </c>
      <c r="G22" s="7">
        <v>7</v>
      </c>
      <c r="H22" s="10">
        <v>4389.6612380000361</v>
      </c>
      <c r="I22" s="11">
        <f t="shared" si="2"/>
        <v>0.14351904756254788</v>
      </c>
      <c r="J22" s="6">
        <f t="shared" si="0"/>
        <v>1</v>
      </c>
    </row>
    <row r="23" spans="1:10" x14ac:dyDescent="0.35">
      <c r="A23" s="8" t="s">
        <v>48</v>
      </c>
      <c r="B23" s="8" t="str">
        <f t="shared" si="1"/>
        <v>SPA21XXX</v>
      </c>
      <c r="C23" s="8" t="s">
        <v>47</v>
      </c>
      <c r="D23" s="8" t="s">
        <v>6</v>
      </c>
      <c r="E23" s="8" t="s">
        <v>6</v>
      </c>
      <c r="F23" s="9">
        <v>13</v>
      </c>
      <c r="G23" s="7">
        <v>100</v>
      </c>
      <c r="H23" s="10">
        <v>3957.2373210614646</v>
      </c>
      <c r="I23" s="11">
        <f t="shared" si="2"/>
        <v>3.2851201343954175</v>
      </c>
      <c r="J23" s="6">
        <f t="shared" si="0"/>
        <v>4</v>
      </c>
    </row>
    <row r="24" spans="1:10" x14ac:dyDescent="0.35">
      <c r="A24" s="8" t="s">
        <v>50</v>
      </c>
      <c r="B24" s="8" t="str">
        <f t="shared" si="1"/>
        <v>SPA21XXX</v>
      </c>
      <c r="C24" s="8" t="s">
        <v>49</v>
      </c>
      <c r="D24" s="8" t="s">
        <v>6</v>
      </c>
      <c r="E24" s="8" t="s">
        <v>6</v>
      </c>
      <c r="F24" s="9">
        <v>26</v>
      </c>
      <c r="G24" s="7">
        <v>42.3</v>
      </c>
      <c r="H24" s="10">
        <v>4783.7893098960767</v>
      </c>
      <c r="I24" s="11">
        <f t="shared" si="2"/>
        <v>2.29901429338637</v>
      </c>
      <c r="J24" s="6">
        <f t="shared" si="0"/>
        <v>3</v>
      </c>
    </row>
    <row r="25" spans="1:10" x14ac:dyDescent="0.35">
      <c r="A25" s="8" t="s">
        <v>52</v>
      </c>
      <c r="B25" s="8" t="str">
        <f t="shared" si="1"/>
        <v>SPA21XXX</v>
      </c>
      <c r="C25" s="8" t="s">
        <v>51</v>
      </c>
      <c r="D25" s="8" t="s">
        <v>6</v>
      </c>
      <c r="E25" s="8" t="s">
        <v>6</v>
      </c>
      <c r="F25" s="9">
        <v>14</v>
      </c>
      <c r="G25" s="7">
        <v>100</v>
      </c>
      <c r="H25" s="10">
        <v>14388.068114520656</v>
      </c>
      <c r="I25" s="11">
        <f t="shared" si="2"/>
        <v>0.97302847669111237</v>
      </c>
      <c r="J25" s="6">
        <f t="shared" si="0"/>
        <v>1</v>
      </c>
    </row>
    <row r="26" spans="1:10" x14ac:dyDescent="0.35">
      <c r="A26" s="8" t="s">
        <v>54</v>
      </c>
      <c r="B26" s="8" t="str">
        <f t="shared" si="1"/>
        <v>SPA21XXX</v>
      </c>
      <c r="C26" s="8" t="s">
        <v>53</v>
      </c>
      <c r="D26" s="8" t="s">
        <v>6</v>
      </c>
      <c r="E26" s="8" t="s">
        <v>6</v>
      </c>
      <c r="F26" s="9">
        <v>44</v>
      </c>
      <c r="G26" s="7">
        <v>50</v>
      </c>
      <c r="H26" s="10">
        <v>10442.000414929929</v>
      </c>
      <c r="I26" s="11">
        <f t="shared" si="2"/>
        <v>2.1068759936596528</v>
      </c>
      <c r="J26" s="6">
        <f t="shared" si="0"/>
        <v>3</v>
      </c>
    </row>
    <row r="27" spans="1:10" x14ac:dyDescent="0.35">
      <c r="A27" s="8" t="s">
        <v>56</v>
      </c>
      <c r="B27" s="8" t="str">
        <f t="shared" si="1"/>
        <v>SPA21XXX</v>
      </c>
      <c r="C27" s="8" t="s">
        <v>55</v>
      </c>
      <c r="D27" s="8" t="s">
        <v>6</v>
      </c>
      <c r="E27" s="8" t="s">
        <v>6</v>
      </c>
      <c r="F27" s="9">
        <v>3</v>
      </c>
      <c r="G27" s="7">
        <v>100</v>
      </c>
      <c r="H27" s="10">
        <v>1077.0706418211648</v>
      </c>
      <c r="I27" s="11">
        <f t="shared" si="2"/>
        <v>2.7853326267694478</v>
      </c>
      <c r="J27" s="6">
        <f t="shared" si="0"/>
        <v>3</v>
      </c>
    </row>
    <row r="28" spans="1:10" x14ac:dyDescent="0.35">
      <c r="A28" s="8" t="s">
        <v>58</v>
      </c>
      <c r="B28" s="8" t="str">
        <f t="shared" si="1"/>
        <v>SPA21XXX</v>
      </c>
      <c r="C28" s="8" t="s">
        <v>57</v>
      </c>
      <c r="D28" s="8" t="s">
        <v>6</v>
      </c>
      <c r="E28" s="8" t="s">
        <v>6</v>
      </c>
      <c r="F28" s="9">
        <v>172</v>
      </c>
      <c r="G28" s="7">
        <v>5.23</v>
      </c>
      <c r="H28" s="10">
        <v>5324.7181211218185</v>
      </c>
      <c r="I28" s="11">
        <f t="shared" si="2"/>
        <v>1.6894039825914384</v>
      </c>
      <c r="J28" s="6">
        <f t="shared" si="0"/>
        <v>2</v>
      </c>
    </row>
    <row r="29" spans="1:10" x14ac:dyDescent="0.35">
      <c r="A29" s="8" t="s">
        <v>60</v>
      </c>
      <c r="B29" s="8" t="str">
        <f t="shared" si="1"/>
        <v>SPA21XXX</v>
      </c>
      <c r="C29" s="8" t="s">
        <v>59</v>
      </c>
      <c r="D29" s="8" t="s">
        <v>6</v>
      </c>
      <c r="E29" s="8" t="s">
        <v>6</v>
      </c>
      <c r="F29" s="8">
        <v>0</v>
      </c>
      <c r="G29" s="7">
        <v>0</v>
      </c>
      <c r="H29" s="10">
        <v>1155.2579921163308</v>
      </c>
      <c r="I29" s="11">
        <f t="shared" si="2"/>
        <v>0</v>
      </c>
      <c r="J29" s="6">
        <f t="shared" si="0"/>
        <v>1</v>
      </c>
    </row>
    <row r="30" spans="1:10" x14ac:dyDescent="0.35">
      <c r="A30" s="8" t="s">
        <v>62</v>
      </c>
      <c r="B30" s="8" t="str">
        <f t="shared" si="1"/>
        <v>SPA21XXX</v>
      </c>
      <c r="C30" s="8" t="s">
        <v>61</v>
      </c>
      <c r="D30" s="8" t="s">
        <v>6</v>
      </c>
      <c r="E30" s="8" t="s">
        <v>6</v>
      </c>
      <c r="F30" s="9">
        <v>10</v>
      </c>
      <c r="G30" s="7">
        <v>100</v>
      </c>
      <c r="H30" s="10">
        <v>2538.6953942777386</v>
      </c>
      <c r="I30" s="11">
        <f t="shared" si="2"/>
        <v>3.9390310560850135</v>
      </c>
      <c r="J30" s="6">
        <f t="shared" si="0"/>
        <v>4</v>
      </c>
    </row>
    <row r="31" spans="1:10" x14ac:dyDescent="0.35">
      <c r="A31" s="8" t="s">
        <v>64</v>
      </c>
      <c r="B31" s="8" t="str">
        <f t="shared" si="1"/>
        <v>SPA21XXX</v>
      </c>
      <c r="C31" s="8" t="s">
        <v>63</v>
      </c>
      <c r="D31" s="8" t="s">
        <v>6</v>
      </c>
      <c r="E31" s="8" t="s">
        <v>6</v>
      </c>
      <c r="F31" s="9">
        <v>6</v>
      </c>
      <c r="G31" s="7">
        <v>100</v>
      </c>
      <c r="H31" s="10">
        <v>339.87562475245647</v>
      </c>
      <c r="I31" s="11">
        <f t="shared" si="2"/>
        <v>17.653516648538751</v>
      </c>
      <c r="J31" s="6">
        <f t="shared" si="0"/>
        <v>7</v>
      </c>
    </row>
    <row r="32" spans="1:10" x14ac:dyDescent="0.35">
      <c r="A32" s="8" t="s">
        <v>66</v>
      </c>
      <c r="B32" s="8" t="str">
        <f t="shared" si="1"/>
        <v>SPA21XXX</v>
      </c>
      <c r="C32" s="8" t="s">
        <v>65</v>
      </c>
      <c r="D32" s="8" t="s">
        <v>6</v>
      </c>
      <c r="E32" s="8" t="s">
        <v>6</v>
      </c>
      <c r="F32" s="9">
        <v>29</v>
      </c>
      <c r="G32" s="7">
        <v>100</v>
      </c>
      <c r="H32" s="10">
        <v>4704.0062993908059</v>
      </c>
      <c r="I32" s="11">
        <f t="shared" si="2"/>
        <v>6.1649577305531365</v>
      </c>
      <c r="J32" s="6">
        <f t="shared" si="0"/>
        <v>5</v>
      </c>
    </row>
    <row r="33" spans="1:10" x14ac:dyDescent="0.35">
      <c r="A33" s="8" t="s">
        <v>68</v>
      </c>
      <c r="B33" s="8" t="str">
        <f t="shared" si="1"/>
        <v>SPA21XXX</v>
      </c>
      <c r="C33" s="8" t="s">
        <v>67</v>
      </c>
      <c r="D33" s="8" t="s">
        <v>6</v>
      </c>
      <c r="E33" s="8" t="s">
        <v>6</v>
      </c>
      <c r="F33" s="9">
        <v>98</v>
      </c>
      <c r="G33" s="7">
        <v>42.85</v>
      </c>
      <c r="H33" s="10">
        <v>6063.5087984006313</v>
      </c>
      <c r="I33" s="11">
        <f t="shared" si="2"/>
        <v>6.9255280063379265</v>
      </c>
      <c r="J33" s="6">
        <f t="shared" si="0"/>
        <v>5</v>
      </c>
    </row>
    <row r="34" spans="1:10" x14ac:dyDescent="0.35">
      <c r="A34" s="8" t="s">
        <v>70</v>
      </c>
      <c r="B34" s="8" t="str">
        <f t="shared" si="1"/>
        <v>SPA21XXX</v>
      </c>
      <c r="C34" s="8" t="s">
        <v>69</v>
      </c>
      <c r="D34" s="8" t="s">
        <v>6</v>
      </c>
      <c r="E34" s="8" t="s">
        <v>6</v>
      </c>
      <c r="F34" s="9">
        <v>9</v>
      </c>
      <c r="G34" s="7">
        <v>66.67</v>
      </c>
      <c r="H34" s="10">
        <v>524.97220912468629</v>
      </c>
      <c r="I34" s="11">
        <f t="shared" si="2"/>
        <v>11.429747890854287</v>
      </c>
      <c r="J34" s="6">
        <f t="shared" ref="J34:J57" si="4">IF($I34&lt;$M$4,$N$4,IF($I34&lt;$M$5,$N$5,IF($I34&lt;$M$6,$N$6,IF($I34&lt;$M$7,$N$7,IF($I34&lt;$M$8,$N$8,IF($I34&lt;$M$9,$N$9,IF($I34&lt;$M$10,$N$10,IF($I34&lt;$M$11,$N$11,IF($I34&lt;$M$12,$N$12,$N$13)))))))))</f>
        <v>7</v>
      </c>
    </row>
    <row r="35" spans="1:10" x14ac:dyDescent="0.35">
      <c r="A35" s="8" t="s">
        <v>72</v>
      </c>
      <c r="B35" s="8" t="str">
        <f t="shared" si="1"/>
        <v>SPA21XXX</v>
      </c>
      <c r="C35" s="8" t="s">
        <v>71</v>
      </c>
      <c r="D35" s="8" t="s">
        <v>6</v>
      </c>
      <c r="E35" s="8" t="s">
        <v>6</v>
      </c>
      <c r="F35" s="9">
        <v>0</v>
      </c>
      <c r="G35" s="7">
        <v>0</v>
      </c>
      <c r="H35" s="10">
        <v>146.8007393296995</v>
      </c>
      <c r="I35" s="11">
        <f t="shared" si="2"/>
        <v>0</v>
      </c>
      <c r="J35" s="6">
        <f t="shared" si="4"/>
        <v>1</v>
      </c>
    </row>
    <row r="36" spans="1:10" x14ac:dyDescent="0.35">
      <c r="A36" s="8" t="s">
        <v>74</v>
      </c>
      <c r="B36" s="8" t="str">
        <f t="shared" si="1"/>
        <v>SPA21XXX</v>
      </c>
      <c r="C36" s="8" t="s">
        <v>73</v>
      </c>
      <c r="D36" s="8" t="s">
        <v>6</v>
      </c>
      <c r="E36" s="8" t="s">
        <v>6</v>
      </c>
      <c r="F36" s="9">
        <v>4</v>
      </c>
      <c r="G36" s="7">
        <v>100</v>
      </c>
      <c r="H36" s="10">
        <v>71.804709454744327</v>
      </c>
      <c r="I36" s="11">
        <f t="shared" si="2"/>
        <v>55.706652535388955</v>
      </c>
      <c r="J36" s="6">
        <f t="shared" si="4"/>
        <v>9</v>
      </c>
    </row>
    <row r="37" spans="1:10" x14ac:dyDescent="0.35">
      <c r="A37" s="8" t="s">
        <v>76</v>
      </c>
      <c r="B37" s="8" t="str">
        <f t="shared" si="1"/>
        <v>SPA21XXX</v>
      </c>
      <c r="C37" s="8" t="s">
        <v>75</v>
      </c>
      <c r="D37" s="8" t="s">
        <v>6</v>
      </c>
      <c r="E37" s="8" t="s">
        <v>6</v>
      </c>
      <c r="F37" s="9">
        <v>11</v>
      </c>
      <c r="G37" s="7">
        <v>100</v>
      </c>
      <c r="H37" s="10">
        <v>7981.4923709473587</v>
      </c>
      <c r="I37" s="11">
        <f t="shared" si="2"/>
        <v>1.3781883749009161</v>
      </c>
      <c r="J37" s="6">
        <f t="shared" si="4"/>
        <v>2</v>
      </c>
    </row>
    <row r="38" spans="1:10" x14ac:dyDescent="0.35">
      <c r="A38" s="8" t="s">
        <v>78</v>
      </c>
      <c r="B38" s="8" t="str">
        <f t="shared" si="1"/>
        <v>SPA21XXX</v>
      </c>
      <c r="C38" s="8" t="s">
        <v>77</v>
      </c>
      <c r="D38" s="8" t="s">
        <v>6</v>
      </c>
      <c r="E38" s="8" t="s">
        <v>6</v>
      </c>
      <c r="F38" s="9">
        <v>52</v>
      </c>
      <c r="G38" s="7">
        <v>23</v>
      </c>
      <c r="H38" s="10">
        <v>2998.2455347881023</v>
      </c>
      <c r="I38" s="11">
        <f t="shared" si="2"/>
        <v>3.9889995202962121</v>
      </c>
      <c r="J38" s="6">
        <f t="shared" si="4"/>
        <v>4</v>
      </c>
    </row>
    <row r="39" spans="1:10" x14ac:dyDescent="0.35">
      <c r="A39" s="8" t="s">
        <v>80</v>
      </c>
      <c r="B39" s="8" t="str">
        <f t="shared" si="1"/>
        <v>SPA21XXX</v>
      </c>
      <c r="C39" s="8" t="s">
        <v>79</v>
      </c>
      <c r="D39" s="8" t="s">
        <v>6</v>
      </c>
      <c r="E39" s="8" t="s">
        <v>6</v>
      </c>
      <c r="F39" s="9">
        <v>158</v>
      </c>
      <c r="G39" s="7">
        <v>21.52</v>
      </c>
      <c r="H39" s="10">
        <v>459.55014051036369</v>
      </c>
      <c r="I39" s="11">
        <f t="shared" si="2"/>
        <v>73.988879564346902</v>
      </c>
      <c r="J39" s="6">
        <f t="shared" si="4"/>
        <v>10</v>
      </c>
    </row>
    <row r="40" spans="1:10" x14ac:dyDescent="0.35">
      <c r="A40" s="8" t="s">
        <v>82</v>
      </c>
      <c r="B40" s="8" t="str">
        <f t="shared" si="1"/>
        <v>SPA21XXX</v>
      </c>
      <c r="C40" s="8" t="s">
        <v>81</v>
      </c>
      <c r="D40" s="8" t="s">
        <v>6</v>
      </c>
      <c r="E40" s="8" t="s">
        <v>6</v>
      </c>
      <c r="F40" s="9">
        <v>409</v>
      </c>
      <c r="G40" s="7">
        <v>100</v>
      </c>
      <c r="H40" s="10">
        <v>21024.41892834914</v>
      </c>
      <c r="I40" s="11">
        <f t="shared" si="2"/>
        <v>19.453569746391803</v>
      </c>
      <c r="J40" s="6">
        <f t="shared" si="4"/>
        <v>7</v>
      </c>
    </row>
    <row r="41" spans="1:10" x14ac:dyDescent="0.35">
      <c r="A41" s="8" t="s">
        <v>84</v>
      </c>
      <c r="B41" s="8" t="str">
        <f t="shared" si="1"/>
        <v>SPA21XXX</v>
      </c>
      <c r="C41" s="8" t="s">
        <v>83</v>
      </c>
      <c r="D41" s="8" t="s">
        <v>6</v>
      </c>
      <c r="E41" s="8" t="s">
        <v>6</v>
      </c>
      <c r="F41" s="9">
        <v>17</v>
      </c>
      <c r="G41" s="7">
        <v>100</v>
      </c>
      <c r="H41" s="10">
        <v>2149.3543030120131</v>
      </c>
      <c r="I41" s="11">
        <f t="shared" si="2"/>
        <v>7.9093521138776088</v>
      </c>
      <c r="J41" s="6">
        <f t="shared" si="4"/>
        <v>6</v>
      </c>
    </row>
    <row r="42" spans="1:10" x14ac:dyDescent="0.35">
      <c r="A42" s="8" t="s">
        <v>86</v>
      </c>
      <c r="B42" s="8" t="str">
        <f t="shared" si="1"/>
        <v>SPA21XXX</v>
      </c>
      <c r="C42" s="8" t="s">
        <v>85</v>
      </c>
      <c r="D42" s="8" t="s">
        <v>6</v>
      </c>
      <c r="E42" s="8" t="s">
        <v>6</v>
      </c>
      <c r="F42" s="9">
        <v>11</v>
      </c>
      <c r="G42" s="7">
        <v>49</v>
      </c>
      <c r="H42" s="10">
        <v>1037.1787867700216</v>
      </c>
      <c r="I42" s="11">
        <f t="shared" si="2"/>
        <v>5.1967896651507104</v>
      </c>
      <c r="J42" s="6">
        <f t="shared" si="4"/>
        <v>5</v>
      </c>
    </row>
    <row r="43" spans="1:10" x14ac:dyDescent="0.35">
      <c r="A43" s="8" t="s">
        <v>88</v>
      </c>
      <c r="B43" s="8" t="str">
        <f t="shared" si="1"/>
        <v>SPA21XXX</v>
      </c>
      <c r="C43" s="8" t="s">
        <v>87</v>
      </c>
      <c r="D43" s="8" t="s">
        <v>6</v>
      </c>
      <c r="E43" s="8" t="s">
        <v>6</v>
      </c>
      <c r="F43" s="9">
        <v>33</v>
      </c>
      <c r="G43" s="7">
        <v>100</v>
      </c>
      <c r="H43" s="10">
        <v>3191.3204202108586</v>
      </c>
      <c r="I43" s="11">
        <f t="shared" si="2"/>
        <v>10.340547376881576</v>
      </c>
      <c r="J43" s="6">
        <f t="shared" si="4"/>
        <v>7</v>
      </c>
    </row>
    <row r="44" spans="1:10" x14ac:dyDescent="0.35">
      <c r="A44" s="8" t="s">
        <v>90</v>
      </c>
      <c r="B44" s="8" t="str">
        <f t="shared" si="1"/>
        <v>SPA21XXX</v>
      </c>
      <c r="C44" s="8" t="s">
        <v>89</v>
      </c>
      <c r="D44" s="8" t="s">
        <v>6</v>
      </c>
      <c r="E44" s="8" t="s">
        <v>6</v>
      </c>
      <c r="F44" s="9">
        <v>9</v>
      </c>
      <c r="G44" s="7">
        <v>100</v>
      </c>
      <c r="H44" s="10">
        <v>655.81634635333148</v>
      </c>
      <c r="I44" s="11">
        <f t="shared" si="2"/>
        <v>13.723354182988153</v>
      </c>
      <c r="J44" s="6">
        <f t="shared" si="4"/>
        <v>7</v>
      </c>
    </row>
    <row r="45" spans="1:10" x14ac:dyDescent="0.35">
      <c r="A45" s="8" t="s">
        <v>92</v>
      </c>
      <c r="B45" s="8" t="str">
        <f t="shared" si="1"/>
        <v>SPA21XXX</v>
      </c>
      <c r="C45" s="8" t="s">
        <v>91</v>
      </c>
      <c r="D45" s="8" t="s">
        <v>6</v>
      </c>
      <c r="E45" s="8" t="s">
        <v>6</v>
      </c>
      <c r="F45" s="9">
        <v>41</v>
      </c>
      <c r="G45" s="7">
        <v>80</v>
      </c>
      <c r="H45" s="10">
        <v>4054.5725938778965</v>
      </c>
      <c r="I45" s="11">
        <f t="shared" si="2"/>
        <v>8.0896319502394807</v>
      </c>
      <c r="J45" s="6">
        <f t="shared" si="4"/>
        <v>6</v>
      </c>
    </row>
    <row r="46" spans="1:10" x14ac:dyDescent="0.35">
      <c r="A46" s="8" t="s">
        <v>94</v>
      </c>
      <c r="B46" s="8" t="str">
        <f t="shared" si="1"/>
        <v>SPA21XXX</v>
      </c>
      <c r="C46" s="8" t="s">
        <v>93</v>
      </c>
      <c r="D46" s="8" t="s">
        <v>6</v>
      </c>
      <c r="E46" s="8" t="s">
        <v>6</v>
      </c>
      <c r="F46" s="9">
        <v>1</v>
      </c>
      <c r="G46" s="7">
        <v>100</v>
      </c>
      <c r="H46" s="10">
        <v>2549.8650157484763</v>
      </c>
      <c r="I46" s="11">
        <f t="shared" si="2"/>
        <v>0.39217762266778827</v>
      </c>
      <c r="J46" s="6">
        <f t="shared" si="4"/>
        <v>1</v>
      </c>
    </row>
    <row r="47" spans="1:10" x14ac:dyDescent="0.35">
      <c r="A47" s="8" t="s">
        <v>96</v>
      </c>
      <c r="B47" s="8" t="str">
        <f t="shared" si="1"/>
        <v>SPA21XXX</v>
      </c>
      <c r="C47" s="8" t="s">
        <v>95</v>
      </c>
      <c r="D47" s="8" t="s">
        <v>6</v>
      </c>
      <c r="E47" s="8" t="s">
        <v>6</v>
      </c>
      <c r="F47" s="9">
        <v>4</v>
      </c>
      <c r="G47" s="7">
        <v>100</v>
      </c>
      <c r="H47" s="10">
        <v>4569.9708417419506</v>
      </c>
      <c r="I47" s="11">
        <f t="shared" si="2"/>
        <v>0.8752791075741978</v>
      </c>
      <c r="J47" s="6">
        <f t="shared" si="4"/>
        <v>1</v>
      </c>
    </row>
    <row r="48" spans="1:10" x14ac:dyDescent="0.35">
      <c r="A48" s="8" t="s">
        <v>98</v>
      </c>
      <c r="B48" s="8" t="str">
        <f t="shared" si="1"/>
        <v>SPA21XXX</v>
      </c>
      <c r="C48" s="8" t="s">
        <v>97</v>
      </c>
      <c r="D48" s="8" t="s">
        <v>6</v>
      </c>
      <c r="E48" s="8" t="s">
        <v>6</v>
      </c>
      <c r="F48" s="9">
        <v>52</v>
      </c>
      <c r="G48" s="7">
        <v>19</v>
      </c>
      <c r="H48" s="10">
        <v>100.52659323664206</v>
      </c>
      <c r="I48" s="11">
        <f t="shared" si="2"/>
        <v>98.28245125886481</v>
      </c>
      <c r="J48" s="6">
        <f t="shared" si="4"/>
        <v>10</v>
      </c>
    </row>
    <row r="49" spans="1:10" x14ac:dyDescent="0.35">
      <c r="A49" s="8" t="s">
        <v>100</v>
      </c>
      <c r="B49" s="8" t="str">
        <f t="shared" si="1"/>
        <v>SPA21XXX</v>
      </c>
      <c r="C49" s="8" t="s">
        <v>99</v>
      </c>
      <c r="D49" s="8" t="s">
        <v>6</v>
      </c>
      <c r="E49" s="8" t="s">
        <v>6</v>
      </c>
      <c r="F49" s="9">
        <v>71</v>
      </c>
      <c r="G49" s="7">
        <v>100</v>
      </c>
      <c r="H49" s="10">
        <v>1282.9108089247652</v>
      </c>
      <c r="I49" s="11">
        <f t="shared" si="2"/>
        <v>55.342896408758619</v>
      </c>
      <c r="J49" s="6">
        <f t="shared" si="4"/>
        <v>9</v>
      </c>
    </row>
    <row r="50" spans="1:10" x14ac:dyDescent="0.35">
      <c r="A50" s="8" t="s">
        <v>102</v>
      </c>
      <c r="B50" s="8" t="str">
        <f t="shared" si="1"/>
        <v>SPA21XXX</v>
      </c>
      <c r="C50" s="8" t="s">
        <v>101</v>
      </c>
      <c r="D50" s="8" t="s">
        <v>6</v>
      </c>
      <c r="E50" s="8" t="s">
        <v>6</v>
      </c>
      <c r="F50" s="9">
        <v>4</v>
      </c>
      <c r="G50" s="7">
        <v>100</v>
      </c>
      <c r="H50" s="10">
        <v>824.95632862450702</v>
      </c>
      <c r="I50" s="11">
        <f t="shared" si="2"/>
        <v>4.8487415166199277</v>
      </c>
      <c r="J50" s="6">
        <f t="shared" si="4"/>
        <v>5</v>
      </c>
    </row>
    <row r="51" spans="1:10" x14ac:dyDescent="0.35">
      <c r="A51" s="8" t="s">
        <v>104</v>
      </c>
      <c r="B51" s="8" t="str">
        <f t="shared" si="1"/>
        <v>SPA21XXX</v>
      </c>
      <c r="C51" s="8" t="s">
        <v>103</v>
      </c>
      <c r="D51" s="8" t="s">
        <v>6</v>
      </c>
      <c r="E51" s="8" t="s">
        <v>6</v>
      </c>
      <c r="F51" s="8">
        <v>0</v>
      </c>
      <c r="G51" s="7">
        <v>0</v>
      </c>
      <c r="H51" s="10">
        <v>4118.399002282099</v>
      </c>
      <c r="I51" s="11">
        <f t="shared" si="2"/>
        <v>0</v>
      </c>
      <c r="J51" s="6">
        <f t="shared" si="4"/>
        <v>1</v>
      </c>
    </row>
    <row r="52" spans="1:10" x14ac:dyDescent="0.35">
      <c r="A52" s="8" t="s">
        <v>106</v>
      </c>
      <c r="B52" s="8" t="str">
        <f t="shared" si="1"/>
        <v>SPA21XXX</v>
      </c>
      <c r="C52" s="8" t="s">
        <v>105</v>
      </c>
      <c r="D52" s="8" t="s">
        <v>6</v>
      </c>
      <c r="E52" s="8" t="s">
        <v>6</v>
      </c>
      <c r="F52" s="9">
        <v>2</v>
      </c>
      <c r="G52" s="7">
        <v>100</v>
      </c>
      <c r="H52" s="10">
        <v>2659.9655702457512</v>
      </c>
      <c r="I52" s="11">
        <f t="shared" si="2"/>
        <v>0.75188943134148245</v>
      </c>
      <c r="J52" s="6">
        <f t="shared" si="4"/>
        <v>1</v>
      </c>
    </row>
    <row r="53" spans="1:10" x14ac:dyDescent="0.35">
      <c r="A53" s="8" t="s">
        <v>108</v>
      </c>
      <c r="B53" s="8" t="str">
        <f t="shared" si="1"/>
        <v>SPA21XXX</v>
      </c>
      <c r="C53" s="8" t="s">
        <v>107</v>
      </c>
      <c r="D53" s="8" t="s">
        <v>6</v>
      </c>
      <c r="E53" s="8" t="s">
        <v>6</v>
      </c>
      <c r="F53" s="9">
        <v>13</v>
      </c>
      <c r="G53" s="7">
        <v>100</v>
      </c>
      <c r="H53" s="10">
        <v>4786.9806303162886</v>
      </c>
      <c r="I53" s="11">
        <f t="shared" si="2"/>
        <v>2.7156993111002112</v>
      </c>
      <c r="J53" s="6">
        <f t="shared" si="4"/>
        <v>3</v>
      </c>
    </row>
    <row r="54" spans="1:10" x14ac:dyDescent="0.35">
      <c r="A54" s="8" t="s">
        <v>110</v>
      </c>
      <c r="B54" s="8" t="str">
        <f t="shared" si="1"/>
        <v>SPA21XXX</v>
      </c>
      <c r="C54" s="8" t="s">
        <v>109</v>
      </c>
      <c r="D54" s="8" t="s">
        <v>6</v>
      </c>
      <c r="E54" s="8" t="s">
        <v>6</v>
      </c>
      <c r="F54" s="8">
        <v>0</v>
      </c>
      <c r="G54" s="7">
        <v>0</v>
      </c>
      <c r="H54" s="10">
        <v>2530.7161063855187</v>
      </c>
      <c r="I54" s="11">
        <f t="shared" si="2"/>
        <v>0</v>
      </c>
      <c r="J54" s="6">
        <f t="shared" si="4"/>
        <v>1</v>
      </c>
    </row>
    <row r="55" spans="1:10" x14ac:dyDescent="0.35">
      <c r="A55" s="8" t="s">
        <v>112</v>
      </c>
      <c r="B55" s="8" t="str">
        <f t="shared" si="1"/>
        <v>SPA21XXX</v>
      </c>
      <c r="C55" s="8" t="s">
        <v>111</v>
      </c>
      <c r="D55" s="8" t="s">
        <v>6</v>
      </c>
      <c r="E55" s="8" t="s">
        <v>6</v>
      </c>
      <c r="F55" s="8">
        <v>0</v>
      </c>
      <c r="G55" s="7">
        <v>0</v>
      </c>
      <c r="H55" s="10">
        <v>126.05715659832892</v>
      </c>
      <c r="I55" s="11">
        <f t="shared" si="2"/>
        <v>0</v>
      </c>
      <c r="J55" s="6">
        <f t="shared" si="4"/>
        <v>1</v>
      </c>
    </row>
    <row r="56" spans="1:10" x14ac:dyDescent="0.35">
      <c r="A56" s="8" t="s">
        <v>114</v>
      </c>
      <c r="B56" s="8" t="str">
        <f t="shared" si="1"/>
        <v>SPA21XXX</v>
      </c>
      <c r="C56" s="8" t="s">
        <v>113</v>
      </c>
      <c r="D56" s="8" t="s">
        <v>6</v>
      </c>
      <c r="E56" s="8" t="s">
        <v>6</v>
      </c>
      <c r="F56" s="9">
        <v>0</v>
      </c>
      <c r="G56" s="7">
        <v>0</v>
      </c>
      <c r="H56" s="10">
        <v>7834.6916316176585</v>
      </c>
      <c r="I56" s="11">
        <f t="shared" si="2"/>
        <v>0</v>
      </c>
      <c r="J56" s="6">
        <f t="shared" si="4"/>
        <v>1</v>
      </c>
    </row>
    <row r="57" spans="1:10" x14ac:dyDescent="0.35">
      <c r="A57" s="8" t="s">
        <v>116</v>
      </c>
      <c r="B57" s="8" t="str">
        <f t="shared" si="1"/>
        <v>SPA21XXX</v>
      </c>
      <c r="C57" s="8" t="s">
        <v>115</v>
      </c>
      <c r="D57" s="8" t="s">
        <v>6</v>
      </c>
      <c r="E57" s="8" t="s">
        <v>6</v>
      </c>
      <c r="F57" s="9">
        <v>0</v>
      </c>
      <c r="G57" s="7">
        <v>50</v>
      </c>
      <c r="H57" s="10">
        <v>3124.3026913864305</v>
      </c>
      <c r="I57" s="11">
        <f t="shared" si="2"/>
        <v>0</v>
      </c>
      <c r="J57" s="6">
        <f t="shared" si="4"/>
        <v>1</v>
      </c>
    </row>
  </sheetData>
  <sheetProtection algorithmName="SHA-512" hashValue="A/8dj1mSmlUI8kb6qeZcCHmUzMrTYdlQYa61oPSOwn8mf6p3u0wTxPzWP9Yl9BV5AtgqD5/LKLlhysk7lP8Rrw==" saltValue="iiGgt5ku7BVuXnAR9j7iT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"/>
  <sheetViews>
    <sheetView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9" style="7" hidden="1" customWidth="1"/>
    <col min="2" max="2" width="9" style="7" bestFit="1" customWidth="1"/>
    <col min="3" max="3" width="35.90625" style="7" hidden="1" customWidth="1"/>
    <col min="4" max="4" width="4.36328125" style="7" bestFit="1" customWidth="1"/>
    <col min="5" max="5" width="7.08984375" style="7" bestFit="1" customWidth="1"/>
    <col min="6" max="6" width="10.6328125" style="7" bestFit="1" customWidth="1"/>
    <col min="7" max="7" width="18.08984375" style="7" bestFit="1" customWidth="1"/>
    <col min="8" max="8" width="8.90625" style="7"/>
    <col min="9" max="9" width="15" style="7" bestFit="1" customWidth="1"/>
    <col min="10" max="10" width="18.08984375" style="7" customWidth="1"/>
    <col min="11" max="11" width="4" style="17" bestFit="1" customWidth="1"/>
    <col min="12" max="12" width="3" style="17" bestFit="1" customWidth="1"/>
    <col min="13" max="16384" width="8.7265625" style="7"/>
  </cols>
  <sheetData>
    <row r="1" spans="1:12" ht="19.899999999999999" customHeight="1" x14ac:dyDescent="0.35">
      <c r="A1" s="14" t="s">
        <v>711</v>
      </c>
      <c r="B1" s="14" t="s">
        <v>721</v>
      </c>
      <c r="C1" s="15" t="s">
        <v>0</v>
      </c>
      <c r="D1" s="15" t="s">
        <v>715</v>
      </c>
      <c r="E1" s="16" t="s">
        <v>716</v>
      </c>
      <c r="F1" s="14" t="s">
        <v>712</v>
      </c>
      <c r="G1" s="6" t="s">
        <v>717</v>
      </c>
    </row>
    <row r="2" spans="1:12" x14ac:dyDescent="0.35">
      <c r="A2" s="8" t="s">
        <v>118</v>
      </c>
      <c r="B2" s="8" t="str">
        <f>REPLACE(A2,6,3,"XXX")</f>
        <v>SPA21XXX</v>
      </c>
      <c r="C2" s="8" t="s">
        <v>117</v>
      </c>
      <c r="D2" s="8" t="s">
        <v>6</v>
      </c>
      <c r="E2" s="18" t="s">
        <v>119</v>
      </c>
      <c r="F2" s="19">
        <v>94</v>
      </c>
      <c r="G2" s="6">
        <f t="shared" ref="G2:G23" si="0">IF(F2&lt;$K$5,$L$5,IF(F2&lt;$K$6,$L$6,IF(F2&lt;$K$7,$L$7,IF(F2&lt;$K$8,$L$8,IF(F2&lt;$K$9,$L$9,IF(F2&lt;$K$10,$L$10,IF(F2&lt;$K$11,$L$11,IF(F2&lt;$K$12,$L$12,IF(F2&lt;$K$13,$L$13,$L$14)))))))))</f>
        <v>8</v>
      </c>
    </row>
    <row r="3" spans="1:12" x14ac:dyDescent="0.35">
      <c r="A3" s="8" t="s">
        <v>121</v>
      </c>
      <c r="B3" s="8" t="str">
        <f t="shared" ref="B3:B23" si="1">REPLACE(A3,6,3,"XXX")</f>
        <v>SPA21XXX</v>
      </c>
      <c r="C3" s="8" t="s">
        <v>120</v>
      </c>
      <c r="D3" s="8" t="s">
        <v>6</v>
      </c>
      <c r="E3" s="18" t="s">
        <v>119</v>
      </c>
      <c r="F3" s="19">
        <v>19</v>
      </c>
      <c r="G3" s="6">
        <f t="shared" si="0"/>
        <v>4</v>
      </c>
      <c r="J3" s="6" t="s">
        <v>714</v>
      </c>
      <c r="K3" s="12"/>
      <c r="L3" s="12"/>
    </row>
    <row r="4" spans="1:12" x14ac:dyDescent="0.35">
      <c r="A4" s="8" t="s">
        <v>123</v>
      </c>
      <c r="B4" s="8" t="str">
        <f t="shared" si="1"/>
        <v>SPA21XXX</v>
      </c>
      <c r="C4" s="8" t="s">
        <v>122</v>
      </c>
      <c r="D4" s="8" t="s">
        <v>6</v>
      </c>
      <c r="E4" s="18" t="s">
        <v>119</v>
      </c>
      <c r="F4" s="19">
        <v>2</v>
      </c>
      <c r="G4" s="6">
        <f t="shared" si="0"/>
        <v>2</v>
      </c>
      <c r="J4" s="6"/>
      <c r="K4" s="12">
        <v>0</v>
      </c>
      <c r="L4" s="12"/>
    </row>
    <row r="5" spans="1:12" x14ac:dyDescent="0.35">
      <c r="A5" s="8" t="s">
        <v>125</v>
      </c>
      <c r="B5" s="8" t="str">
        <f t="shared" si="1"/>
        <v>SPA21XXX</v>
      </c>
      <c r="C5" s="8" t="s">
        <v>124</v>
      </c>
      <c r="D5" s="8" t="s">
        <v>6</v>
      </c>
      <c r="E5" s="18" t="s">
        <v>119</v>
      </c>
      <c r="F5" s="19">
        <v>2</v>
      </c>
      <c r="G5" s="6">
        <f t="shared" si="0"/>
        <v>2</v>
      </c>
      <c r="J5" s="6" t="str">
        <f>"&gt;"&amp;K4&amp;" "&amp;"and"&amp;" "&amp;"&lt;"&amp;K5</f>
        <v>&gt;0 and &lt;1</v>
      </c>
      <c r="K5" s="12">
        <v>1</v>
      </c>
      <c r="L5" s="12">
        <v>1</v>
      </c>
    </row>
    <row r="6" spans="1:12" x14ac:dyDescent="0.35">
      <c r="A6" s="8" t="s">
        <v>127</v>
      </c>
      <c r="B6" s="8" t="str">
        <f t="shared" si="1"/>
        <v>SPA21XXX</v>
      </c>
      <c r="C6" s="8" t="s">
        <v>126</v>
      </c>
      <c r="D6" s="8" t="s">
        <v>6</v>
      </c>
      <c r="E6" s="18" t="s">
        <v>119</v>
      </c>
      <c r="F6" s="19">
        <v>210</v>
      </c>
      <c r="G6" s="6">
        <f t="shared" si="0"/>
        <v>10</v>
      </c>
      <c r="J6" s="6" t="str">
        <f t="shared" ref="J6:J13" si="2">"&gt;="&amp;K5&amp;" "&amp;"and"&amp;" "&amp;"&lt;"&amp;K6</f>
        <v>&gt;=1 and &lt;4</v>
      </c>
      <c r="K6" s="12">
        <v>4</v>
      </c>
      <c r="L6" s="12">
        <v>2</v>
      </c>
    </row>
    <row r="7" spans="1:12" x14ac:dyDescent="0.35">
      <c r="A7" s="8" t="s">
        <v>129</v>
      </c>
      <c r="B7" s="8" t="str">
        <f t="shared" si="1"/>
        <v>SPA21XXX</v>
      </c>
      <c r="C7" s="8" t="s">
        <v>128</v>
      </c>
      <c r="D7" s="8" t="s">
        <v>6</v>
      </c>
      <c r="E7" s="18" t="s">
        <v>119</v>
      </c>
      <c r="F7" s="19">
        <v>99</v>
      </c>
      <c r="G7" s="6">
        <f t="shared" si="0"/>
        <v>8</v>
      </c>
      <c r="J7" s="6" t="str">
        <f t="shared" si="2"/>
        <v>&gt;=4 and &lt;10</v>
      </c>
      <c r="K7" s="12">
        <v>10</v>
      </c>
      <c r="L7" s="12">
        <v>3</v>
      </c>
    </row>
    <row r="8" spans="1:12" x14ac:dyDescent="0.35">
      <c r="A8" s="8" t="s">
        <v>131</v>
      </c>
      <c r="B8" s="8" t="str">
        <f t="shared" si="1"/>
        <v>SPA21XXX</v>
      </c>
      <c r="C8" s="8" t="s">
        <v>130</v>
      </c>
      <c r="D8" s="8" t="s">
        <v>6</v>
      </c>
      <c r="E8" s="18" t="s">
        <v>119</v>
      </c>
      <c r="F8" s="19">
        <v>61</v>
      </c>
      <c r="G8" s="6">
        <f t="shared" si="0"/>
        <v>8</v>
      </c>
      <c r="J8" s="6" t="str">
        <f t="shared" si="2"/>
        <v>&gt;=10 and &lt;20</v>
      </c>
      <c r="K8" s="12">
        <v>20</v>
      </c>
      <c r="L8" s="12">
        <v>4</v>
      </c>
    </row>
    <row r="9" spans="1:12" x14ac:dyDescent="0.35">
      <c r="A9" s="8" t="s">
        <v>133</v>
      </c>
      <c r="B9" s="8" t="str">
        <f t="shared" si="1"/>
        <v>SPA21XXX</v>
      </c>
      <c r="C9" s="8" t="s">
        <v>132</v>
      </c>
      <c r="D9" s="8" t="s">
        <v>6</v>
      </c>
      <c r="E9" s="18" t="s">
        <v>119</v>
      </c>
      <c r="F9" s="19">
        <v>170</v>
      </c>
      <c r="G9" s="6">
        <f t="shared" si="0"/>
        <v>10</v>
      </c>
      <c r="J9" s="6" t="str">
        <f t="shared" si="2"/>
        <v>&gt;=20 and &lt;30</v>
      </c>
      <c r="K9" s="12">
        <v>30</v>
      </c>
      <c r="L9" s="12">
        <v>5</v>
      </c>
    </row>
    <row r="10" spans="1:12" x14ac:dyDescent="0.35">
      <c r="A10" s="8" t="s">
        <v>135</v>
      </c>
      <c r="B10" s="8" t="str">
        <f t="shared" si="1"/>
        <v>SPA21XXX</v>
      </c>
      <c r="C10" s="8" t="s">
        <v>134</v>
      </c>
      <c r="D10" s="8" t="s">
        <v>6</v>
      </c>
      <c r="E10" s="18" t="s">
        <v>119</v>
      </c>
      <c r="F10" s="19">
        <v>4</v>
      </c>
      <c r="G10" s="6">
        <f t="shared" si="0"/>
        <v>3</v>
      </c>
      <c r="J10" s="6" t="str">
        <f t="shared" si="2"/>
        <v>&gt;=30 and &lt;50</v>
      </c>
      <c r="K10" s="12">
        <v>50</v>
      </c>
      <c r="L10" s="12">
        <v>6</v>
      </c>
    </row>
    <row r="11" spans="1:12" x14ac:dyDescent="0.35">
      <c r="A11" s="8" t="s">
        <v>137</v>
      </c>
      <c r="B11" s="8" t="str">
        <f t="shared" si="1"/>
        <v>SPA21XXX</v>
      </c>
      <c r="C11" s="8" t="s">
        <v>136</v>
      </c>
      <c r="D11" s="8" t="s">
        <v>6</v>
      </c>
      <c r="E11" s="18" t="s">
        <v>119</v>
      </c>
      <c r="F11" s="19">
        <v>0</v>
      </c>
      <c r="G11" s="6">
        <f t="shared" si="0"/>
        <v>1</v>
      </c>
      <c r="J11" s="6" t="str">
        <f t="shared" si="2"/>
        <v>&gt;=50 and &lt;60</v>
      </c>
      <c r="K11" s="12">
        <v>60</v>
      </c>
      <c r="L11" s="12">
        <v>7</v>
      </c>
    </row>
    <row r="12" spans="1:12" x14ac:dyDescent="0.35">
      <c r="A12" s="8" t="s">
        <v>139</v>
      </c>
      <c r="B12" s="8" t="str">
        <f t="shared" si="1"/>
        <v>SPA21XXX</v>
      </c>
      <c r="C12" s="8" t="s">
        <v>138</v>
      </c>
      <c r="D12" s="8" t="s">
        <v>6</v>
      </c>
      <c r="E12" s="18" t="s">
        <v>119</v>
      </c>
      <c r="F12" s="19">
        <v>4</v>
      </c>
      <c r="G12" s="6">
        <f t="shared" si="0"/>
        <v>3</v>
      </c>
      <c r="J12" s="6" t="str">
        <f t="shared" si="2"/>
        <v>&gt;=60 and &lt;100</v>
      </c>
      <c r="K12" s="12">
        <v>100</v>
      </c>
      <c r="L12" s="12">
        <v>8</v>
      </c>
    </row>
    <row r="13" spans="1:12" x14ac:dyDescent="0.35">
      <c r="A13" s="8" t="s">
        <v>141</v>
      </c>
      <c r="B13" s="8" t="str">
        <f t="shared" si="1"/>
        <v>SPA21XXX</v>
      </c>
      <c r="C13" s="8" t="s">
        <v>140</v>
      </c>
      <c r="D13" s="8" t="s">
        <v>6</v>
      </c>
      <c r="E13" s="18" t="s">
        <v>119</v>
      </c>
      <c r="F13" s="19">
        <v>6</v>
      </c>
      <c r="G13" s="6">
        <f t="shared" si="0"/>
        <v>3</v>
      </c>
      <c r="J13" s="6" t="str">
        <f t="shared" si="2"/>
        <v>&gt;=100 and &lt;160</v>
      </c>
      <c r="K13" s="12">
        <v>160</v>
      </c>
      <c r="L13" s="12">
        <v>9</v>
      </c>
    </row>
    <row r="14" spans="1:12" x14ac:dyDescent="0.35">
      <c r="A14" s="8" t="s">
        <v>143</v>
      </c>
      <c r="B14" s="8" t="str">
        <f t="shared" si="1"/>
        <v>SPA21XXX</v>
      </c>
      <c r="C14" s="8" t="s">
        <v>142</v>
      </c>
      <c r="D14" s="8" t="s">
        <v>6</v>
      </c>
      <c r="E14" s="18" t="s">
        <v>119</v>
      </c>
      <c r="F14" s="19">
        <v>3</v>
      </c>
      <c r="G14" s="6">
        <f t="shared" si="0"/>
        <v>2</v>
      </c>
      <c r="J14" s="6" t="str">
        <f>"&gt;="&amp;" "&amp;K13</f>
        <v>&gt;= 160</v>
      </c>
      <c r="K14" s="12"/>
      <c r="L14" s="12">
        <v>10</v>
      </c>
    </row>
    <row r="15" spans="1:12" x14ac:dyDescent="0.35">
      <c r="A15" s="8" t="s">
        <v>145</v>
      </c>
      <c r="B15" s="8" t="str">
        <f t="shared" si="1"/>
        <v>SPA21XXX</v>
      </c>
      <c r="C15" s="8" t="s">
        <v>144</v>
      </c>
      <c r="D15" s="8" t="s">
        <v>6</v>
      </c>
      <c r="E15" s="18" t="s">
        <v>119</v>
      </c>
      <c r="F15" s="19">
        <v>44</v>
      </c>
      <c r="G15" s="6">
        <f t="shared" si="0"/>
        <v>6</v>
      </c>
    </row>
    <row r="16" spans="1:12" x14ac:dyDescent="0.35">
      <c r="A16" s="8" t="s">
        <v>147</v>
      </c>
      <c r="B16" s="8" t="str">
        <f t="shared" si="1"/>
        <v>SPA21XXX</v>
      </c>
      <c r="C16" s="8" t="s">
        <v>146</v>
      </c>
      <c r="D16" s="8" t="s">
        <v>6</v>
      </c>
      <c r="E16" s="18" t="s">
        <v>119</v>
      </c>
      <c r="F16" s="19">
        <v>53</v>
      </c>
      <c r="G16" s="6">
        <f t="shared" si="0"/>
        <v>7</v>
      </c>
    </row>
    <row r="17" spans="1:7" x14ac:dyDescent="0.35">
      <c r="A17" s="8" t="s">
        <v>149</v>
      </c>
      <c r="B17" s="8" t="str">
        <f t="shared" si="1"/>
        <v>SPA21XXX</v>
      </c>
      <c r="C17" s="8" t="s">
        <v>148</v>
      </c>
      <c r="D17" s="8" t="s">
        <v>6</v>
      </c>
      <c r="E17" s="18" t="s">
        <v>119</v>
      </c>
      <c r="F17" s="19">
        <v>24</v>
      </c>
      <c r="G17" s="6">
        <f t="shared" si="0"/>
        <v>5</v>
      </c>
    </row>
    <row r="18" spans="1:7" x14ac:dyDescent="0.35">
      <c r="A18" s="8" t="s">
        <v>151</v>
      </c>
      <c r="B18" s="8" t="str">
        <f t="shared" si="1"/>
        <v>SPA21XXX</v>
      </c>
      <c r="C18" s="8" t="s">
        <v>150</v>
      </c>
      <c r="D18" s="8" t="s">
        <v>6</v>
      </c>
      <c r="E18" s="18" t="s">
        <v>119</v>
      </c>
      <c r="F18" s="19">
        <v>24</v>
      </c>
      <c r="G18" s="6">
        <f t="shared" si="0"/>
        <v>5</v>
      </c>
    </row>
    <row r="19" spans="1:7" x14ac:dyDescent="0.35">
      <c r="A19" s="8" t="s">
        <v>153</v>
      </c>
      <c r="B19" s="8" t="str">
        <f t="shared" si="1"/>
        <v>SPA21XXX</v>
      </c>
      <c r="C19" s="8" t="s">
        <v>152</v>
      </c>
      <c r="D19" s="8" t="s">
        <v>6</v>
      </c>
      <c r="E19" s="18" t="s">
        <v>119</v>
      </c>
      <c r="F19" s="19">
        <v>23</v>
      </c>
      <c r="G19" s="6">
        <f t="shared" si="0"/>
        <v>5</v>
      </c>
    </row>
    <row r="20" spans="1:7" ht="29" x14ac:dyDescent="0.35">
      <c r="A20" s="8" t="s">
        <v>155</v>
      </c>
      <c r="B20" s="8" t="str">
        <f t="shared" si="1"/>
        <v>SPA21XXX</v>
      </c>
      <c r="C20" s="8" t="s">
        <v>154</v>
      </c>
      <c r="D20" s="8" t="s">
        <v>6</v>
      </c>
      <c r="E20" s="18" t="s">
        <v>119</v>
      </c>
      <c r="F20" s="19">
        <v>41</v>
      </c>
      <c r="G20" s="6">
        <f t="shared" si="0"/>
        <v>6</v>
      </c>
    </row>
    <row r="21" spans="1:7" x14ac:dyDescent="0.35">
      <c r="A21" s="8" t="s">
        <v>157</v>
      </c>
      <c r="B21" s="8" t="str">
        <f t="shared" si="1"/>
        <v>SPA21XXX</v>
      </c>
      <c r="C21" s="8" t="s">
        <v>156</v>
      </c>
      <c r="D21" s="8" t="s">
        <v>6</v>
      </c>
      <c r="E21" s="18" t="s">
        <v>119</v>
      </c>
      <c r="F21" s="19">
        <v>49</v>
      </c>
      <c r="G21" s="6">
        <f t="shared" si="0"/>
        <v>6</v>
      </c>
    </row>
    <row r="22" spans="1:7" x14ac:dyDescent="0.35">
      <c r="A22" s="8" t="s">
        <v>159</v>
      </c>
      <c r="B22" s="8" t="str">
        <f t="shared" si="1"/>
        <v>SPA21XXX</v>
      </c>
      <c r="C22" s="8" t="s">
        <v>158</v>
      </c>
      <c r="D22" s="8" t="s">
        <v>6</v>
      </c>
      <c r="E22" s="18" t="s">
        <v>119</v>
      </c>
      <c r="F22" s="19">
        <v>1</v>
      </c>
      <c r="G22" s="6">
        <f t="shared" si="0"/>
        <v>2</v>
      </c>
    </row>
    <row r="23" spans="1:7" x14ac:dyDescent="0.35">
      <c r="A23" s="8" t="s">
        <v>161</v>
      </c>
      <c r="B23" s="8" t="str">
        <f t="shared" si="1"/>
        <v>SPA21XXX</v>
      </c>
      <c r="C23" s="8" t="s">
        <v>160</v>
      </c>
      <c r="D23" s="8" t="s">
        <v>6</v>
      </c>
      <c r="E23" s="18" t="s">
        <v>119</v>
      </c>
      <c r="F23" s="19">
        <v>4</v>
      </c>
      <c r="G23" s="6">
        <f t="shared" si="0"/>
        <v>3</v>
      </c>
    </row>
    <row r="24" spans="1:7" x14ac:dyDescent="0.35">
      <c r="B24" s="8"/>
    </row>
    <row r="25" spans="1:7" x14ac:dyDescent="0.35">
      <c r="B25" s="8"/>
    </row>
    <row r="26" spans="1:7" x14ac:dyDescent="0.35">
      <c r="B26" s="8"/>
    </row>
    <row r="27" spans="1:7" x14ac:dyDescent="0.35">
      <c r="B27" s="8"/>
    </row>
    <row r="28" spans="1:7" x14ac:dyDescent="0.35">
      <c r="B28" s="8"/>
    </row>
    <row r="29" spans="1:7" x14ac:dyDescent="0.35">
      <c r="B29" s="8"/>
    </row>
    <row r="30" spans="1:7" x14ac:dyDescent="0.35">
      <c r="B30" s="8"/>
    </row>
    <row r="31" spans="1:7" x14ac:dyDescent="0.35">
      <c r="B31" s="8"/>
    </row>
    <row r="32" spans="1:7" x14ac:dyDescent="0.35">
      <c r="B32" s="8"/>
    </row>
    <row r="33" spans="2:2" x14ac:dyDescent="0.35">
      <c r="B33" s="8"/>
    </row>
    <row r="34" spans="2:2" x14ac:dyDescent="0.35">
      <c r="B34" s="8"/>
    </row>
    <row r="35" spans="2:2" x14ac:dyDescent="0.35">
      <c r="B35" s="8"/>
    </row>
    <row r="36" spans="2:2" x14ac:dyDescent="0.35">
      <c r="B36" s="8"/>
    </row>
    <row r="37" spans="2:2" x14ac:dyDescent="0.35">
      <c r="B37" s="8"/>
    </row>
    <row r="38" spans="2:2" x14ac:dyDescent="0.35">
      <c r="B38" s="8"/>
    </row>
    <row r="39" spans="2:2" x14ac:dyDescent="0.35">
      <c r="B39" s="8"/>
    </row>
    <row r="40" spans="2:2" x14ac:dyDescent="0.35">
      <c r="B40" s="8"/>
    </row>
    <row r="41" spans="2:2" x14ac:dyDescent="0.35">
      <c r="B41" s="8"/>
    </row>
    <row r="42" spans="2:2" x14ac:dyDescent="0.35">
      <c r="B42" s="8"/>
    </row>
    <row r="43" spans="2:2" x14ac:dyDescent="0.35">
      <c r="B43" s="8"/>
    </row>
    <row r="44" spans="2:2" x14ac:dyDescent="0.35">
      <c r="B44" s="8"/>
    </row>
    <row r="45" spans="2:2" x14ac:dyDescent="0.35">
      <c r="B45" s="8"/>
    </row>
    <row r="46" spans="2:2" x14ac:dyDescent="0.35">
      <c r="B46" s="8"/>
    </row>
    <row r="47" spans="2:2" x14ac:dyDescent="0.35">
      <c r="B47" s="8"/>
    </row>
    <row r="48" spans="2:2" x14ac:dyDescent="0.35">
      <c r="B48" s="8"/>
    </row>
    <row r="49" spans="2:2" x14ac:dyDescent="0.35">
      <c r="B49" s="8"/>
    </row>
    <row r="50" spans="2:2" x14ac:dyDescent="0.35">
      <c r="B50" s="8"/>
    </row>
    <row r="51" spans="2:2" x14ac:dyDescent="0.35">
      <c r="B51" s="8"/>
    </row>
    <row r="52" spans="2:2" x14ac:dyDescent="0.35">
      <c r="B52" s="8"/>
    </row>
    <row r="53" spans="2:2" x14ac:dyDescent="0.35">
      <c r="B53" s="8"/>
    </row>
    <row r="54" spans="2:2" x14ac:dyDescent="0.35">
      <c r="B54" s="8"/>
    </row>
    <row r="55" spans="2:2" x14ac:dyDescent="0.35">
      <c r="B55" s="8"/>
    </row>
    <row r="56" spans="2:2" x14ac:dyDescent="0.35">
      <c r="B56" s="8"/>
    </row>
    <row r="57" spans="2:2" x14ac:dyDescent="0.35">
      <c r="B57" s="8"/>
    </row>
  </sheetData>
  <sheetProtection algorithmName="SHA-512" hashValue="a6dZcmagQ7OfF9xjqe6VN0rAWghXs00019Z2JGVho7d9+d8/6D2UTvteaGzUhVa4HESVtb2fTsNpTmLauWr2YQ==" saltValue="vAt8sIfCoVP6T7sMqZLS2A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5"/>
  <sheetViews>
    <sheetView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9" style="7" hidden="1" customWidth="1"/>
    <col min="2" max="2" width="11" style="7" customWidth="1"/>
    <col min="3" max="3" width="49.08984375" style="7" hidden="1" customWidth="1"/>
    <col min="4" max="4" width="8.36328125" style="7" customWidth="1"/>
    <col min="5" max="5" width="8.90625" style="7"/>
    <col min="6" max="6" width="15" style="7" bestFit="1" customWidth="1"/>
    <col min="7" max="7" width="8.90625" style="7"/>
    <col min="8" max="8" width="15" style="7" bestFit="1" customWidth="1"/>
    <col min="9" max="9" width="19.90625" style="7" customWidth="1"/>
    <col min="10" max="11" width="8.90625" style="17"/>
    <col min="12" max="16384" width="8.7265625" style="7"/>
  </cols>
  <sheetData>
    <row r="1" spans="1:11" ht="32.5" customHeight="1" x14ac:dyDescent="0.35">
      <c r="A1" s="14" t="s">
        <v>711</v>
      </c>
      <c r="B1" s="14" t="s">
        <v>721</v>
      </c>
      <c r="C1" s="15" t="s">
        <v>0</v>
      </c>
      <c r="D1" s="15" t="s">
        <v>715</v>
      </c>
      <c r="E1" s="14" t="s">
        <v>712</v>
      </c>
      <c r="F1" s="6" t="s">
        <v>713</v>
      </c>
    </row>
    <row r="2" spans="1:11" ht="16.149999999999999" customHeight="1" x14ac:dyDescent="0.35">
      <c r="A2" s="7" t="s">
        <v>168</v>
      </c>
      <c r="B2" s="7" t="str">
        <f>REPLACE(A2,6,3,"XXX")</f>
        <v>SPA21XXX</v>
      </c>
      <c r="C2" s="7" t="s">
        <v>169</v>
      </c>
      <c r="D2" s="7" t="s">
        <v>170</v>
      </c>
      <c r="E2" s="19">
        <v>37</v>
      </c>
      <c r="F2" s="6">
        <f t="shared" ref="F2:F33" si="0">IF(E2&lt;$J$5,$K$5,IF(E2&lt;$J$6,$K$6,IF(E2&lt;$J$7,$K$7,IF(E2&lt;$J$8,$K$8,IF(E2&lt;$J$9,$K$9,IF(E2&lt;$J$10,$K$10,IF(E2&lt;$J$11,$K$11,IF(E2&lt;$J$12,$K$12,IF(E2&lt;$J$13,$K$13,$K$14)))))))))</f>
        <v>7</v>
      </c>
    </row>
    <row r="3" spans="1:11" x14ac:dyDescent="0.35">
      <c r="A3" s="7" t="s">
        <v>171</v>
      </c>
      <c r="B3" s="7" t="str">
        <f t="shared" ref="B3:B57" si="1">REPLACE(A3,6,3,"XXX")</f>
        <v>SPA21XXX</v>
      </c>
      <c r="C3" s="7" t="s">
        <v>172</v>
      </c>
      <c r="D3" s="7" t="s">
        <v>170</v>
      </c>
      <c r="E3" s="19">
        <v>120</v>
      </c>
      <c r="F3" s="6">
        <f t="shared" si="0"/>
        <v>10</v>
      </c>
      <c r="I3" s="6" t="s">
        <v>714</v>
      </c>
      <c r="J3" s="12"/>
      <c r="K3" s="12"/>
    </row>
    <row r="4" spans="1:11" x14ac:dyDescent="0.35">
      <c r="A4" s="7" t="s">
        <v>173</v>
      </c>
      <c r="B4" s="7" t="str">
        <f t="shared" si="1"/>
        <v>SPA21XXX</v>
      </c>
      <c r="C4" s="7" t="s">
        <v>174</v>
      </c>
      <c r="D4" s="7" t="s">
        <v>170</v>
      </c>
      <c r="E4" s="19">
        <v>61</v>
      </c>
      <c r="F4" s="6">
        <f t="shared" si="0"/>
        <v>8</v>
      </c>
      <c r="I4" s="6"/>
      <c r="J4" s="12">
        <v>0</v>
      </c>
      <c r="K4" s="12"/>
    </row>
    <row r="5" spans="1:11" x14ac:dyDescent="0.35">
      <c r="A5" s="7" t="s">
        <v>175</v>
      </c>
      <c r="B5" s="7" t="str">
        <f t="shared" si="1"/>
        <v>SPA21XXX</v>
      </c>
      <c r="C5" s="7" t="s">
        <v>176</v>
      </c>
      <c r="D5" s="7" t="s">
        <v>170</v>
      </c>
      <c r="E5" s="19">
        <v>40</v>
      </c>
      <c r="F5" s="6">
        <f t="shared" si="0"/>
        <v>7</v>
      </c>
      <c r="I5" s="6" t="str">
        <f>"&gt;"&amp;J4&amp;" "&amp;"and"&amp;" "&amp;"&lt;"&amp;J5</f>
        <v>&gt;0 and &lt;1</v>
      </c>
      <c r="J5" s="12">
        <v>1</v>
      </c>
      <c r="K5" s="12">
        <v>1</v>
      </c>
    </row>
    <row r="6" spans="1:11" x14ac:dyDescent="0.35">
      <c r="A6" s="7" t="s">
        <v>177</v>
      </c>
      <c r="B6" s="7" t="str">
        <f t="shared" si="1"/>
        <v>SPA21XXX</v>
      </c>
      <c r="C6" s="7" t="s">
        <v>178</v>
      </c>
      <c r="D6" s="7" t="s">
        <v>170</v>
      </c>
      <c r="E6" s="19">
        <v>37</v>
      </c>
      <c r="F6" s="6">
        <f t="shared" si="0"/>
        <v>7</v>
      </c>
      <c r="I6" s="6" t="str">
        <f t="shared" ref="I6:I13" si="2">"&gt;="&amp;J5&amp;" "&amp;"and"&amp;" "&amp;"&lt;"&amp;J6</f>
        <v>&gt;=1 and &lt;7</v>
      </c>
      <c r="J6" s="12">
        <v>7</v>
      </c>
      <c r="K6" s="12">
        <v>2</v>
      </c>
    </row>
    <row r="7" spans="1:11" x14ac:dyDescent="0.35">
      <c r="A7" s="7" t="s">
        <v>179</v>
      </c>
      <c r="B7" s="7" t="str">
        <f t="shared" si="1"/>
        <v>SPA21XXX</v>
      </c>
      <c r="C7" s="7" t="s">
        <v>180</v>
      </c>
      <c r="D7" s="7" t="s">
        <v>170</v>
      </c>
      <c r="E7" s="19">
        <v>4</v>
      </c>
      <c r="F7" s="6">
        <f t="shared" si="0"/>
        <v>2</v>
      </c>
      <c r="I7" s="6" t="str">
        <f t="shared" si="2"/>
        <v>&gt;=7 and &lt;10</v>
      </c>
      <c r="J7" s="12">
        <v>10</v>
      </c>
      <c r="K7" s="12">
        <v>3</v>
      </c>
    </row>
    <row r="8" spans="1:11" x14ac:dyDescent="0.35">
      <c r="A8" s="7" t="s">
        <v>181</v>
      </c>
      <c r="B8" s="7" t="str">
        <f t="shared" si="1"/>
        <v>SPA21XXX</v>
      </c>
      <c r="C8" s="7" t="s">
        <v>182</v>
      </c>
      <c r="D8" s="7" t="s">
        <v>170</v>
      </c>
      <c r="E8" s="19">
        <v>27</v>
      </c>
      <c r="F8" s="6">
        <f t="shared" si="0"/>
        <v>6</v>
      </c>
      <c r="I8" s="6" t="str">
        <f t="shared" si="2"/>
        <v>&gt;=10 and &lt;15</v>
      </c>
      <c r="J8" s="12">
        <v>15</v>
      </c>
      <c r="K8" s="12">
        <v>4</v>
      </c>
    </row>
    <row r="9" spans="1:11" x14ac:dyDescent="0.35">
      <c r="A9" s="7" t="s">
        <v>183</v>
      </c>
      <c r="B9" s="7" t="str">
        <f t="shared" si="1"/>
        <v>SPA21XXX</v>
      </c>
      <c r="C9" s="7" t="s">
        <v>184</v>
      </c>
      <c r="D9" s="7" t="s">
        <v>170</v>
      </c>
      <c r="E9" s="19">
        <v>23</v>
      </c>
      <c r="F9" s="6">
        <f t="shared" si="0"/>
        <v>6</v>
      </c>
      <c r="I9" s="6" t="str">
        <f t="shared" si="2"/>
        <v>&gt;=15 and &lt;20</v>
      </c>
      <c r="J9" s="12">
        <v>20</v>
      </c>
      <c r="K9" s="12">
        <v>5</v>
      </c>
    </row>
    <row r="10" spans="1:11" x14ac:dyDescent="0.35">
      <c r="A10" s="7" t="s">
        <v>185</v>
      </c>
      <c r="B10" s="7" t="str">
        <f t="shared" si="1"/>
        <v>SPA21XXX</v>
      </c>
      <c r="C10" s="7" t="s">
        <v>186</v>
      </c>
      <c r="D10" s="7" t="s">
        <v>170</v>
      </c>
      <c r="E10" s="19">
        <v>18</v>
      </c>
      <c r="F10" s="6">
        <f t="shared" si="0"/>
        <v>5</v>
      </c>
      <c r="I10" s="6" t="str">
        <f t="shared" si="2"/>
        <v>&gt;=20 and &lt;30</v>
      </c>
      <c r="J10" s="12">
        <v>30</v>
      </c>
      <c r="K10" s="12">
        <v>6</v>
      </c>
    </row>
    <row r="11" spans="1:11" x14ac:dyDescent="0.35">
      <c r="A11" s="7" t="s">
        <v>187</v>
      </c>
      <c r="B11" s="7" t="str">
        <f t="shared" si="1"/>
        <v>SPA21XXX</v>
      </c>
      <c r="C11" s="7" t="s">
        <v>188</v>
      </c>
      <c r="D11" s="7" t="s">
        <v>170</v>
      </c>
      <c r="E11" s="19">
        <v>41</v>
      </c>
      <c r="F11" s="6">
        <f t="shared" si="0"/>
        <v>7</v>
      </c>
      <c r="I11" s="6" t="str">
        <f t="shared" si="2"/>
        <v>&gt;=30 and &lt;60</v>
      </c>
      <c r="J11" s="12">
        <v>60</v>
      </c>
      <c r="K11" s="12">
        <v>7</v>
      </c>
    </row>
    <row r="12" spans="1:11" x14ac:dyDescent="0.35">
      <c r="A12" s="7" t="s">
        <v>189</v>
      </c>
      <c r="B12" s="7" t="str">
        <f t="shared" si="1"/>
        <v>SPA21XXX</v>
      </c>
      <c r="C12" s="7" t="s">
        <v>190</v>
      </c>
      <c r="D12" s="7" t="s">
        <v>170</v>
      </c>
      <c r="E12" s="19">
        <v>11</v>
      </c>
      <c r="F12" s="6">
        <f t="shared" si="0"/>
        <v>4</v>
      </c>
      <c r="I12" s="6" t="str">
        <f t="shared" si="2"/>
        <v>&gt;=60 and &lt;70</v>
      </c>
      <c r="J12" s="12">
        <v>70</v>
      </c>
      <c r="K12" s="12">
        <v>8</v>
      </c>
    </row>
    <row r="13" spans="1:11" x14ac:dyDescent="0.35">
      <c r="A13" s="7" t="s">
        <v>191</v>
      </c>
      <c r="B13" s="7" t="str">
        <f t="shared" si="1"/>
        <v>SPA21XXX</v>
      </c>
      <c r="C13" s="7" t="s">
        <v>192</v>
      </c>
      <c r="D13" s="7" t="s">
        <v>170</v>
      </c>
      <c r="E13" s="19">
        <v>12</v>
      </c>
      <c r="F13" s="6">
        <f t="shared" si="0"/>
        <v>4</v>
      </c>
      <c r="I13" s="6" t="str">
        <f t="shared" si="2"/>
        <v>&gt;=70 and &lt;100</v>
      </c>
      <c r="J13" s="12">
        <v>100</v>
      </c>
      <c r="K13" s="12">
        <v>9</v>
      </c>
    </row>
    <row r="14" spans="1:11" x14ac:dyDescent="0.35">
      <c r="A14" s="7" t="s">
        <v>193</v>
      </c>
      <c r="B14" s="7" t="str">
        <f t="shared" si="1"/>
        <v>SPA21XXX</v>
      </c>
      <c r="C14" s="7" t="s">
        <v>194</v>
      </c>
      <c r="D14" s="7" t="s">
        <v>170</v>
      </c>
      <c r="E14" s="19">
        <v>2</v>
      </c>
      <c r="F14" s="6">
        <f t="shared" si="0"/>
        <v>2</v>
      </c>
      <c r="I14" s="6" t="str">
        <f>"&gt;"&amp;" "&amp;J13</f>
        <v>&gt; 100</v>
      </c>
      <c r="J14" s="12"/>
      <c r="K14" s="12">
        <v>10</v>
      </c>
    </row>
    <row r="15" spans="1:11" x14ac:dyDescent="0.35">
      <c r="A15" s="7" t="s">
        <v>195</v>
      </c>
      <c r="B15" s="7" t="str">
        <f t="shared" si="1"/>
        <v>SPA21XXX</v>
      </c>
      <c r="C15" s="7" t="s">
        <v>196</v>
      </c>
      <c r="D15" s="7" t="s">
        <v>170</v>
      </c>
      <c r="E15" s="19">
        <v>15</v>
      </c>
      <c r="F15" s="6">
        <f t="shared" si="0"/>
        <v>5</v>
      </c>
    </row>
    <row r="16" spans="1:11" x14ac:dyDescent="0.35">
      <c r="A16" s="7" t="s">
        <v>197</v>
      </c>
      <c r="B16" s="7" t="str">
        <f t="shared" si="1"/>
        <v>SPA21XXX</v>
      </c>
      <c r="C16" s="7" t="s">
        <v>198</v>
      </c>
      <c r="D16" s="7" t="s">
        <v>170</v>
      </c>
      <c r="E16" s="19">
        <v>16</v>
      </c>
      <c r="F16" s="6">
        <f t="shared" si="0"/>
        <v>5</v>
      </c>
    </row>
    <row r="17" spans="1:6" x14ac:dyDescent="0.35">
      <c r="A17" s="7" t="s">
        <v>199</v>
      </c>
      <c r="B17" s="7" t="str">
        <f t="shared" si="1"/>
        <v>SPA21XXX</v>
      </c>
      <c r="C17" s="7" t="s">
        <v>200</v>
      </c>
      <c r="D17" s="7" t="s">
        <v>170</v>
      </c>
      <c r="E17" s="19">
        <v>0</v>
      </c>
      <c r="F17" s="6">
        <f t="shared" si="0"/>
        <v>1</v>
      </c>
    </row>
    <row r="18" spans="1:6" x14ac:dyDescent="0.35">
      <c r="A18" s="7" t="s">
        <v>201</v>
      </c>
      <c r="B18" s="7" t="str">
        <f t="shared" si="1"/>
        <v>SPA21XXX</v>
      </c>
      <c r="C18" s="7" t="s">
        <v>202</v>
      </c>
      <c r="D18" s="7" t="s">
        <v>170</v>
      </c>
      <c r="E18" s="19">
        <v>15</v>
      </c>
      <c r="F18" s="6">
        <f t="shared" si="0"/>
        <v>5</v>
      </c>
    </row>
    <row r="19" spans="1:6" x14ac:dyDescent="0.35">
      <c r="A19" s="7" t="s">
        <v>203</v>
      </c>
      <c r="B19" s="7" t="str">
        <f t="shared" si="1"/>
        <v>SPA21XXX</v>
      </c>
      <c r="C19" s="7" t="s">
        <v>204</v>
      </c>
      <c r="D19" s="7" t="s">
        <v>170</v>
      </c>
      <c r="E19" s="19">
        <v>19</v>
      </c>
      <c r="F19" s="6">
        <f t="shared" si="0"/>
        <v>5</v>
      </c>
    </row>
    <row r="20" spans="1:6" x14ac:dyDescent="0.35">
      <c r="A20" s="7" t="s">
        <v>205</v>
      </c>
      <c r="B20" s="7" t="str">
        <f t="shared" si="1"/>
        <v>SPA21XXX</v>
      </c>
      <c r="C20" s="7" t="s">
        <v>206</v>
      </c>
      <c r="D20" s="7" t="s">
        <v>170</v>
      </c>
      <c r="E20" s="19">
        <v>14</v>
      </c>
      <c r="F20" s="6">
        <f t="shared" si="0"/>
        <v>4</v>
      </c>
    </row>
    <row r="21" spans="1:6" x14ac:dyDescent="0.35">
      <c r="A21" s="7" t="s">
        <v>207</v>
      </c>
      <c r="B21" s="7" t="str">
        <f t="shared" si="1"/>
        <v>SPA21XXX</v>
      </c>
      <c r="C21" s="7" t="s">
        <v>208</v>
      </c>
      <c r="D21" s="7" t="s">
        <v>170</v>
      </c>
      <c r="E21" s="19">
        <v>7</v>
      </c>
      <c r="F21" s="6">
        <f t="shared" si="0"/>
        <v>3</v>
      </c>
    </row>
    <row r="22" spans="1:6" x14ac:dyDescent="0.35">
      <c r="A22" s="7" t="s">
        <v>209</v>
      </c>
      <c r="B22" s="7" t="str">
        <f t="shared" si="1"/>
        <v>SPA21XXX</v>
      </c>
      <c r="C22" s="7" t="s">
        <v>210</v>
      </c>
      <c r="D22" s="7" t="s">
        <v>170</v>
      </c>
      <c r="E22" s="19">
        <v>0</v>
      </c>
      <c r="F22" s="6">
        <f t="shared" si="0"/>
        <v>1</v>
      </c>
    </row>
    <row r="23" spans="1:6" x14ac:dyDescent="0.35">
      <c r="A23" s="7" t="s">
        <v>211</v>
      </c>
      <c r="B23" s="7" t="str">
        <f t="shared" si="1"/>
        <v>SPA21XXX</v>
      </c>
      <c r="C23" s="7" t="s">
        <v>212</v>
      </c>
      <c r="D23" s="7" t="s">
        <v>170</v>
      </c>
      <c r="E23" s="19">
        <v>0</v>
      </c>
      <c r="F23" s="6">
        <f t="shared" si="0"/>
        <v>1</v>
      </c>
    </row>
    <row r="24" spans="1:6" x14ac:dyDescent="0.35">
      <c r="A24" s="7" t="s">
        <v>213</v>
      </c>
      <c r="B24" s="7" t="str">
        <f t="shared" si="1"/>
        <v>SPA21XXX</v>
      </c>
      <c r="C24" s="7" t="s">
        <v>214</v>
      </c>
      <c r="D24" s="7" t="s">
        <v>170</v>
      </c>
      <c r="E24" s="19">
        <v>0</v>
      </c>
      <c r="F24" s="6">
        <f t="shared" si="0"/>
        <v>1</v>
      </c>
    </row>
    <row r="25" spans="1:6" x14ac:dyDescent="0.35">
      <c r="A25" s="7" t="s">
        <v>215</v>
      </c>
      <c r="B25" s="7" t="str">
        <f t="shared" si="1"/>
        <v>SPA21XXX</v>
      </c>
      <c r="C25" s="7" t="s">
        <v>216</v>
      </c>
      <c r="D25" s="7" t="s">
        <v>170</v>
      </c>
      <c r="E25" s="19">
        <v>0</v>
      </c>
      <c r="F25" s="6">
        <f t="shared" si="0"/>
        <v>1</v>
      </c>
    </row>
    <row r="26" spans="1:6" x14ac:dyDescent="0.35">
      <c r="A26" s="7" t="s">
        <v>217</v>
      </c>
      <c r="B26" s="7" t="str">
        <f t="shared" si="1"/>
        <v>SPA21XXX</v>
      </c>
      <c r="C26" s="7" t="s">
        <v>218</v>
      </c>
      <c r="D26" s="7" t="s">
        <v>170</v>
      </c>
      <c r="E26" s="19">
        <v>63</v>
      </c>
      <c r="F26" s="6">
        <f t="shared" si="0"/>
        <v>8</v>
      </c>
    </row>
    <row r="27" spans="1:6" x14ac:dyDescent="0.35">
      <c r="A27" s="7" t="s">
        <v>219</v>
      </c>
      <c r="B27" s="7" t="str">
        <f t="shared" si="1"/>
        <v>SPA21XXX</v>
      </c>
      <c r="C27" s="7" t="s">
        <v>220</v>
      </c>
      <c r="D27" s="7" t="s">
        <v>170</v>
      </c>
      <c r="E27" s="19">
        <v>6</v>
      </c>
      <c r="F27" s="6">
        <f>IF(E27&lt;$J$5,$K$5,IF(E27&lt;$J$6,$K$6,IF(E27&lt;$J$7,$K$7,IF(E27&lt;$J$8,$K$8,IF(E27&lt;$J$9,$K$9,IF(E27&lt;$J$10,$K$10,IF(E27&lt;$J$11,$K$11,IF(E27&lt;$J$12,$K$12,IF(E27&lt;$J$13,$K$13,$K$14)))))))))</f>
        <v>2</v>
      </c>
    </row>
    <row r="28" spans="1:6" x14ac:dyDescent="0.35">
      <c r="A28" s="7" t="s">
        <v>221</v>
      </c>
      <c r="B28" s="7" t="str">
        <f t="shared" si="1"/>
        <v>SPA21XXX</v>
      </c>
      <c r="C28" s="7" t="s">
        <v>222</v>
      </c>
      <c r="D28" s="7" t="s">
        <v>170</v>
      </c>
      <c r="E28" s="19">
        <v>0</v>
      </c>
      <c r="F28" s="6">
        <f t="shared" si="0"/>
        <v>1</v>
      </c>
    </row>
    <row r="29" spans="1:6" x14ac:dyDescent="0.35">
      <c r="A29" s="7" t="s">
        <v>223</v>
      </c>
      <c r="B29" s="7" t="str">
        <f t="shared" si="1"/>
        <v>SPA21XXX</v>
      </c>
      <c r="C29" s="7" t="s">
        <v>224</v>
      </c>
      <c r="D29" s="7" t="s">
        <v>170</v>
      </c>
      <c r="E29" s="19">
        <v>68</v>
      </c>
      <c r="F29" s="6">
        <f t="shared" si="0"/>
        <v>8</v>
      </c>
    </row>
    <row r="30" spans="1:6" x14ac:dyDescent="0.35">
      <c r="A30" s="7" t="s">
        <v>225</v>
      </c>
      <c r="B30" s="7" t="str">
        <f t="shared" si="1"/>
        <v>SPA21XXX</v>
      </c>
      <c r="C30" s="7" t="s">
        <v>226</v>
      </c>
      <c r="D30" s="7" t="s">
        <v>170</v>
      </c>
      <c r="E30" s="19">
        <v>5</v>
      </c>
      <c r="F30" s="6">
        <f t="shared" si="0"/>
        <v>2</v>
      </c>
    </row>
    <row r="31" spans="1:6" x14ac:dyDescent="0.35">
      <c r="A31" s="7" t="s">
        <v>227</v>
      </c>
      <c r="B31" s="7" t="str">
        <f t="shared" si="1"/>
        <v>SPA21XXX</v>
      </c>
      <c r="C31" s="7" t="s">
        <v>228</v>
      </c>
      <c r="D31" s="7" t="s">
        <v>170</v>
      </c>
      <c r="E31" s="19">
        <v>296</v>
      </c>
      <c r="F31" s="6">
        <f t="shared" si="0"/>
        <v>10</v>
      </c>
    </row>
    <row r="32" spans="1:6" x14ac:dyDescent="0.35">
      <c r="A32" s="7" t="s">
        <v>229</v>
      </c>
      <c r="B32" s="7" t="str">
        <f t="shared" si="1"/>
        <v>SPA21XXX</v>
      </c>
      <c r="C32" s="7" t="s">
        <v>230</v>
      </c>
      <c r="D32" s="7" t="s">
        <v>170</v>
      </c>
      <c r="E32" s="19">
        <v>2</v>
      </c>
      <c r="F32" s="6">
        <f t="shared" si="0"/>
        <v>2</v>
      </c>
    </row>
    <row r="33" spans="1:6" x14ac:dyDescent="0.35">
      <c r="A33" s="7" t="s">
        <v>231</v>
      </c>
      <c r="B33" s="7" t="str">
        <f t="shared" si="1"/>
        <v>SPA21XXX</v>
      </c>
      <c r="C33" s="7" t="s">
        <v>232</v>
      </c>
      <c r="D33" s="7" t="s">
        <v>170</v>
      </c>
      <c r="E33" s="19">
        <v>3</v>
      </c>
      <c r="F33" s="6">
        <f t="shared" si="0"/>
        <v>2</v>
      </c>
    </row>
    <row r="34" spans="1:6" x14ac:dyDescent="0.35">
      <c r="A34" s="7" t="s">
        <v>233</v>
      </c>
      <c r="B34" s="7" t="str">
        <f t="shared" si="1"/>
        <v>SPA21XXX</v>
      </c>
      <c r="C34" s="7" t="s">
        <v>234</v>
      </c>
      <c r="D34" s="7" t="s">
        <v>170</v>
      </c>
      <c r="E34" s="19">
        <v>28</v>
      </c>
      <c r="F34" s="6">
        <f t="shared" ref="F34:F65" si="3">IF(E34&lt;$J$5,$K$5,IF(E34&lt;$J$6,$K$6,IF(E34&lt;$J$7,$K$7,IF(E34&lt;$J$8,$K$8,IF(E34&lt;$J$9,$K$9,IF(E34&lt;$J$10,$K$10,IF(E34&lt;$J$11,$K$11,IF(E34&lt;$J$12,$K$12,IF(E34&lt;$J$13,$K$13,$K$14)))))))))</f>
        <v>6</v>
      </c>
    </row>
    <row r="35" spans="1:6" x14ac:dyDescent="0.35">
      <c r="A35" s="7" t="s">
        <v>235</v>
      </c>
      <c r="B35" s="7" t="str">
        <f t="shared" si="1"/>
        <v>SPA21XXX</v>
      </c>
      <c r="C35" s="7" t="s">
        <v>236</v>
      </c>
      <c r="D35" s="7" t="s">
        <v>170</v>
      </c>
      <c r="E35" s="19">
        <v>7</v>
      </c>
      <c r="F35" s="6">
        <f t="shared" si="3"/>
        <v>3</v>
      </c>
    </row>
    <row r="36" spans="1:6" x14ac:dyDescent="0.35">
      <c r="A36" s="7" t="s">
        <v>237</v>
      </c>
      <c r="B36" s="7" t="str">
        <f t="shared" si="1"/>
        <v>SPA21XXX</v>
      </c>
      <c r="C36" s="7" t="s">
        <v>238</v>
      </c>
      <c r="D36" s="7" t="s">
        <v>170</v>
      </c>
      <c r="E36" s="19">
        <v>20</v>
      </c>
      <c r="F36" s="6">
        <f t="shared" si="3"/>
        <v>6</v>
      </c>
    </row>
    <row r="37" spans="1:6" x14ac:dyDescent="0.35">
      <c r="A37" s="7" t="s">
        <v>239</v>
      </c>
      <c r="B37" s="7" t="str">
        <f t="shared" si="1"/>
        <v>SPA21XXX</v>
      </c>
      <c r="C37" s="7" t="s">
        <v>240</v>
      </c>
      <c r="D37" s="7" t="s">
        <v>170</v>
      </c>
      <c r="E37" s="19">
        <v>83</v>
      </c>
      <c r="F37" s="6">
        <f t="shared" si="3"/>
        <v>9</v>
      </c>
    </row>
    <row r="38" spans="1:6" x14ac:dyDescent="0.35">
      <c r="A38" s="7" t="s">
        <v>241</v>
      </c>
      <c r="B38" s="7" t="str">
        <f t="shared" si="1"/>
        <v>SPA21XXX</v>
      </c>
      <c r="C38" s="7" t="s">
        <v>242</v>
      </c>
      <c r="D38" s="7" t="s">
        <v>170</v>
      </c>
      <c r="E38" s="19">
        <v>7</v>
      </c>
      <c r="F38" s="6">
        <f t="shared" si="3"/>
        <v>3</v>
      </c>
    </row>
    <row r="39" spans="1:6" x14ac:dyDescent="0.35">
      <c r="A39" s="7" t="s">
        <v>243</v>
      </c>
      <c r="B39" s="7" t="str">
        <f t="shared" si="1"/>
        <v>SPA21XXX</v>
      </c>
      <c r="C39" s="7" t="s">
        <v>244</v>
      </c>
      <c r="D39" s="7" t="s">
        <v>170</v>
      </c>
      <c r="E39" s="19">
        <v>7</v>
      </c>
      <c r="F39" s="6">
        <f t="shared" si="3"/>
        <v>3</v>
      </c>
    </row>
    <row r="40" spans="1:6" x14ac:dyDescent="0.35">
      <c r="A40" s="7" t="s">
        <v>245</v>
      </c>
      <c r="B40" s="7" t="str">
        <f t="shared" si="1"/>
        <v>SPA21XXX</v>
      </c>
      <c r="C40" s="7" t="s">
        <v>246</v>
      </c>
      <c r="D40" s="7" t="s">
        <v>170</v>
      </c>
      <c r="E40" s="19">
        <v>8</v>
      </c>
      <c r="F40" s="6">
        <f t="shared" si="3"/>
        <v>3</v>
      </c>
    </row>
    <row r="41" spans="1:6" x14ac:dyDescent="0.35">
      <c r="A41" s="7" t="s">
        <v>247</v>
      </c>
      <c r="B41" s="7" t="str">
        <f t="shared" si="1"/>
        <v>SPA21XXX</v>
      </c>
      <c r="C41" s="7" t="s">
        <v>248</v>
      </c>
      <c r="D41" s="7" t="s">
        <v>170</v>
      </c>
      <c r="E41" s="19">
        <v>33</v>
      </c>
      <c r="F41" s="6">
        <f t="shared" si="3"/>
        <v>7</v>
      </c>
    </row>
    <row r="42" spans="1:6" x14ac:dyDescent="0.35">
      <c r="A42" s="7" t="s">
        <v>249</v>
      </c>
      <c r="B42" s="7" t="str">
        <f t="shared" si="1"/>
        <v>SPA21XXX</v>
      </c>
      <c r="C42" s="7" t="s">
        <v>250</v>
      </c>
      <c r="D42" s="7" t="s">
        <v>170</v>
      </c>
      <c r="E42" s="19">
        <v>17</v>
      </c>
      <c r="F42" s="6">
        <f t="shared" si="3"/>
        <v>5</v>
      </c>
    </row>
    <row r="43" spans="1:6" x14ac:dyDescent="0.35">
      <c r="A43" s="7" t="s">
        <v>251</v>
      </c>
      <c r="B43" s="7" t="str">
        <f t="shared" si="1"/>
        <v>SPA21XXX</v>
      </c>
      <c r="C43" s="7" t="s">
        <v>252</v>
      </c>
      <c r="D43" s="7" t="s">
        <v>170</v>
      </c>
      <c r="E43" s="19">
        <v>16</v>
      </c>
      <c r="F43" s="6">
        <f t="shared" si="3"/>
        <v>5</v>
      </c>
    </row>
    <row r="44" spans="1:6" x14ac:dyDescent="0.35">
      <c r="A44" s="7" t="s">
        <v>253</v>
      </c>
      <c r="B44" s="7" t="str">
        <f t="shared" si="1"/>
        <v>SPA21XXX</v>
      </c>
      <c r="C44" s="7" t="s">
        <v>254</v>
      </c>
      <c r="D44" s="7" t="s">
        <v>170</v>
      </c>
      <c r="E44" s="19">
        <v>22</v>
      </c>
      <c r="F44" s="6">
        <f t="shared" si="3"/>
        <v>6</v>
      </c>
    </row>
    <row r="45" spans="1:6" x14ac:dyDescent="0.35">
      <c r="A45" s="7" t="s">
        <v>255</v>
      </c>
      <c r="B45" s="7" t="str">
        <f t="shared" si="1"/>
        <v>SPA21XXX</v>
      </c>
      <c r="C45" s="7" t="s">
        <v>256</v>
      </c>
      <c r="D45" s="7" t="s">
        <v>170</v>
      </c>
      <c r="E45" s="19">
        <v>8</v>
      </c>
      <c r="F45" s="6">
        <f t="shared" si="3"/>
        <v>3</v>
      </c>
    </row>
    <row r="46" spans="1:6" x14ac:dyDescent="0.35">
      <c r="A46" s="7" t="s">
        <v>257</v>
      </c>
      <c r="B46" s="7" t="str">
        <f t="shared" si="1"/>
        <v>SPA21XXX</v>
      </c>
      <c r="C46" s="7" t="s">
        <v>258</v>
      </c>
      <c r="D46" s="7" t="s">
        <v>170</v>
      </c>
      <c r="E46" s="19">
        <v>35</v>
      </c>
      <c r="F46" s="6">
        <f t="shared" si="3"/>
        <v>7</v>
      </c>
    </row>
    <row r="47" spans="1:6" x14ac:dyDescent="0.35">
      <c r="A47" s="7" t="s">
        <v>259</v>
      </c>
      <c r="B47" s="7" t="str">
        <f t="shared" si="1"/>
        <v>SPA21XXX</v>
      </c>
      <c r="C47" s="7" t="s">
        <v>260</v>
      </c>
      <c r="D47" s="7" t="s">
        <v>170</v>
      </c>
      <c r="E47" s="19">
        <v>29</v>
      </c>
      <c r="F47" s="6">
        <f t="shared" si="3"/>
        <v>6</v>
      </c>
    </row>
    <row r="48" spans="1:6" x14ac:dyDescent="0.35">
      <c r="A48" s="7" t="s">
        <v>261</v>
      </c>
      <c r="B48" s="7" t="str">
        <f t="shared" si="1"/>
        <v>SPA21XXX</v>
      </c>
      <c r="C48" s="7" t="s">
        <v>262</v>
      </c>
      <c r="D48" s="7" t="s">
        <v>170</v>
      </c>
      <c r="E48" s="19">
        <v>14</v>
      </c>
      <c r="F48" s="6">
        <f t="shared" si="3"/>
        <v>4</v>
      </c>
    </row>
    <row r="49" spans="1:6" x14ac:dyDescent="0.35">
      <c r="A49" s="7" t="s">
        <v>263</v>
      </c>
      <c r="B49" s="7" t="str">
        <f t="shared" si="1"/>
        <v>SPA21XXX</v>
      </c>
      <c r="C49" s="7" t="s">
        <v>264</v>
      </c>
      <c r="D49" s="7" t="s">
        <v>170</v>
      </c>
      <c r="E49" s="19">
        <v>35</v>
      </c>
      <c r="F49" s="6">
        <f t="shared" si="3"/>
        <v>7</v>
      </c>
    </row>
    <row r="50" spans="1:6" x14ac:dyDescent="0.35">
      <c r="A50" s="7" t="s">
        <v>265</v>
      </c>
      <c r="B50" s="7" t="str">
        <f t="shared" si="1"/>
        <v>SPA21XXX</v>
      </c>
      <c r="C50" s="7" t="s">
        <v>266</v>
      </c>
      <c r="D50" s="7" t="s">
        <v>170</v>
      </c>
      <c r="E50" s="19">
        <v>4</v>
      </c>
      <c r="F50" s="6">
        <f t="shared" si="3"/>
        <v>2</v>
      </c>
    </row>
    <row r="51" spans="1:6" x14ac:dyDescent="0.35">
      <c r="A51" s="7" t="s">
        <v>267</v>
      </c>
      <c r="B51" s="7" t="str">
        <f t="shared" si="1"/>
        <v>SPA21XXX</v>
      </c>
      <c r="C51" s="7" t="s">
        <v>268</v>
      </c>
      <c r="D51" s="7" t="s">
        <v>170</v>
      </c>
      <c r="E51" s="19">
        <v>10</v>
      </c>
      <c r="F51" s="6">
        <f t="shared" si="3"/>
        <v>4</v>
      </c>
    </row>
    <row r="52" spans="1:6" x14ac:dyDescent="0.35">
      <c r="A52" s="7" t="s">
        <v>269</v>
      </c>
      <c r="B52" s="7" t="str">
        <f t="shared" si="1"/>
        <v>SPA21XXX</v>
      </c>
      <c r="C52" s="7" t="s">
        <v>270</v>
      </c>
      <c r="D52" s="7" t="s">
        <v>170</v>
      </c>
      <c r="E52" s="19">
        <v>24</v>
      </c>
      <c r="F52" s="6">
        <f t="shared" si="3"/>
        <v>6</v>
      </c>
    </row>
    <row r="53" spans="1:6" x14ac:dyDescent="0.35">
      <c r="A53" s="7" t="s">
        <v>271</v>
      </c>
      <c r="B53" s="7" t="str">
        <f t="shared" si="1"/>
        <v>SPA21XXX</v>
      </c>
      <c r="C53" s="7" t="s">
        <v>272</v>
      </c>
      <c r="D53" s="7" t="s">
        <v>170</v>
      </c>
      <c r="E53" s="19">
        <v>62</v>
      </c>
      <c r="F53" s="6">
        <f t="shared" si="3"/>
        <v>8</v>
      </c>
    </row>
    <row r="54" spans="1:6" x14ac:dyDescent="0.35">
      <c r="A54" s="7" t="s">
        <v>273</v>
      </c>
      <c r="B54" s="7" t="str">
        <f t="shared" si="1"/>
        <v>SPA21XXX</v>
      </c>
      <c r="C54" s="7" t="s">
        <v>274</v>
      </c>
      <c r="D54" s="7" t="s">
        <v>170</v>
      </c>
      <c r="E54" s="19">
        <v>0</v>
      </c>
      <c r="F54" s="6">
        <f t="shared" si="3"/>
        <v>1</v>
      </c>
    </row>
    <row r="55" spans="1:6" x14ac:dyDescent="0.35">
      <c r="A55" s="7" t="s">
        <v>275</v>
      </c>
      <c r="B55" s="7" t="str">
        <f t="shared" si="1"/>
        <v>SPA21XXX</v>
      </c>
      <c r="C55" s="7" t="s">
        <v>276</v>
      </c>
      <c r="D55" s="7" t="s">
        <v>170</v>
      </c>
      <c r="E55" s="19">
        <v>18</v>
      </c>
      <c r="F55" s="6">
        <f t="shared" si="3"/>
        <v>5</v>
      </c>
    </row>
    <row r="56" spans="1:6" x14ac:dyDescent="0.35">
      <c r="A56" s="7" t="s">
        <v>277</v>
      </c>
      <c r="B56" s="7" t="str">
        <f t="shared" si="1"/>
        <v>SPA21XXX</v>
      </c>
      <c r="C56" s="7" t="s">
        <v>278</v>
      </c>
      <c r="D56" s="7" t="s">
        <v>170</v>
      </c>
      <c r="E56" s="19">
        <v>6</v>
      </c>
      <c r="F56" s="6">
        <f t="shared" si="3"/>
        <v>2</v>
      </c>
    </row>
    <row r="57" spans="1:6" x14ac:dyDescent="0.35">
      <c r="A57" s="7" t="s">
        <v>279</v>
      </c>
      <c r="B57" s="7" t="str">
        <f t="shared" si="1"/>
        <v>SPA21XXX</v>
      </c>
      <c r="C57" s="7" t="s">
        <v>280</v>
      </c>
      <c r="D57" s="7" t="s">
        <v>170</v>
      </c>
      <c r="E57" s="19">
        <v>3</v>
      </c>
      <c r="F57" s="6">
        <f t="shared" si="3"/>
        <v>2</v>
      </c>
    </row>
    <row r="58" spans="1:6" x14ac:dyDescent="0.35">
      <c r="A58" s="7" t="s">
        <v>281</v>
      </c>
      <c r="C58" s="7" t="s">
        <v>282</v>
      </c>
      <c r="D58" s="7" t="s">
        <v>170</v>
      </c>
      <c r="E58" s="19">
        <v>3</v>
      </c>
      <c r="F58" s="6">
        <f t="shared" si="3"/>
        <v>2</v>
      </c>
    </row>
    <row r="59" spans="1:6" x14ac:dyDescent="0.35">
      <c r="A59" s="7" t="s">
        <v>283</v>
      </c>
      <c r="C59" s="7" t="s">
        <v>284</v>
      </c>
      <c r="D59" s="7" t="s">
        <v>170</v>
      </c>
      <c r="E59" s="19">
        <v>1</v>
      </c>
      <c r="F59" s="6">
        <f t="shared" si="3"/>
        <v>2</v>
      </c>
    </row>
    <row r="60" spans="1:6" x14ac:dyDescent="0.35">
      <c r="A60" s="7" t="s">
        <v>285</v>
      </c>
      <c r="C60" s="7" t="s">
        <v>286</v>
      </c>
      <c r="D60" s="7" t="s">
        <v>170</v>
      </c>
      <c r="E60" s="19">
        <v>5</v>
      </c>
      <c r="F60" s="6">
        <f t="shared" si="3"/>
        <v>2</v>
      </c>
    </row>
    <row r="61" spans="1:6" x14ac:dyDescent="0.35">
      <c r="A61" s="7" t="s">
        <v>287</v>
      </c>
      <c r="C61" s="7" t="s">
        <v>288</v>
      </c>
      <c r="D61" s="7" t="s">
        <v>170</v>
      </c>
      <c r="E61" s="19">
        <v>10</v>
      </c>
      <c r="F61" s="6">
        <f t="shared" si="3"/>
        <v>4</v>
      </c>
    </row>
    <row r="62" spans="1:6" x14ac:dyDescent="0.35">
      <c r="A62" s="7" t="s">
        <v>289</v>
      </c>
      <c r="C62" s="7" t="s">
        <v>290</v>
      </c>
      <c r="D62" s="7" t="s">
        <v>170</v>
      </c>
      <c r="E62" s="19">
        <v>0</v>
      </c>
      <c r="F62" s="6">
        <f t="shared" si="3"/>
        <v>1</v>
      </c>
    </row>
    <row r="63" spans="1:6" x14ac:dyDescent="0.35">
      <c r="A63" s="7" t="s">
        <v>291</v>
      </c>
      <c r="C63" s="7" t="s">
        <v>292</v>
      </c>
      <c r="D63" s="7" t="s">
        <v>170</v>
      </c>
      <c r="E63" s="19">
        <v>0</v>
      </c>
      <c r="F63" s="6">
        <f t="shared" si="3"/>
        <v>1</v>
      </c>
    </row>
    <row r="64" spans="1:6" x14ac:dyDescent="0.35">
      <c r="A64" s="7" t="s">
        <v>293</v>
      </c>
      <c r="C64" s="7" t="s">
        <v>294</v>
      </c>
      <c r="D64" s="7" t="s">
        <v>170</v>
      </c>
      <c r="E64" s="19">
        <v>15</v>
      </c>
      <c r="F64" s="6">
        <f t="shared" si="3"/>
        <v>5</v>
      </c>
    </row>
    <row r="65" spans="1:6" x14ac:dyDescent="0.35">
      <c r="A65" s="7" t="s">
        <v>295</v>
      </c>
      <c r="C65" s="7" t="s">
        <v>296</v>
      </c>
      <c r="D65" s="7" t="s">
        <v>170</v>
      </c>
      <c r="E65" s="19">
        <v>0</v>
      </c>
      <c r="F65" s="6">
        <f t="shared" si="3"/>
        <v>1</v>
      </c>
    </row>
    <row r="66" spans="1:6" x14ac:dyDescent="0.35">
      <c r="A66" s="7" t="s">
        <v>297</v>
      </c>
      <c r="C66" s="7" t="s">
        <v>298</v>
      </c>
      <c r="D66" s="7" t="s">
        <v>170</v>
      </c>
      <c r="E66" s="19">
        <v>26</v>
      </c>
      <c r="F66" s="6">
        <f t="shared" ref="F66" si="4">IF(E66&lt;$J$5,$K$5,IF(E66&lt;$J$6,$K$6,IF(E66&lt;$J$7,$K$7,IF(E66&lt;$J$8,$K$8,IF(E66&lt;$J$9,$K$9,IF(E66&lt;$J$10,$K$10,IF(E66&lt;$J$11,$K$11,IF(E66&lt;$J$12,$K$12,IF(E66&lt;$J$13,$K$13,$K$14)))))))))</f>
        <v>6</v>
      </c>
    </row>
    <row r="67" spans="1:6" x14ac:dyDescent="0.35">
      <c r="A67" s="7" t="s">
        <v>299</v>
      </c>
      <c r="C67" s="7" t="s">
        <v>300</v>
      </c>
      <c r="D67" s="7" t="s">
        <v>170</v>
      </c>
      <c r="E67" s="19">
        <v>3</v>
      </c>
      <c r="F67" s="6">
        <f t="shared" ref="F67:F95" si="5">IF(E67&lt;$J$5,$K$5,IF(E67&lt;$J$6,$K$6,IF(E67&lt;$J$7,$K$7,IF(E67&lt;$J$8,$K$8,IF(E67&lt;$J$9,$K$9,IF(E67&lt;$J$10,$K$10,IF(E67&lt;$J$11,$K$11,IF(E67&lt;$J$12,$K$12,IF(E67&lt;$J$13,$K$13,$K$14)))))))))</f>
        <v>2</v>
      </c>
    </row>
    <row r="68" spans="1:6" x14ac:dyDescent="0.35">
      <c r="A68" s="7" t="s">
        <v>301</v>
      </c>
      <c r="C68" s="7" t="s">
        <v>302</v>
      </c>
      <c r="D68" s="7" t="s">
        <v>170</v>
      </c>
      <c r="E68" s="19">
        <v>24</v>
      </c>
      <c r="F68" s="6">
        <f t="shared" si="5"/>
        <v>6</v>
      </c>
    </row>
    <row r="69" spans="1:6" x14ac:dyDescent="0.35">
      <c r="A69" s="7" t="s">
        <v>303</v>
      </c>
      <c r="C69" s="7" t="s">
        <v>304</v>
      </c>
      <c r="D69" s="7" t="s">
        <v>170</v>
      </c>
      <c r="E69" s="19">
        <v>11</v>
      </c>
      <c r="F69" s="6">
        <f t="shared" si="5"/>
        <v>4</v>
      </c>
    </row>
    <row r="70" spans="1:6" x14ac:dyDescent="0.35">
      <c r="A70" s="7" t="s">
        <v>305</v>
      </c>
      <c r="C70" s="7" t="s">
        <v>306</v>
      </c>
      <c r="D70" s="7" t="s">
        <v>170</v>
      </c>
      <c r="E70" s="19">
        <v>5</v>
      </c>
      <c r="F70" s="6">
        <f t="shared" si="5"/>
        <v>2</v>
      </c>
    </row>
    <row r="71" spans="1:6" x14ac:dyDescent="0.35">
      <c r="A71" s="7" t="s">
        <v>307</v>
      </c>
      <c r="C71" s="7" t="s">
        <v>308</v>
      </c>
      <c r="D71" s="7" t="s">
        <v>170</v>
      </c>
      <c r="E71" s="19">
        <v>8</v>
      </c>
      <c r="F71" s="6">
        <f t="shared" si="5"/>
        <v>3</v>
      </c>
    </row>
    <row r="72" spans="1:6" x14ac:dyDescent="0.35">
      <c r="A72" s="7" t="s">
        <v>309</v>
      </c>
      <c r="C72" s="7" t="s">
        <v>310</v>
      </c>
      <c r="D72" s="7" t="s">
        <v>170</v>
      </c>
      <c r="E72" s="19">
        <v>3</v>
      </c>
      <c r="F72" s="6">
        <f t="shared" si="5"/>
        <v>2</v>
      </c>
    </row>
    <row r="73" spans="1:6" x14ac:dyDescent="0.35">
      <c r="A73" s="7" t="s">
        <v>311</v>
      </c>
      <c r="C73" s="7" t="s">
        <v>312</v>
      </c>
      <c r="D73" s="7" t="s">
        <v>170</v>
      </c>
      <c r="E73" s="19">
        <v>0</v>
      </c>
      <c r="F73" s="6">
        <f t="shared" si="5"/>
        <v>1</v>
      </c>
    </row>
    <row r="74" spans="1:6" x14ac:dyDescent="0.35">
      <c r="A74" s="7" t="s">
        <v>313</v>
      </c>
      <c r="C74" s="7" t="s">
        <v>314</v>
      </c>
      <c r="D74" s="7" t="s">
        <v>170</v>
      </c>
      <c r="E74" s="19">
        <v>4</v>
      </c>
      <c r="F74" s="6">
        <f t="shared" si="5"/>
        <v>2</v>
      </c>
    </row>
    <row r="75" spans="1:6" x14ac:dyDescent="0.35">
      <c r="A75" s="7" t="s">
        <v>315</v>
      </c>
      <c r="C75" s="7" t="s">
        <v>316</v>
      </c>
      <c r="D75" s="7" t="s">
        <v>170</v>
      </c>
      <c r="E75" s="19">
        <v>6</v>
      </c>
      <c r="F75" s="6">
        <f t="shared" si="5"/>
        <v>2</v>
      </c>
    </row>
    <row r="76" spans="1:6" x14ac:dyDescent="0.35">
      <c r="A76" s="7" t="s">
        <v>317</v>
      </c>
      <c r="C76" s="7" t="s">
        <v>318</v>
      </c>
      <c r="D76" s="7" t="s">
        <v>170</v>
      </c>
      <c r="E76" s="19">
        <v>0</v>
      </c>
      <c r="F76" s="6">
        <f t="shared" si="5"/>
        <v>1</v>
      </c>
    </row>
    <row r="77" spans="1:6" x14ac:dyDescent="0.35">
      <c r="A77" s="7" t="s">
        <v>319</v>
      </c>
      <c r="C77" s="7" t="s">
        <v>320</v>
      </c>
      <c r="D77" s="7" t="s">
        <v>170</v>
      </c>
      <c r="E77" s="19">
        <v>0</v>
      </c>
      <c r="F77" s="6">
        <f t="shared" si="5"/>
        <v>1</v>
      </c>
    </row>
    <row r="78" spans="1:6" x14ac:dyDescent="0.35">
      <c r="A78" s="7" t="s">
        <v>321</v>
      </c>
      <c r="C78" s="7" t="s">
        <v>322</v>
      </c>
      <c r="D78" s="7" t="s">
        <v>170</v>
      </c>
      <c r="E78" s="19">
        <v>6</v>
      </c>
      <c r="F78" s="6">
        <f t="shared" si="5"/>
        <v>2</v>
      </c>
    </row>
    <row r="79" spans="1:6" x14ac:dyDescent="0.35">
      <c r="A79" s="7" t="s">
        <v>323</v>
      </c>
      <c r="C79" s="7" t="s">
        <v>324</v>
      </c>
      <c r="D79" s="7" t="s">
        <v>170</v>
      </c>
      <c r="E79" s="19">
        <v>7</v>
      </c>
      <c r="F79" s="6">
        <f t="shared" si="5"/>
        <v>3</v>
      </c>
    </row>
    <row r="80" spans="1:6" x14ac:dyDescent="0.35">
      <c r="A80" s="7" t="s">
        <v>325</v>
      </c>
      <c r="C80" s="7" t="s">
        <v>326</v>
      </c>
      <c r="D80" s="7" t="s">
        <v>170</v>
      </c>
      <c r="E80" s="19">
        <v>0</v>
      </c>
      <c r="F80" s="6">
        <f t="shared" si="5"/>
        <v>1</v>
      </c>
    </row>
    <row r="81" spans="1:6" x14ac:dyDescent="0.35">
      <c r="A81" s="7" t="s">
        <v>327</v>
      </c>
      <c r="C81" s="7" t="s">
        <v>328</v>
      </c>
      <c r="D81" s="7" t="s">
        <v>170</v>
      </c>
      <c r="E81" s="19">
        <v>0</v>
      </c>
      <c r="F81" s="6">
        <f t="shared" si="5"/>
        <v>1</v>
      </c>
    </row>
    <row r="82" spans="1:6" x14ac:dyDescent="0.35">
      <c r="A82" s="7" t="s">
        <v>329</v>
      </c>
      <c r="C82" s="7" t="s">
        <v>330</v>
      </c>
      <c r="D82" s="7" t="s">
        <v>170</v>
      </c>
      <c r="E82" s="19">
        <v>7</v>
      </c>
      <c r="F82" s="6">
        <f t="shared" si="5"/>
        <v>3</v>
      </c>
    </row>
    <row r="83" spans="1:6" x14ac:dyDescent="0.35">
      <c r="A83" s="7" t="s">
        <v>331</v>
      </c>
      <c r="C83" s="7" t="s">
        <v>332</v>
      </c>
      <c r="D83" s="7" t="s">
        <v>170</v>
      </c>
      <c r="E83" s="19">
        <v>4</v>
      </c>
      <c r="F83" s="6">
        <f t="shared" si="5"/>
        <v>2</v>
      </c>
    </row>
    <row r="84" spans="1:6" x14ac:dyDescent="0.35">
      <c r="A84" s="7" t="s">
        <v>333</v>
      </c>
      <c r="C84" s="7" t="s">
        <v>334</v>
      </c>
      <c r="D84" s="7" t="s">
        <v>170</v>
      </c>
      <c r="E84" s="19">
        <v>0</v>
      </c>
      <c r="F84" s="6">
        <f t="shared" si="5"/>
        <v>1</v>
      </c>
    </row>
    <row r="85" spans="1:6" x14ac:dyDescent="0.35">
      <c r="A85" s="7" t="s">
        <v>335</v>
      </c>
      <c r="C85" s="7" t="s">
        <v>336</v>
      </c>
      <c r="D85" s="7" t="s">
        <v>170</v>
      </c>
      <c r="E85" s="19">
        <v>8</v>
      </c>
      <c r="F85" s="6">
        <f t="shared" si="5"/>
        <v>3</v>
      </c>
    </row>
    <row r="86" spans="1:6" x14ac:dyDescent="0.35">
      <c r="A86" s="7" t="s">
        <v>337</v>
      </c>
      <c r="C86" s="7" t="s">
        <v>338</v>
      </c>
      <c r="D86" s="7" t="s">
        <v>170</v>
      </c>
      <c r="E86" s="19">
        <v>62</v>
      </c>
      <c r="F86" s="6">
        <f t="shared" si="5"/>
        <v>8</v>
      </c>
    </row>
    <row r="87" spans="1:6" x14ac:dyDescent="0.35">
      <c r="A87" s="7" t="s">
        <v>339</v>
      </c>
      <c r="C87" s="7" t="s">
        <v>340</v>
      </c>
      <c r="D87" s="7" t="s">
        <v>170</v>
      </c>
      <c r="E87" s="19">
        <v>24</v>
      </c>
      <c r="F87" s="6">
        <f t="shared" si="5"/>
        <v>6</v>
      </c>
    </row>
    <row r="88" spans="1:6" x14ac:dyDescent="0.35">
      <c r="A88" s="7" t="s">
        <v>341</v>
      </c>
      <c r="C88" s="7" t="s">
        <v>342</v>
      </c>
      <c r="D88" s="7" t="s">
        <v>170</v>
      </c>
      <c r="E88" s="19">
        <v>6</v>
      </c>
      <c r="F88" s="6">
        <f t="shared" si="5"/>
        <v>2</v>
      </c>
    </row>
    <row r="89" spans="1:6" x14ac:dyDescent="0.35">
      <c r="A89" s="7" t="s">
        <v>343</v>
      </c>
      <c r="C89" s="7" t="s">
        <v>344</v>
      </c>
      <c r="D89" s="7" t="s">
        <v>170</v>
      </c>
      <c r="E89" s="19">
        <v>13</v>
      </c>
      <c r="F89" s="6">
        <f t="shared" si="5"/>
        <v>4</v>
      </c>
    </row>
    <row r="90" spans="1:6" x14ac:dyDescent="0.35">
      <c r="A90" s="7" t="s">
        <v>345</v>
      </c>
      <c r="C90" s="7" t="s">
        <v>346</v>
      </c>
      <c r="D90" s="7" t="s">
        <v>170</v>
      </c>
      <c r="E90" s="19">
        <v>30</v>
      </c>
      <c r="F90" s="6">
        <f t="shared" si="5"/>
        <v>7</v>
      </c>
    </row>
    <row r="91" spans="1:6" x14ac:dyDescent="0.35">
      <c r="A91" s="7" t="s">
        <v>347</v>
      </c>
      <c r="C91" s="7" t="s">
        <v>348</v>
      </c>
      <c r="D91" s="7" t="s">
        <v>170</v>
      </c>
      <c r="E91" s="19">
        <v>0</v>
      </c>
      <c r="F91" s="6">
        <f t="shared" si="5"/>
        <v>1</v>
      </c>
    </row>
    <row r="92" spans="1:6" x14ac:dyDescent="0.35">
      <c r="A92" s="7" t="s">
        <v>349</v>
      </c>
      <c r="C92" s="7" t="s">
        <v>350</v>
      </c>
      <c r="D92" s="7" t="s">
        <v>170</v>
      </c>
      <c r="E92" s="19">
        <v>0</v>
      </c>
      <c r="F92" s="6">
        <f t="shared" si="5"/>
        <v>1</v>
      </c>
    </row>
    <row r="93" spans="1:6" x14ac:dyDescent="0.35">
      <c r="A93" s="7" t="s">
        <v>351</v>
      </c>
      <c r="C93" s="7" t="s">
        <v>352</v>
      </c>
      <c r="D93" s="7" t="s">
        <v>170</v>
      </c>
      <c r="E93" s="19">
        <v>4</v>
      </c>
      <c r="F93" s="6">
        <f t="shared" si="5"/>
        <v>2</v>
      </c>
    </row>
    <row r="94" spans="1:6" x14ac:dyDescent="0.35">
      <c r="A94" s="7" t="s">
        <v>353</v>
      </c>
      <c r="C94" s="7" t="s">
        <v>354</v>
      </c>
      <c r="D94" s="7" t="s">
        <v>170</v>
      </c>
      <c r="E94" s="19">
        <v>0</v>
      </c>
      <c r="F94" s="6">
        <f t="shared" si="5"/>
        <v>1</v>
      </c>
    </row>
    <row r="95" spans="1:6" x14ac:dyDescent="0.35">
      <c r="A95" s="7" t="s">
        <v>355</v>
      </c>
      <c r="C95" s="7" t="s">
        <v>356</v>
      </c>
      <c r="D95" s="7" t="s">
        <v>170</v>
      </c>
      <c r="E95" s="19">
        <v>0</v>
      </c>
      <c r="F95" s="6">
        <f t="shared" si="5"/>
        <v>1</v>
      </c>
    </row>
  </sheetData>
  <sheetProtection algorithmName="SHA-512" hashValue="0Ji+aPVmwRwMHYXPZ8HcFsQLupSr9TILMS60PYHu8ooo7gERxncUqr/0OXdo9CbPIZ073gb2a2WCaQ8Ec76XBg==" saltValue="0xISDsekC/hbkf/FIBw6iA==" spinCount="100000" sheet="1" objects="1" scenarios="1" selectLockedCells="1"/>
  <pageMargins left="0.7" right="0.7" top="0.75" bottom="0.75" header="0.3" footer="0.3"/>
  <pageSetup paperSize="9" orientation="portrait" horizontalDpi="0" verticalDpi="0" r:id="rId1"/>
  <ignoredErrors>
    <ignoredError sqref="I5:I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5"/>
  <sheetViews>
    <sheetView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9" style="7" hidden="1" customWidth="1"/>
    <col min="2" max="2" width="11" style="7" customWidth="1"/>
    <col min="3" max="3" width="49.08984375" style="7" hidden="1" customWidth="1"/>
    <col min="4" max="4" width="8.36328125" style="7" customWidth="1"/>
    <col min="5" max="5" width="8.90625" style="7"/>
    <col min="6" max="6" width="15" style="7" bestFit="1" customWidth="1"/>
    <col min="7" max="7" width="8.90625" style="7"/>
    <col min="8" max="8" width="15.08984375" style="7" customWidth="1"/>
    <col min="9" max="10" width="8.90625" style="17"/>
    <col min="11" max="16384" width="8.7265625" style="7"/>
  </cols>
  <sheetData>
    <row r="1" spans="1:10" ht="32.5" customHeight="1" x14ac:dyDescent="0.35">
      <c r="A1" s="14" t="s">
        <v>711</v>
      </c>
      <c r="B1" s="14" t="s">
        <v>721</v>
      </c>
      <c r="C1" s="15" t="s">
        <v>0</v>
      </c>
      <c r="D1" s="15" t="s">
        <v>715</v>
      </c>
      <c r="E1" s="14" t="s">
        <v>712</v>
      </c>
      <c r="F1" s="6" t="s">
        <v>720</v>
      </c>
    </row>
    <row r="2" spans="1:10" ht="16.149999999999999" customHeight="1" x14ac:dyDescent="0.35">
      <c r="A2" s="7" t="s">
        <v>357</v>
      </c>
      <c r="B2" s="7" t="str">
        <f>REPLACE(A2,6,3,"XXX")</f>
        <v>SPA21XXX</v>
      </c>
      <c r="C2" s="7" t="s">
        <v>358</v>
      </c>
      <c r="D2" s="7" t="s">
        <v>119</v>
      </c>
      <c r="E2" s="19">
        <v>0</v>
      </c>
      <c r="F2" s="6">
        <f t="shared" ref="F2:F33" si="0">IF(E2&lt;$I$5,$J$5,IF(E2&lt;$I$6,$J$6,IF(E2&lt;$I$7,$J$7,IF(E2&lt;$I$8,$J$8,IF(E2&lt;$I$9,$J$9,IF(E2&lt;$I$10,$J$10,IF(E2&lt;$I$11,$J$11,IF(E2&lt;$I$12,$J$12,IF(E2&lt;$I$13,$J$13,$J$14)))))))))</f>
        <v>1</v>
      </c>
    </row>
    <row r="3" spans="1:10" x14ac:dyDescent="0.35">
      <c r="A3" s="7" t="s">
        <v>359</v>
      </c>
      <c r="B3" s="7" t="str">
        <f t="shared" ref="B3:B57" si="1">REPLACE(A3,6,3,"XXX")</f>
        <v>SPA21XXX</v>
      </c>
      <c r="C3" s="7" t="s">
        <v>360</v>
      </c>
      <c r="D3" s="7" t="s">
        <v>119</v>
      </c>
      <c r="E3" s="19">
        <v>11</v>
      </c>
      <c r="F3" s="6">
        <f t="shared" si="0"/>
        <v>7</v>
      </c>
      <c r="H3" s="6" t="s">
        <v>714</v>
      </c>
      <c r="I3" s="12"/>
      <c r="J3" s="12"/>
    </row>
    <row r="4" spans="1:10" x14ac:dyDescent="0.35">
      <c r="A4" s="7" t="s">
        <v>361</v>
      </c>
      <c r="B4" s="7" t="str">
        <f t="shared" si="1"/>
        <v>SPA21XXX</v>
      </c>
      <c r="C4" s="7" t="s">
        <v>362</v>
      </c>
      <c r="D4" s="7" t="s">
        <v>119</v>
      </c>
      <c r="E4" s="19">
        <v>11</v>
      </c>
      <c r="F4" s="6">
        <f t="shared" si="0"/>
        <v>7</v>
      </c>
      <c r="H4" s="6"/>
      <c r="I4" s="12">
        <v>0</v>
      </c>
      <c r="J4" s="12"/>
    </row>
    <row r="5" spans="1:10" x14ac:dyDescent="0.35">
      <c r="A5" s="7" t="s">
        <v>363</v>
      </c>
      <c r="B5" s="7" t="str">
        <f t="shared" si="1"/>
        <v>SPA21XXX</v>
      </c>
      <c r="C5" s="7" t="s">
        <v>364</v>
      </c>
      <c r="D5" s="7" t="s">
        <v>119</v>
      </c>
      <c r="E5" s="19">
        <v>11</v>
      </c>
      <c r="F5" s="6">
        <f t="shared" si="0"/>
        <v>7</v>
      </c>
      <c r="H5" s="6" t="str">
        <f>"&gt;"&amp;I4&amp;" "&amp;"and"&amp;" "&amp;"&lt;"&amp;I5</f>
        <v>&gt;0 and &lt;1</v>
      </c>
      <c r="I5" s="12">
        <v>1</v>
      </c>
      <c r="J5" s="12">
        <v>1</v>
      </c>
    </row>
    <row r="6" spans="1:10" x14ac:dyDescent="0.35">
      <c r="A6" s="7" t="s">
        <v>365</v>
      </c>
      <c r="B6" s="7" t="str">
        <f t="shared" si="1"/>
        <v>SPA21XXX</v>
      </c>
      <c r="C6" s="7" t="s">
        <v>366</v>
      </c>
      <c r="D6" s="7" t="s">
        <v>119</v>
      </c>
      <c r="E6" s="19">
        <v>11</v>
      </c>
      <c r="F6" s="6">
        <f t="shared" si="0"/>
        <v>7</v>
      </c>
      <c r="H6" s="6" t="str">
        <f t="shared" ref="H6:H13" si="2">"&gt;="&amp;I5&amp;" "&amp;"and"&amp;" "&amp;"&lt;"&amp;I6</f>
        <v>&gt;=1 and &lt;3</v>
      </c>
      <c r="I6" s="12">
        <v>3</v>
      </c>
      <c r="J6" s="12">
        <v>2</v>
      </c>
    </row>
    <row r="7" spans="1:10" x14ac:dyDescent="0.35">
      <c r="A7" s="7" t="s">
        <v>367</v>
      </c>
      <c r="B7" s="7" t="str">
        <f t="shared" si="1"/>
        <v>SPA21XXX</v>
      </c>
      <c r="C7" s="7" t="s">
        <v>368</v>
      </c>
      <c r="D7" s="7" t="s">
        <v>119</v>
      </c>
      <c r="E7" s="19">
        <v>11</v>
      </c>
      <c r="F7" s="6">
        <f t="shared" si="0"/>
        <v>7</v>
      </c>
      <c r="H7" s="6" t="str">
        <f t="shared" si="2"/>
        <v>&gt;=3 and &lt;5</v>
      </c>
      <c r="I7" s="12">
        <v>5</v>
      </c>
      <c r="J7" s="12">
        <v>3</v>
      </c>
    </row>
    <row r="8" spans="1:10" x14ac:dyDescent="0.35">
      <c r="A8" s="7" t="s">
        <v>369</v>
      </c>
      <c r="B8" s="7" t="str">
        <f t="shared" si="1"/>
        <v>SPA21XXX</v>
      </c>
      <c r="C8" s="7" t="s">
        <v>370</v>
      </c>
      <c r="D8" s="7" t="s">
        <v>119</v>
      </c>
      <c r="E8" s="19">
        <v>11</v>
      </c>
      <c r="F8" s="6">
        <f t="shared" si="0"/>
        <v>7</v>
      </c>
      <c r="H8" s="6" t="str">
        <f t="shared" si="2"/>
        <v>&gt;=5 and &lt;6</v>
      </c>
      <c r="I8" s="12">
        <v>6</v>
      </c>
      <c r="J8" s="12">
        <v>4</v>
      </c>
    </row>
    <row r="9" spans="1:10" x14ac:dyDescent="0.35">
      <c r="A9" s="7" t="s">
        <v>371</v>
      </c>
      <c r="B9" s="7" t="str">
        <f t="shared" si="1"/>
        <v>SPA21XXX</v>
      </c>
      <c r="C9" s="7" t="s">
        <v>372</v>
      </c>
      <c r="D9" s="7" t="s">
        <v>119</v>
      </c>
      <c r="E9" s="19">
        <v>1</v>
      </c>
      <c r="F9" s="6">
        <f t="shared" si="0"/>
        <v>2</v>
      </c>
      <c r="H9" s="6" t="str">
        <f t="shared" si="2"/>
        <v>&gt;=6 and &lt;8</v>
      </c>
      <c r="I9" s="12">
        <v>8</v>
      </c>
      <c r="J9" s="12">
        <v>5</v>
      </c>
    </row>
    <row r="10" spans="1:10" x14ac:dyDescent="0.35">
      <c r="A10" s="7" t="s">
        <v>373</v>
      </c>
      <c r="B10" s="7" t="str">
        <f t="shared" si="1"/>
        <v>SPA21XXX</v>
      </c>
      <c r="C10" s="7" t="s">
        <v>374</v>
      </c>
      <c r="D10" s="7" t="s">
        <v>119</v>
      </c>
      <c r="E10" s="19">
        <v>0</v>
      </c>
      <c r="F10" s="6">
        <f t="shared" si="0"/>
        <v>1</v>
      </c>
      <c r="H10" s="6" t="str">
        <f t="shared" si="2"/>
        <v>&gt;=8 and &lt;10</v>
      </c>
      <c r="I10" s="12">
        <v>10</v>
      </c>
      <c r="J10" s="12">
        <v>6</v>
      </c>
    </row>
    <row r="11" spans="1:10" x14ac:dyDescent="0.35">
      <c r="A11" s="7" t="s">
        <v>375</v>
      </c>
      <c r="B11" s="7" t="str">
        <f t="shared" si="1"/>
        <v>SPA21XXX</v>
      </c>
      <c r="C11" s="7" t="s">
        <v>376</v>
      </c>
      <c r="D11" s="7" t="s">
        <v>119</v>
      </c>
      <c r="E11" s="19">
        <v>0</v>
      </c>
      <c r="F11" s="6">
        <f t="shared" si="0"/>
        <v>1</v>
      </c>
      <c r="H11" s="6" t="str">
        <f t="shared" si="2"/>
        <v>&gt;=10 and &lt;15</v>
      </c>
      <c r="I11" s="12">
        <v>15</v>
      </c>
      <c r="J11" s="12">
        <v>7</v>
      </c>
    </row>
    <row r="12" spans="1:10" x14ac:dyDescent="0.35">
      <c r="A12" s="7" t="s">
        <v>377</v>
      </c>
      <c r="B12" s="7" t="str">
        <f t="shared" si="1"/>
        <v>SPA21XXX</v>
      </c>
      <c r="C12" s="7" t="s">
        <v>378</v>
      </c>
      <c r="D12" s="7" t="s">
        <v>119</v>
      </c>
      <c r="E12" s="19">
        <v>11</v>
      </c>
      <c r="F12" s="6">
        <f t="shared" si="0"/>
        <v>7</v>
      </c>
      <c r="H12" s="6" t="str">
        <f t="shared" si="2"/>
        <v>&gt;=15 and &lt;30</v>
      </c>
      <c r="I12" s="12">
        <v>30</v>
      </c>
      <c r="J12" s="12">
        <v>8</v>
      </c>
    </row>
    <row r="13" spans="1:10" x14ac:dyDescent="0.35">
      <c r="A13" s="7" t="s">
        <v>379</v>
      </c>
      <c r="B13" s="7" t="str">
        <f t="shared" si="1"/>
        <v>SPA21XXX</v>
      </c>
      <c r="C13" s="7" t="s">
        <v>380</v>
      </c>
      <c r="D13" s="7" t="s">
        <v>119</v>
      </c>
      <c r="E13" s="19">
        <v>0</v>
      </c>
      <c r="F13" s="6">
        <f t="shared" si="0"/>
        <v>1</v>
      </c>
      <c r="H13" s="6" t="str">
        <f t="shared" si="2"/>
        <v>&gt;=30 and &lt;45</v>
      </c>
      <c r="I13" s="12">
        <v>45</v>
      </c>
      <c r="J13" s="12">
        <v>9</v>
      </c>
    </row>
    <row r="14" spans="1:10" x14ac:dyDescent="0.35">
      <c r="A14" s="7" t="s">
        <v>381</v>
      </c>
      <c r="B14" s="7" t="str">
        <f t="shared" si="1"/>
        <v>SPA21XXX</v>
      </c>
      <c r="C14" s="7" t="s">
        <v>382</v>
      </c>
      <c r="D14" s="7" t="s">
        <v>119</v>
      </c>
      <c r="E14" s="19">
        <v>0</v>
      </c>
      <c r="F14" s="6">
        <f t="shared" si="0"/>
        <v>1</v>
      </c>
      <c r="H14" s="6" t="str">
        <f>"&gt;"&amp;" "&amp;I13</f>
        <v>&gt; 45</v>
      </c>
      <c r="I14" s="12"/>
      <c r="J14" s="12">
        <v>10</v>
      </c>
    </row>
    <row r="15" spans="1:10" x14ac:dyDescent="0.35">
      <c r="A15" s="7" t="s">
        <v>383</v>
      </c>
      <c r="B15" s="7" t="str">
        <f t="shared" si="1"/>
        <v>SPA21XXX</v>
      </c>
      <c r="C15" s="7" t="s">
        <v>384</v>
      </c>
      <c r="D15" s="7" t="s">
        <v>119</v>
      </c>
      <c r="E15" s="19">
        <v>7</v>
      </c>
      <c r="F15" s="6">
        <f t="shared" si="0"/>
        <v>5</v>
      </c>
    </row>
    <row r="16" spans="1:10" x14ac:dyDescent="0.35">
      <c r="A16" s="7" t="s">
        <v>385</v>
      </c>
      <c r="B16" s="7" t="str">
        <f t="shared" si="1"/>
        <v>SPA21XXX</v>
      </c>
      <c r="C16" s="7" t="s">
        <v>386</v>
      </c>
      <c r="D16" s="7" t="s">
        <v>119</v>
      </c>
      <c r="E16" s="19">
        <v>0</v>
      </c>
      <c r="F16" s="6">
        <f t="shared" si="0"/>
        <v>1</v>
      </c>
    </row>
    <row r="17" spans="1:6" x14ac:dyDescent="0.35">
      <c r="A17" s="7" t="s">
        <v>387</v>
      </c>
      <c r="B17" s="7" t="str">
        <f t="shared" si="1"/>
        <v>SPA21XXX</v>
      </c>
      <c r="C17" s="7" t="s">
        <v>388</v>
      </c>
      <c r="D17" s="7" t="s">
        <v>119</v>
      </c>
      <c r="E17" s="19">
        <v>0</v>
      </c>
      <c r="F17" s="6">
        <f t="shared" si="0"/>
        <v>1</v>
      </c>
    </row>
    <row r="18" spans="1:6" x14ac:dyDescent="0.35">
      <c r="A18" s="7" t="s">
        <v>389</v>
      </c>
      <c r="B18" s="7" t="str">
        <f t="shared" si="1"/>
        <v>SPA21XXX</v>
      </c>
      <c r="C18" s="7" t="s">
        <v>390</v>
      </c>
      <c r="D18" s="7" t="s">
        <v>119</v>
      </c>
      <c r="E18" s="19">
        <v>14</v>
      </c>
      <c r="F18" s="6">
        <f t="shared" si="0"/>
        <v>7</v>
      </c>
    </row>
    <row r="19" spans="1:6" x14ac:dyDescent="0.35">
      <c r="A19" s="7" t="s">
        <v>391</v>
      </c>
      <c r="B19" s="7" t="str">
        <f t="shared" si="1"/>
        <v>SPA21XXX</v>
      </c>
      <c r="C19" s="7" t="s">
        <v>392</v>
      </c>
      <c r="D19" s="7" t="s">
        <v>119</v>
      </c>
      <c r="E19" s="19">
        <v>10</v>
      </c>
      <c r="F19" s="6">
        <f t="shared" si="0"/>
        <v>7</v>
      </c>
    </row>
    <row r="20" spans="1:6" x14ac:dyDescent="0.35">
      <c r="A20" s="7" t="s">
        <v>393</v>
      </c>
      <c r="B20" s="7" t="str">
        <f t="shared" si="1"/>
        <v>SPA21XXX</v>
      </c>
      <c r="C20" s="7" t="s">
        <v>394</v>
      </c>
      <c r="D20" s="7" t="s">
        <v>119</v>
      </c>
      <c r="E20" s="19">
        <v>0</v>
      </c>
      <c r="F20" s="6">
        <f t="shared" si="0"/>
        <v>1</v>
      </c>
    </row>
    <row r="21" spans="1:6" x14ac:dyDescent="0.35">
      <c r="A21" s="7" t="s">
        <v>395</v>
      </c>
      <c r="B21" s="7" t="str">
        <f t="shared" si="1"/>
        <v>SPA21XXX</v>
      </c>
      <c r="C21" s="7" t="s">
        <v>396</v>
      </c>
      <c r="D21" s="7" t="s">
        <v>119</v>
      </c>
      <c r="E21" s="19">
        <v>2</v>
      </c>
      <c r="F21" s="6">
        <f t="shared" si="0"/>
        <v>2</v>
      </c>
    </row>
    <row r="22" spans="1:6" x14ac:dyDescent="0.35">
      <c r="A22" s="7" t="s">
        <v>397</v>
      </c>
      <c r="B22" s="7" t="str">
        <f t="shared" si="1"/>
        <v>SPA21XXX</v>
      </c>
      <c r="C22" s="7" t="s">
        <v>398</v>
      </c>
      <c r="D22" s="7" t="s">
        <v>119</v>
      </c>
      <c r="E22" s="19">
        <v>109</v>
      </c>
      <c r="F22" s="6">
        <f t="shared" si="0"/>
        <v>10</v>
      </c>
    </row>
    <row r="23" spans="1:6" x14ac:dyDescent="0.35">
      <c r="A23" s="7" t="s">
        <v>399</v>
      </c>
      <c r="B23" s="7" t="str">
        <f t="shared" si="1"/>
        <v>SPA21XXX</v>
      </c>
      <c r="C23" s="7" t="s">
        <v>400</v>
      </c>
      <c r="D23" s="7" t="s">
        <v>119</v>
      </c>
      <c r="E23" s="19">
        <v>0</v>
      </c>
      <c r="F23" s="6">
        <f t="shared" si="0"/>
        <v>1</v>
      </c>
    </row>
    <row r="24" spans="1:6" x14ac:dyDescent="0.35">
      <c r="A24" s="7" t="s">
        <v>401</v>
      </c>
      <c r="B24" s="7" t="str">
        <f t="shared" si="1"/>
        <v>SPA21XXX</v>
      </c>
      <c r="C24" s="7" t="s">
        <v>402</v>
      </c>
      <c r="D24" s="7" t="s">
        <v>119</v>
      </c>
      <c r="E24" s="19">
        <v>0</v>
      </c>
      <c r="F24" s="6">
        <f t="shared" si="0"/>
        <v>1</v>
      </c>
    </row>
    <row r="25" spans="1:6" x14ac:dyDescent="0.35">
      <c r="A25" s="7" t="s">
        <v>403</v>
      </c>
      <c r="B25" s="7" t="str">
        <f t="shared" si="1"/>
        <v>SPA21XXX</v>
      </c>
      <c r="C25" s="7" t="s">
        <v>404</v>
      </c>
      <c r="D25" s="7" t="s">
        <v>119</v>
      </c>
      <c r="E25" s="19">
        <v>40</v>
      </c>
      <c r="F25" s="6">
        <f t="shared" si="0"/>
        <v>9</v>
      </c>
    </row>
    <row r="26" spans="1:6" x14ac:dyDescent="0.35">
      <c r="A26" s="7" t="s">
        <v>405</v>
      </c>
      <c r="B26" s="7" t="str">
        <f t="shared" si="1"/>
        <v>SPA21XXX</v>
      </c>
      <c r="C26" s="7" t="s">
        <v>406</v>
      </c>
      <c r="D26" s="7" t="s">
        <v>119</v>
      </c>
      <c r="E26" s="19">
        <v>0</v>
      </c>
      <c r="F26" s="6">
        <f t="shared" si="0"/>
        <v>1</v>
      </c>
    </row>
    <row r="27" spans="1:6" x14ac:dyDescent="0.35">
      <c r="A27" s="7" t="s">
        <v>407</v>
      </c>
      <c r="B27" s="7" t="str">
        <f t="shared" si="1"/>
        <v>SPA21XXX</v>
      </c>
      <c r="C27" s="7" t="s">
        <v>408</v>
      </c>
      <c r="D27" s="7" t="s">
        <v>119</v>
      </c>
      <c r="E27" s="19">
        <v>0</v>
      </c>
      <c r="F27" s="6">
        <f t="shared" si="0"/>
        <v>1</v>
      </c>
    </row>
    <row r="28" spans="1:6" x14ac:dyDescent="0.35">
      <c r="A28" s="7" t="s">
        <v>409</v>
      </c>
      <c r="B28" s="7" t="str">
        <f t="shared" si="1"/>
        <v>SPA21XXX</v>
      </c>
      <c r="C28" s="7" t="s">
        <v>410</v>
      </c>
      <c r="D28" s="7" t="s">
        <v>119</v>
      </c>
      <c r="E28" s="19">
        <v>0</v>
      </c>
      <c r="F28" s="6">
        <f t="shared" si="0"/>
        <v>1</v>
      </c>
    </row>
    <row r="29" spans="1:6" x14ac:dyDescent="0.35">
      <c r="A29" s="7" t="s">
        <v>411</v>
      </c>
      <c r="B29" s="7" t="str">
        <f t="shared" si="1"/>
        <v>SPA21XXX</v>
      </c>
      <c r="C29" s="7" t="s">
        <v>412</v>
      </c>
      <c r="D29" s="7" t="s">
        <v>119</v>
      </c>
      <c r="E29" s="19">
        <v>3</v>
      </c>
      <c r="F29" s="6">
        <f t="shared" si="0"/>
        <v>3</v>
      </c>
    </row>
    <row r="30" spans="1:6" x14ac:dyDescent="0.35">
      <c r="A30" s="7" t="s">
        <v>413</v>
      </c>
      <c r="B30" s="7" t="str">
        <f t="shared" si="1"/>
        <v>SPA21XXX</v>
      </c>
      <c r="C30" s="7" t="s">
        <v>414</v>
      </c>
      <c r="D30" s="7" t="s">
        <v>119</v>
      </c>
      <c r="E30" s="19">
        <v>3</v>
      </c>
      <c r="F30" s="6">
        <f t="shared" si="0"/>
        <v>3</v>
      </c>
    </row>
    <row r="31" spans="1:6" x14ac:dyDescent="0.35">
      <c r="A31" s="7" t="s">
        <v>415</v>
      </c>
      <c r="B31" s="7" t="str">
        <f t="shared" si="1"/>
        <v>SPA21XXX</v>
      </c>
      <c r="C31" s="7" t="s">
        <v>416</v>
      </c>
      <c r="D31" s="7" t="s">
        <v>119</v>
      </c>
      <c r="E31" s="19">
        <v>27</v>
      </c>
      <c r="F31" s="6">
        <f t="shared" si="0"/>
        <v>8</v>
      </c>
    </row>
    <row r="32" spans="1:6" x14ac:dyDescent="0.35">
      <c r="A32" s="7" t="s">
        <v>417</v>
      </c>
      <c r="B32" s="7" t="str">
        <f t="shared" si="1"/>
        <v>SPA21XXX</v>
      </c>
      <c r="C32" s="7" t="s">
        <v>418</v>
      </c>
      <c r="D32" s="7" t="s">
        <v>119</v>
      </c>
      <c r="E32" s="19">
        <v>0</v>
      </c>
      <c r="F32" s="6">
        <f t="shared" si="0"/>
        <v>1</v>
      </c>
    </row>
    <row r="33" spans="1:6" x14ac:dyDescent="0.35">
      <c r="A33" s="7" t="s">
        <v>419</v>
      </c>
      <c r="B33" s="7" t="str">
        <f t="shared" si="1"/>
        <v>SPA21XXX</v>
      </c>
      <c r="C33" s="7" t="s">
        <v>420</v>
      </c>
      <c r="D33" s="7" t="s">
        <v>119</v>
      </c>
      <c r="E33" s="19">
        <v>0</v>
      </c>
      <c r="F33" s="6">
        <f t="shared" si="0"/>
        <v>1</v>
      </c>
    </row>
    <row r="34" spans="1:6" x14ac:dyDescent="0.35">
      <c r="A34" s="7" t="s">
        <v>421</v>
      </c>
      <c r="B34" s="7" t="str">
        <f t="shared" si="1"/>
        <v>SPA21XXX</v>
      </c>
      <c r="C34" s="7" t="s">
        <v>422</v>
      </c>
      <c r="D34" s="7" t="s">
        <v>119</v>
      </c>
      <c r="E34" s="19">
        <v>0</v>
      </c>
      <c r="F34" s="6">
        <f t="shared" ref="F34:F65" si="3">IF(E34&lt;$I$5,$J$5,IF(E34&lt;$I$6,$J$6,IF(E34&lt;$I$7,$J$7,IF(E34&lt;$I$8,$J$8,IF(E34&lt;$I$9,$J$9,IF(E34&lt;$I$10,$J$10,IF(E34&lt;$I$11,$J$11,IF(E34&lt;$I$12,$J$12,IF(E34&lt;$I$13,$J$13,$J$14)))))))))</f>
        <v>1</v>
      </c>
    </row>
    <row r="35" spans="1:6" x14ac:dyDescent="0.35">
      <c r="A35" s="7" t="s">
        <v>423</v>
      </c>
      <c r="B35" s="7" t="str">
        <f t="shared" si="1"/>
        <v>SPA21XXX</v>
      </c>
      <c r="C35" s="7" t="s">
        <v>424</v>
      </c>
      <c r="D35" s="7" t="s">
        <v>119</v>
      </c>
      <c r="E35" s="19">
        <v>7</v>
      </c>
      <c r="F35" s="6">
        <f t="shared" si="3"/>
        <v>5</v>
      </c>
    </row>
    <row r="36" spans="1:6" x14ac:dyDescent="0.35">
      <c r="A36" s="7" t="s">
        <v>425</v>
      </c>
      <c r="B36" s="7" t="str">
        <f t="shared" si="1"/>
        <v>SPA21XXX</v>
      </c>
      <c r="C36" s="7" t="s">
        <v>426</v>
      </c>
      <c r="D36" s="7" t="s">
        <v>119</v>
      </c>
      <c r="E36" s="19">
        <v>20</v>
      </c>
      <c r="F36" s="6">
        <f t="shared" si="3"/>
        <v>8</v>
      </c>
    </row>
    <row r="37" spans="1:6" x14ac:dyDescent="0.35">
      <c r="A37" s="7" t="s">
        <v>427</v>
      </c>
      <c r="B37" s="7" t="str">
        <f t="shared" si="1"/>
        <v>SPA21XXX</v>
      </c>
      <c r="C37" s="7" t="s">
        <v>428</v>
      </c>
      <c r="D37" s="7" t="s">
        <v>119</v>
      </c>
      <c r="E37" s="19">
        <v>11</v>
      </c>
      <c r="F37" s="6">
        <f t="shared" si="3"/>
        <v>7</v>
      </c>
    </row>
    <row r="38" spans="1:6" x14ac:dyDescent="0.35">
      <c r="A38" s="7" t="s">
        <v>429</v>
      </c>
      <c r="B38" s="7" t="str">
        <f t="shared" si="1"/>
        <v>SPA21XXX</v>
      </c>
      <c r="C38" s="7" t="s">
        <v>430</v>
      </c>
      <c r="D38" s="7" t="s">
        <v>119</v>
      </c>
      <c r="E38" s="19">
        <v>0</v>
      </c>
      <c r="F38" s="6">
        <f t="shared" si="3"/>
        <v>1</v>
      </c>
    </row>
    <row r="39" spans="1:6" x14ac:dyDescent="0.35">
      <c r="A39" s="7" t="s">
        <v>431</v>
      </c>
      <c r="B39" s="7" t="str">
        <f t="shared" si="1"/>
        <v>SPA21XXX</v>
      </c>
      <c r="C39" s="7" t="s">
        <v>432</v>
      </c>
      <c r="D39" s="7" t="s">
        <v>119</v>
      </c>
      <c r="E39" s="19">
        <v>267</v>
      </c>
      <c r="F39" s="6">
        <f t="shared" si="3"/>
        <v>10</v>
      </c>
    </row>
    <row r="40" spans="1:6" x14ac:dyDescent="0.35">
      <c r="A40" s="7" t="s">
        <v>433</v>
      </c>
      <c r="B40" s="7" t="str">
        <f t="shared" si="1"/>
        <v>SPA21XXX</v>
      </c>
      <c r="C40" s="7" t="s">
        <v>434</v>
      </c>
      <c r="D40" s="7" t="s">
        <v>119</v>
      </c>
      <c r="E40" s="19">
        <v>0</v>
      </c>
      <c r="F40" s="6">
        <f t="shared" si="3"/>
        <v>1</v>
      </c>
    </row>
    <row r="41" spans="1:6" x14ac:dyDescent="0.35">
      <c r="A41" s="7" t="s">
        <v>435</v>
      </c>
      <c r="B41" s="7" t="str">
        <f t="shared" si="1"/>
        <v>SPA21XXX</v>
      </c>
      <c r="C41" s="7" t="s">
        <v>436</v>
      </c>
      <c r="D41" s="7" t="s">
        <v>119</v>
      </c>
      <c r="E41" s="19">
        <v>0</v>
      </c>
      <c r="F41" s="6">
        <f t="shared" si="3"/>
        <v>1</v>
      </c>
    </row>
    <row r="42" spans="1:6" x14ac:dyDescent="0.35">
      <c r="A42" s="7" t="s">
        <v>437</v>
      </c>
      <c r="B42" s="7" t="str">
        <f t="shared" si="1"/>
        <v>SPA21XXX</v>
      </c>
      <c r="C42" s="7" t="s">
        <v>438</v>
      </c>
      <c r="D42" s="7" t="s">
        <v>119</v>
      </c>
      <c r="E42" s="19">
        <v>5</v>
      </c>
      <c r="F42" s="6">
        <f t="shared" si="3"/>
        <v>4</v>
      </c>
    </row>
    <row r="43" spans="1:6" x14ac:dyDescent="0.35">
      <c r="A43" s="7" t="s">
        <v>439</v>
      </c>
      <c r="B43" s="7" t="str">
        <f t="shared" si="1"/>
        <v>SPA21XXX</v>
      </c>
      <c r="C43" s="7" t="s">
        <v>440</v>
      </c>
      <c r="D43" s="7" t="s">
        <v>119</v>
      </c>
      <c r="E43" s="19">
        <v>3</v>
      </c>
      <c r="F43" s="6">
        <f t="shared" si="3"/>
        <v>3</v>
      </c>
    </row>
    <row r="44" spans="1:6" x14ac:dyDescent="0.35">
      <c r="A44" s="7" t="s">
        <v>441</v>
      </c>
      <c r="B44" s="7" t="str">
        <f t="shared" si="1"/>
        <v>SPA21XXX</v>
      </c>
      <c r="C44" s="7" t="s">
        <v>442</v>
      </c>
      <c r="D44" s="7" t="s">
        <v>119</v>
      </c>
      <c r="E44" s="19">
        <v>0</v>
      </c>
      <c r="F44" s="6">
        <f t="shared" si="3"/>
        <v>1</v>
      </c>
    </row>
    <row r="45" spans="1:6" x14ac:dyDescent="0.35">
      <c r="A45" s="7" t="s">
        <v>443</v>
      </c>
      <c r="B45" s="7" t="str">
        <f t="shared" si="1"/>
        <v>SPA21XXX</v>
      </c>
      <c r="C45" s="7" t="s">
        <v>444</v>
      </c>
      <c r="D45" s="7" t="s">
        <v>119</v>
      </c>
      <c r="E45" s="19">
        <v>13</v>
      </c>
      <c r="F45" s="6">
        <f t="shared" si="3"/>
        <v>7</v>
      </c>
    </row>
    <row r="46" spans="1:6" x14ac:dyDescent="0.35">
      <c r="A46" s="7" t="s">
        <v>445</v>
      </c>
      <c r="B46" s="7" t="str">
        <f t="shared" si="1"/>
        <v>SPA21XXX</v>
      </c>
      <c r="C46" s="7" t="s">
        <v>446</v>
      </c>
      <c r="D46" s="7" t="s">
        <v>119</v>
      </c>
      <c r="E46" s="19">
        <v>5</v>
      </c>
      <c r="F46" s="6">
        <f t="shared" si="3"/>
        <v>4</v>
      </c>
    </row>
    <row r="47" spans="1:6" x14ac:dyDescent="0.35">
      <c r="A47" s="7" t="s">
        <v>447</v>
      </c>
      <c r="B47" s="7" t="str">
        <f t="shared" si="1"/>
        <v>SPA21XXX</v>
      </c>
      <c r="C47" s="7" t="s">
        <v>448</v>
      </c>
      <c r="D47" s="7" t="s">
        <v>119</v>
      </c>
      <c r="E47" s="19">
        <v>17</v>
      </c>
      <c r="F47" s="6">
        <f t="shared" si="3"/>
        <v>8</v>
      </c>
    </row>
    <row r="48" spans="1:6" x14ac:dyDescent="0.35">
      <c r="A48" s="7" t="s">
        <v>449</v>
      </c>
      <c r="B48" s="7" t="str">
        <f t="shared" si="1"/>
        <v>SPA21XXX</v>
      </c>
      <c r="C48" s="7" t="s">
        <v>450</v>
      </c>
      <c r="D48" s="7" t="s">
        <v>119</v>
      </c>
      <c r="E48" s="19">
        <v>0</v>
      </c>
      <c r="F48" s="6">
        <f t="shared" si="3"/>
        <v>1</v>
      </c>
    </row>
    <row r="49" spans="1:6" x14ac:dyDescent="0.35">
      <c r="A49" s="7" t="s">
        <v>451</v>
      </c>
      <c r="B49" s="7" t="str">
        <f t="shared" si="1"/>
        <v>SPA21XXX</v>
      </c>
      <c r="C49" s="7" t="s">
        <v>452</v>
      </c>
      <c r="D49" s="7" t="s">
        <v>119</v>
      </c>
      <c r="E49" s="19">
        <v>6</v>
      </c>
      <c r="F49" s="6">
        <f t="shared" si="3"/>
        <v>5</v>
      </c>
    </row>
    <row r="50" spans="1:6" x14ac:dyDescent="0.35">
      <c r="A50" s="7" t="s">
        <v>453</v>
      </c>
      <c r="B50" s="7" t="str">
        <f t="shared" si="1"/>
        <v>SPA21XXX</v>
      </c>
      <c r="C50" s="7" t="s">
        <v>454</v>
      </c>
      <c r="D50" s="7" t="s">
        <v>119</v>
      </c>
      <c r="E50" s="19">
        <v>0</v>
      </c>
      <c r="F50" s="6">
        <f t="shared" si="3"/>
        <v>1</v>
      </c>
    </row>
    <row r="51" spans="1:6" x14ac:dyDescent="0.35">
      <c r="A51" s="7" t="s">
        <v>455</v>
      </c>
      <c r="B51" s="7" t="str">
        <f t="shared" si="1"/>
        <v>SPA21XXX</v>
      </c>
      <c r="C51" s="7" t="s">
        <v>456</v>
      </c>
      <c r="D51" s="7" t="s">
        <v>119</v>
      </c>
      <c r="E51" s="19">
        <v>0</v>
      </c>
      <c r="F51" s="6">
        <f t="shared" si="3"/>
        <v>1</v>
      </c>
    </row>
    <row r="52" spans="1:6" x14ac:dyDescent="0.35">
      <c r="A52" s="7" t="s">
        <v>457</v>
      </c>
      <c r="B52" s="7" t="str">
        <f t="shared" si="1"/>
        <v>SPA21XXX</v>
      </c>
      <c r="C52" s="7" t="s">
        <v>458</v>
      </c>
      <c r="D52" s="7" t="s">
        <v>119</v>
      </c>
      <c r="E52" s="19">
        <v>0</v>
      </c>
      <c r="F52" s="6">
        <f t="shared" si="3"/>
        <v>1</v>
      </c>
    </row>
    <row r="53" spans="1:6" x14ac:dyDescent="0.35">
      <c r="A53" s="7" t="s">
        <v>459</v>
      </c>
      <c r="B53" s="7" t="str">
        <f t="shared" si="1"/>
        <v>SPA21XXX</v>
      </c>
      <c r="C53" s="7" t="s">
        <v>460</v>
      </c>
      <c r="D53" s="7" t="s">
        <v>119</v>
      </c>
      <c r="E53" s="19">
        <v>5</v>
      </c>
      <c r="F53" s="6">
        <f t="shared" si="3"/>
        <v>4</v>
      </c>
    </row>
    <row r="54" spans="1:6" x14ac:dyDescent="0.35">
      <c r="A54" s="7" t="s">
        <v>461</v>
      </c>
      <c r="B54" s="7" t="str">
        <f t="shared" si="1"/>
        <v>SPA21XXX</v>
      </c>
      <c r="C54" s="7" t="s">
        <v>462</v>
      </c>
      <c r="D54" s="7" t="s">
        <v>119</v>
      </c>
      <c r="E54" s="19">
        <v>0</v>
      </c>
      <c r="F54" s="6">
        <f t="shared" si="3"/>
        <v>1</v>
      </c>
    </row>
    <row r="55" spans="1:6" x14ac:dyDescent="0.35">
      <c r="A55" s="7" t="s">
        <v>463</v>
      </c>
      <c r="B55" s="7" t="str">
        <f t="shared" si="1"/>
        <v>SPA21XXX</v>
      </c>
      <c r="C55" s="7" t="s">
        <v>464</v>
      </c>
      <c r="D55" s="7" t="s">
        <v>119</v>
      </c>
      <c r="E55" s="19">
        <v>0</v>
      </c>
      <c r="F55" s="6">
        <f t="shared" si="3"/>
        <v>1</v>
      </c>
    </row>
    <row r="56" spans="1:6" x14ac:dyDescent="0.35">
      <c r="A56" s="7" t="s">
        <v>465</v>
      </c>
      <c r="B56" s="7" t="str">
        <f t="shared" si="1"/>
        <v>SPA21XXX</v>
      </c>
      <c r="C56" s="7" t="s">
        <v>466</v>
      </c>
      <c r="D56" s="7" t="s">
        <v>119</v>
      </c>
      <c r="E56" s="19">
        <v>0</v>
      </c>
      <c r="F56" s="6">
        <f t="shared" si="3"/>
        <v>1</v>
      </c>
    </row>
    <row r="57" spans="1:6" x14ac:dyDescent="0.35">
      <c r="A57" s="7" t="s">
        <v>467</v>
      </c>
      <c r="B57" s="7" t="str">
        <f t="shared" si="1"/>
        <v>SPA21XXX</v>
      </c>
      <c r="C57" s="7" t="s">
        <v>468</v>
      </c>
      <c r="D57" s="7" t="s">
        <v>119</v>
      </c>
      <c r="E57" s="19">
        <v>7</v>
      </c>
      <c r="F57" s="6">
        <f t="shared" si="3"/>
        <v>5</v>
      </c>
    </row>
    <row r="58" spans="1:6" x14ac:dyDescent="0.35">
      <c r="A58" s="7" t="s">
        <v>469</v>
      </c>
      <c r="C58" s="7" t="s">
        <v>470</v>
      </c>
      <c r="D58" s="7" t="s">
        <v>119</v>
      </c>
      <c r="E58" s="19">
        <v>15</v>
      </c>
      <c r="F58" s="6">
        <f t="shared" si="3"/>
        <v>8</v>
      </c>
    </row>
    <row r="59" spans="1:6" x14ac:dyDescent="0.35">
      <c r="A59" s="7" t="s">
        <v>471</v>
      </c>
      <c r="C59" s="7" t="s">
        <v>472</v>
      </c>
      <c r="D59" s="7" t="s">
        <v>119</v>
      </c>
      <c r="E59" s="19">
        <v>19</v>
      </c>
      <c r="F59" s="6">
        <f t="shared" si="3"/>
        <v>8</v>
      </c>
    </row>
    <row r="60" spans="1:6" x14ac:dyDescent="0.35">
      <c r="A60" s="7" t="s">
        <v>473</v>
      </c>
      <c r="C60" s="7" t="s">
        <v>474</v>
      </c>
      <c r="D60" s="7" t="s">
        <v>119</v>
      </c>
      <c r="E60" s="19">
        <v>0</v>
      </c>
      <c r="F60" s="6">
        <f t="shared" si="3"/>
        <v>1</v>
      </c>
    </row>
    <row r="61" spans="1:6" x14ac:dyDescent="0.35">
      <c r="A61" s="7" t="s">
        <v>475</v>
      </c>
      <c r="C61" s="7" t="s">
        <v>476</v>
      </c>
      <c r="D61" s="7" t="s">
        <v>119</v>
      </c>
      <c r="E61" s="19">
        <v>19</v>
      </c>
      <c r="F61" s="6">
        <f t="shared" si="3"/>
        <v>8</v>
      </c>
    </row>
    <row r="62" spans="1:6" x14ac:dyDescent="0.35">
      <c r="A62" s="7" t="s">
        <v>477</v>
      </c>
      <c r="C62" s="7" t="s">
        <v>478</v>
      </c>
      <c r="D62" s="7" t="s">
        <v>119</v>
      </c>
      <c r="E62" s="19">
        <v>0</v>
      </c>
      <c r="F62" s="6">
        <f t="shared" si="3"/>
        <v>1</v>
      </c>
    </row>
    <row r="63" spans="1:6" x14ac:dyDescent="0.35">
      <c r="A63" s="7" t="s">
        <v>479</v>
      </c>
      <c r="C63" s="7" t="s">
        <v>480</v>
      </c>
      <c r="D63" s="7" t="s">
        <v>119</v>
      </c>
      <c r="E63" s="19">
        <v>0</v>
      </c>
      <c r="F63" s="6">
        <f t="shared" si="3"/>
        <v>1</v>
      </c>
    </row>
    <row r="64" spans="1:6" x14ac:dyDescent="0.35">
      <c r="A64" s="7" t="s">
        <v>481</v>
      </c>
      <c r="C64" s="7" t="s">
        <v>482</v>
      </c>
      <c r="D64" s="7" t="s">
        <v>119</v>
      </c>
      <c r="E64" s="19">
        <v>0</v>
      </c>
      <c r="F64" s="6">
        <f t="shared" si="3"/>
        <v>1</v>
      </c>
    </row>
    <row r="65" spans="1:6" x14ac:dyDescent="0.35">
      <c r="A65" s="7" t="s">
        <v>483</v>
      </c>
      <c r="C65" s="7" t="s">
        <v>484</v>
      </c>
      <c r="D65" s="7" t="s">
        <v>119</v>
      </c>
      <c r="E65" s="19">
        <v>51</v>
      </c>
      <c r="F65" s="6">
        <f t="shared" si="3"/>
        <v>10</v>
      </c>
    </row>
    <row r="66" spans="1:6" x14ac:dyDescent="0.35">
      <c r="A66" s="7" t="s">
        <v>485</v>
      </c>
      <c r="C66" s="7" t="s">
        <v>486</v>
      </c>
      <c r="D66" s="7" t="s">
        <v>119</v>
      </c>
      <c r="E66" s="19">
        <v>0</v>
      </c>
      <c r="F66" s="6">
        <f t="shared" ref="F66:F97" si="4">IF(E66&lt;$I$5,$J$5,IF(E66&lt;$I$6,$J$6,IF(E66&lt;$I$7,$J$7,IF(E66&lt;$I$8,$J$8,IF(E66&lt;$I$9,$J$9,IF(E66&lt;$I$10,$J$10,IF(E66&lt;$I$11,$J$11,IF(E66&lt;$I$12,$J$12,IF(E66&lt;$I$13,$J$13,$J$14)))))))))</f>
        <v>1</v>
      </c>
    </row>
    <row r="67" spans="1:6" x14ac:dyDescent="0.35">
      <c r="A67" s="7" t="s">
        <v>487</v>
      </c>
      <c r="C67" s="7" t="s">
        <v>488</v>
      </c>
      <c r="D67" s="7" t="s">
        <v>119</v>
      </c>
      <c r="E67" s="19">
        <v>0</v>
      </c>
      <c r="F67" s="6">
        <f t="shared" si="4"/>
        <v>1</v>
      </c>
    </row>
    <row r="68" spans="1:6" x14ac:dyDescent="0.35">
      <c r="A68" s="7" t="s">
        <v>489</v>
      </c>
      <c r="C68" s="7" t="s">
        <v>490</v>
      </c>
      <c r="D68" s="7" t="s">
        <v>119</v>
      </c>
      <c r="E68" s="19">
        <v>5</v>
      </c>
      <c r="F68" s="6">
        <f t="shared" si="4"/>
        <v>4</v>
      </c>
    </row>
    <row r="69" spans="1:6" x14ac:dyDescent="0.35">
      <c r="A69" s="7" t="s">
        <v>491</v>
      </c>
      <c r="C69" s="7" t="s">
        <v>492</v>
      </c>
      <c r="D69" s="7" t="s">
        <v>119</v>
      </c>
      <c r="E69" s="19">
        <v>0</v>
      </c>
      <c r="F69" s="6">
        <f t="shared" si="4"/>
        <v>1</v>
      </c>
    </row>
    <row r="70" spans="1:6" x14ac:dyDescent="0.35">
      <c r="A70" s="7" t="s">
        <v>493</v>
      </c>
      <c r="C70" s="7" t="s">
        <v>494</v>
      </c>
      <c r="D70" s="7" t="s">
        <v>119</v>
      </c>
      <c r="E70" s="19">
        <v>0</v>
      </c>
      <c r="F70" s="6">
        <f t="shared" si="4"/>
        <v>1</v>
      </c>
    </row>
    <row r="71" spans="1:6" x14ac:dyDescent="0.35">
      <c r="A71" s="7" t="s">
        <v>495</v>
      </c>
      <c r="C71" s="7" t="s">
        <v>496</v>
      </c>
      <c r="D71" s="7" t="s">
        <v>119</v>
      </c>
      <c r="E71" s="19">
        <v>0</v>
      </c>
      <c r="F71" s="6">
        <f t="shared" si="4"/>
        <v>1</v>
      </c>
    </row>
    <row r="72" spans="1:6" x14ac:dyDescent="0.35">
      <c r="A72" s="7" t="s">
        <v>497</v>
      </c>
      <c r="C72" s="7" t="s">
        <v>498</v>
      </c>
      <c r="D72" s="7" t="s">
        <v>119</v>
      </c>
      <c r="E72" s="19">
        <v>12</v>
      </c>
      <c r="F72" s="6">
        <f t="shared" si="4"/>
        <v>7</v>
      </c>
    </row>
    <row r="73" spans="1:6" x14ac:dyDescent="0.35">
      <c r="A73" s="7" t="s">
        <v>499</v>
      </c>
      <c r="C73" s="7" t="s">
        <v>500</v>
      </c>
      <c r="D73" s="7" t="s">
        <v>119</v>
      </c>
      <c r="E73" s="19">
        <v>0</v>
      </c>
      <c r="F73" s="6">
        <f t="shared" si="4"/>
        <v>1</v>
      </c>
    </row>
    <row r="74" spans="1:6" x14ac:dyDescent="0.35">
      <c r="A74" s="7" t="s">
        <v>501</v>
      </c>
      <c r="C74" s="7" t="s">
        <v>502</v>
      </c>
      <c r="D74" s="7" t="s">
        <v>119</v>
      </c>
      <c r="E74" s="19">
        <v>6</v>
      </c>
      <c r="F74" s="6">
        <f t="shared" si="4"/>
        <v>5</v>
      </c>
    </row>
    <row r="75" spans="1:6" x14ac:dyDescent="0.35">
      <c r="A75" s="7" t="s">
        <v>503</v>
      </c>
      <c r="C75" s="7" t="s">
        <v>504</v>
      </c>
      <c r="D75" s="7" t="s">
        <v>119</v>
      </c>
      <c r="E75" s="19">
        <v>0</v>
      </c>
      <c r="F75" s="6">
        <f t="shared" si="4"/>
        <v>1</v>
      </c>
    </row>
    <row r="76" spans="1:6" x14ac:dyDescent="0.35">
      <c r="A76" s="7" t="s">
        <v>505</v>
      </c>
      <c r="C76" s="7" t="s">
        <v>506</v>
      </c>
      <c r="D76" s="7" t="s">
        <v>119</v>
      </c>
      <c r="E76" s="19">
        <v>5</v>
      </c>
      <c r="F76" s="6">
        <f t="shared" si="4"/>
        <v>4</v>
      </c>
    </row>
    <row r="77" spans="1:6" x14ac:dyDescent="0.35">
      <c r="A77" s="7" t="s">
        <v>507</v>
      </c>
      <c r="C77" s="7" t="s">
        <v>508</v>
      </c>
      <c r="D77" s="7" t="s">
        <v>119</v>
      </c>
      <c r="E77" s="19">
        <v>0</v>
      </c>
      <c r="F77" s="6">
        <f t="shared" si="4"/>
        <v>1</v>
      </c>
    </row>
    <row r="78" spans="1:6" x14ac:dyDescent="0.35">
      <c r="A78" s="7" t="s">
        <v>509</v>
      </c>
      <c r="C78" s="7" t="s">
        <v>510</v>
      </c>
      <c r="D78" s="7" t="s">
        <v>119</v>
      </c>
      <c r="E78" s="19">
        <v>3</v>
      </c>
      <c r="F78" s="6">
        <f t="shared" si="4"/>
        <v>3</v>
      </c>
    </row>
    <row r="79" spans="1:6" x14ac:dyDescent="0.35">
      <c r="A79" s="7" t="s">
        <v>511</v>
      </c>
      <c r="C79" s="7" t="s">
        <v>512</v>
      </c>
      <c r="D79" s="7" t="s">
        <v>119</v>
      </c>
      <c r="E79" s="19">
        <v>3</v>
      </c>
      <c r="F79" s="6">
        <f t="shared" si="4"/>
        <v>3</v>
      </c>
    </row>
    <row r="80" spans="1:6" x14ac:dyDescent="0.35">
      <c r="A80" s="7" t="s">
        <v>513</v>
      </c>
      <c r="C80" s="7" t="s">
        <v>514</v>
      </c>
      <c r="D80" s="7" t="s">
        <v>119</v>
      </c>
      <c r="E80" s="19">
        <v>0</v>
      </c>
      <c r="F80" s="6">
        <f t="shared" si="4"/>
        <v>1</v>
      </c>
    </row>
    <row r="81" spans="1:6" x14ac:dyDescent="0.35">
      <c r="A81" s="7" t="s">
        <v>515</v>
      </c>
      <c r="C81" s="7" t="s">
        <v>516</v>
      </c>
      <c r="D81" s="7" t="s">
        <v>119</v>
      </c>
      <c r="E81" s="19">
        <v>0</v>
      </c>
      <c r="F81" s="6">
        <f t="shared" si="4"/>
        <v>1</v>
      </c>
    </row>
    <row r="82" spans="1:6" x14ac:dyDescent="0.35">
      <c r="A82" s="7" t="s">
        <v>517</v>
      </c>
      <c r="C82" s="7" t="s">
        <v>518</v>
      </c>
      <c r="D82" s="7" t="s">
        <v>119</v>
      </c>
      <c r="E82" s="19">
        <v>0</v>
      </c>
      <c r="F82" s="6">
        <f t="shared" si="4"/>
        <v>1</v>
      </c>
    </row>
    <row r="83" spans="1:6" x14ac:dyDescent="0.35">
      <c r="A83" s="7" t="s">
        <v>519</v>
      </c>
      <c r="C83" s="7" t="s">
        <v>520</v>
      </c>
      <c r="D83" s="7" t="s">
        <v>119</v>
      </c>
      <c r="E83" s="19">
        <v>0</v>
      </c>
      <c r="F83" s="6">
        <f t="shared" si="4"/>
        <v>1</v>
      </c>
    </row>
    <row r="84" spans="1:6" x14ac:dyDescent="0.35">
      <c r="A84" s="7" t="s">
        <v>521</v>
      </c>
      <c r="C84" s="7" t="s">
        <v>522</v>
      </c>
      <c r="D84" s="7" t="s">
        <v>119</v>
      </c>
      <c r="E84" s="19">
        <v>0</v>
      </c>
      <c r="F84" s="6">
        <f t="shared" si="4"/>
        <v>1</v>
      </c>
    </row>
    <row r="85" spans="1:6" x14ac:dyDescent="0.35">
      <c r="A85" s="7" t="s">
        <v>523</v>
      </c>
      <c r="C85" s="7" t="s">
        <v>524</v>
      </c>
      <c r="D85" s="7" t="s">
        <v>119</v>
      </c>
      <c r="E85" s="19">
        <v>6</v>
      </c>
      <c r="F85" s="6">
        <f t="shared" si="4"/>
        <v>5</v>
      </c>
    </row>
    <row r="86" spans="1:6" x14ac:dyDescent="0.35">
      <c r="A86" s="7" t="s">
        <v>525</v>
      </c>
      <c r="C86" s="7" t="s">
        <v>526</v>
      </c>
      <c r="D86" s="7" t="s">
        <v>119</v>
      </c>
      <c r="E86" s="19">
        <v>0</v>
      </c>
      <c r="F86" s="6">
        <f t="shared" si="4"/>
        <v>1</v>
      </c>
    </row>
    <row r="87" spans="1:6" x14ac:dyDescent="0.35">
      <c r="A87" s="7" t="s">
        <v>527</v>
      </c>
      <c r="C87" s="7" t="s">
        <v>528</v>
      </c>
      <c r="D87" s="7" t="s">
        <v>119</v>
      </c>
      <c r="E87" s="19">
        <v>0</v>
      </c>
      <c r="F87" s="6">
        <f t="shared" si="4"/>
        <v>1</v>
      </c>
    </row>
    <row r="88" spans="1:6" x14ac:dyDescent="0.35">
      <c r="A88" s="7" t="s">
        <v>529</v>
      </c>
      <c r="C88" s="7" t="s">
        <v>530</v>
      </c>
      <c r="D88" s="7" t="s">
        <v>119</v>
      </c>
      <c r="E88" s="19">
        <v>0</v>
      </c>
      <c r="F88" s="6">
        <f t="shared" si="4"/>
        <v>1</v>
      </c>
    </row>
    <row r="89" spans="1:6" x14ac:dyDescent="0.35">
      <c r="A89" s="7" t="s">
        <v>531</v>
      </c>
      <c r="C89" s="7" t="s">
        <v>532</v>
      </c>
      <c r="D89" s="7" t="s">
        <v>119</v>
      </c>
      <c r="E89" s="19">
        <v>0</v>
      </c>
      <c r="F89" s="6">
        <f t="shared" si="4"/>
        <v>1</v>
      </c>
    </row>
    <row r="90" spans="1:6" x14ac:dyDescent="0.35">
      <c r="A90" s="7" t="s">
        <v>533</v>
      </c>
      <c r="C90" s="7" t="s">
        <v>534</v>
      </c>
      <c r="D90" s="7" t="s">
        <v>119</v>
      </c>
      <c r="E90" s="19">
        <v>0</v>
      </c>
      <c r="F90" s="6">
        <f t="shared" si="4"/>
        <v>1</v>
      </c>
    </row>
    <row r="91" spans="1:6" x14ac:dyDescent="0.35">
      <c r="A91" s="7" t="s">
        <v>535</v>
      </c>
      <c r="C91" s="7" t="s">
        <v>536</v>
      </c>
      <c r="D91" s="7" t="s">
        <v>119</v>
      </c>
      <c r="E91" s="19">
        <v>0</v>
      </c>
      <c r="F91" s="6">
        <f t="shared" si="4"/>
        <v>1</v>
      </c>
    </row>
    <row r="92" spans="1:6" x14ac:dyDescent="0.35">
      <c r="A92" s="7" t="s">
        <v>537</v>
      </c>
      <c r="C92" s="7" t="s">
        <v>538</v>
      </c>
      <c r="D92" s="7" t="s">
        <v>119</v>
      </c>
      <c r="E92" s="19">
        <v>3</v>
      </c>
      <c r="F92" s="6">
        <f t="shared" si="4"/>
        <v>3</v>
      </c>
    </row>
    <row r="93" spans="1:6" x14ac:dyDescent="0.35">
      <c r="A93" s="7" t="s">
        <v>539</v>
      </c>
      <c r="C93" s="7" t="s">
        <v>540</v>
      </c>
      <c r="D93" s="7" t="s">
        <v>119</v>
      </c>
      <c r="E93" s="19">
        <v>0</v>
      </c>
      <c r="F93" s="6">
        <f t="shared" si="4"/>
        <v>1</v>
      </c>
    </row>
    <row r="94" spans="1:6" x14ac:dyDescent="0.35">
      <c r="A94" s="7" t="s">
        <v>541</v>
      </c>
      <c r="C94" s="7" t="s">
        <v>542</v>
      </c>
      <c r="D94" s="7" t="s">
        <v>119</v>
      </c>
      <c r="E94" s="19">
        <v>0</v>
      </c>
      <c r="F94" s="6">
        <f t="shared" si="4"/>
        <v>1</v>
      </c>
    </row>
    <row r="95" spans="1:6" x14ac:dyDescent="0.35">
      <c r="A95" s="7" t="s">
        <v>543</v>
      </c>
      <c r="C95" s="7" t="s">
        <v>544</v>
      </c>
      <c r="D95" s="7" t="s">
        <v>119</v>
      </c>
      <c r="E95" s="19">
        <v>10</v>
      </c>
      <c r="F95" s="6">
        <f t="shared" si="4"/>
        <v>7</v>
      </c>
    </row>
    <row r="96" spans="1:6" x14ac:dyDescent="0.35">
      <c r="A96" s="7" t="s">
        <v>545</v>
      </c>
      <c r="C96" s="7" t="s">
        <v>546</v>
      </c>
      <c r="D96" s="7" t="s">
        <v>119</v>
      </c>
      <c r="E96" s="19">
        <v>0</v>
      </c>
      <c r="F96" s="6">
        <f t="shared" si="4"/>
        <v>1</v>
      </c>
    </row>
    <row r="97" spans="1:6" x14ac:dyDescent="0.35">
      <c r="A97" s="7" t="s">
        <v>547</v>
      </c>
      <c r="C97" s="7" t="s">
        <v>548</v>
      </c>
      <c r="D97" s="7" t="s">
        <v>119</v>
      </c>
      <c r="E97" s="19">
        <v>0</v>
      </c>
      <c r="F97" s="6">
        <f t="shared" si="4"/>
        <v>1</v>
      </c>
    </row>
    <row r="98" spans="1:6" x14ac:dyDescent="0.35">
      <c r="A98" s="7" t="s">
        <v>549</v>
      </c>
      <c r="C98" s="7" t="s">
        <v>550</v>
      </c>
      <c r="D98" s="7" t="s">
        <v>119</v>
      </c>
      <c r="E98" s="19">
        <v>0</v>
      </c>
      <c r="F98" s="6">
        <f t="shared" ref="F98:F129" si="5">IF(E98&lt;$I$5,$J$5,IF(E98&lt;$I$6,$J$6,IF(E98&lt;$I$7,$J$7,IF(E98&lt;$I$8,$J$8,IF(E98&lt;$I$9,$J$9,IF(E98&lt;$I$10,$J$10,IF(E98&lt;$I$11,$J$11,IF(E98&lt;$I$12,$J$12,IF(E98&lt;$I$13,$J$13,$J$14)))))))))</f>
        <v>1</v>
      </c>
    </row>
    <row r="99" spans="1:6" x14ac:dyDescent="0.35">
      <c r="A99" s="7" t="s">
        <v>551</v>
      </c>
      <c r="C99" s="7" t="s">
        <v>552</v>
      </c>
      <c r="D99" s="7" t="s">
        <v>119</v>
      </c>
      <c r="E99" s="19">
        <v>0</v>
      </c>
      <c r="F99" s="6">
        <f t="shared" si="5"/>
        <v>1</v>
      </c>
    </row>
    <row r="100" spans="1:6" x14ac:dyDescent="0.35">
      <c r="A100" s="7" t="s">
        <v>553</v>
      </c>
      <c r="C100" s="7" t="s">
        <v>554</v>
      </c>
      <c r="D100" s="7" t="s">
        <v>119</v>
      </c>
      <c r="E100" s="19">
        <v>0</v>
      </c>
      <c r="F100" s="6">
        <f t="shared" si="5"/>
        <v>1</v>
      </c>
    </row>
    <row r="101" spans="1:6" x14ac:dyDescent="0.35">
      <c r="A101" s="7" t="s">
        <v>555</v>
      </c>
      <c r="C101" s="7" t="s">
        <v>556</v>
      </c>
      <c r="D101" s="7" t="s">
        <v>119</v>
      </c>
      <c r="E101" s="19">
        <v>0</v>
      </c>
      <c r="F101" s="6">
        <f t="shared" si="5"/>
        <v>1</v>
      </c>
    </row>
    <row r="102" spans="1:6" x14ac:dyDescent="0.35">
      <c r="A102" s="7" t="s">
        <v>557</v>
      </c>
      <c r="C102" s="7" t="s">
        <v>558</v>
      </c>
      <c r="D102" s="7" t="s">
        <v>119</v>
      </c>
      <c r="E102" s="19">
        <v>0</v>
      </c>
      <c r="F102" s="6">
        <f t="shared" si="5"/>
        <v>1</v>
      </c>
    </row>
    <row r="103" spans="1:6" x14ac:dyDescent="0.35">
      <c r="A103" s="7" t="s">
        <v>559</v>
      </c>
      <c r="C103" s="7" t="s">
        <v>560</v>
      </c>
      <c r="D103" s="7" t="s">
        <v>119</v>
      </c>
      <c r="E103" s="19">
        <v>12</v>
      </c>
      <c r="F103" s="6">
        <f t="shared" si="5"/>
        <v>7</v>
      </c>
    </row>
    <row r="104" spans="1:6" x14ac:dyDescent="0.35">
      <c r="A104" s="7" t="s">
        <v>561</v>
      </c>
      <c r="C104" s="7" t="s">
        <v>562</v>
      </c>
      <c r="D104" s="7" t="s">
        <v>119</v>
      </c>
      <c r="E104" s="19">
        <v>52</v>
      </c>
      <c r="F104" s="6">
        <f t="shared" si="5"/>
        <v>10</v>
      </c>
    </row>
    <row r="105" spans="1:6" x14ac:dyDescent="0.35">
      <c r="A105" s="7" t="s">
        <v>563</v>
      </c>
      <c r="C105" s="7" t="s">
        <v>564</v>
      </c>
      <c r="D105" s="7" t="s">
        <v>119</v>
      </c>
      <c r="E105" s="19">
        <v>0</v>
      </c>
      <c r="F105" s="6">
        <f t="shared" si="5"/>
        <v>1</v>
      </c>
    </row>
    <row r="106" spans="1:6" x14ac:dyDescent="0.35">
      <c r="A106" s="7" t="s">
        <v>565</v>
      </c>
      <c r="C106" s="7" t="s">
        <v>566</v>
      </c>
      <c r="D106" s="7" t="s">
        <v>119</v>
      </c>
      <c r="E106" s="19">
        <v>0</v>
      </c>
      <c r="F106" s="6">
        <f t="shared" si="5"/>
        <v>1</v>
      </c>
    </row>
    <row r="107" spans="1:6" x14ac:dyDescent="0.35">
      <c r="A107" s="7" t="s">
        <v>567</v>
      </c>
      <c r="C107" s="7" t="s">
        <v>568</v>
      </c>
      <c r="D107" s="7" t="s">
        <v>119</v>
      </c>
      <c r="E107" s="19">
        <v>0</v>
      </c>
      <c r="F107" s="6">
        <f t="shared" si="5"/>
        <v>1</v>
      </c>
    </row>
    <row r="108" spans="1:6" x14ac:dyDescent="0.35">
      <c r="A108" s="7" t="s">
        <v>569</v>
      </c>
      <c r="C108" s="7" t="s">
        <v>570</v>
      </c>
      <c r="D108" s="7" t="s">
        <v>119</v>
      </c>
      <c r="E108" s="19">
        <v>0</v>
      </c>
      <c r="F108" s="6">
        <f t="shared" si="5"/>
        <v>1</v>
      </c>
    </row>
    <row r="109" spans="1:6" x14ac:dyDescent="0.35">
      <c r="A109" s="7" t="s">
        <v>571</v>
      </c>
      <c r="C109" s="7" t="s">
        <v>572</v>
      </c>
      <c r="D109" s="7" t="s">
        <v>119</v>
      </c>
      <c r="E109" s="19">
        <v>0</v>
      </c>
      <c r="F109" s="6">
        <f t="shared" si="5"/>
        <v>1</v>
      </c>
    </row>
    <row r="110" spans="1:6" x14ac:dyDescent="0.35">
      <c r="A110" s="7" t="s">
        <v>573</v>
      </c>
      <c r="C110" s="7" t="s">
        <v>574</v>
      </c>
      <c r="D110" s="7" t="s">
        <v>119</v>
      </c>
      <c r="E110" s="19">
        <v>0</v>
      </c>
      <c r="F110" s="6">
        <f t="shared" si="5"/>
        <v>1</v>
      </c>
    </row>
    <row r="111" spans="1:6" x14ac:dyDescent="0.35">
      <c r="A111" s="7" t="s">
        <v>575</v>
      </c>
      <c r="C111" s="7" t="s">
        <v>576</v>
      </c>
      <c r="D111" s="7" t="s">
        <v>119</v>
      </c>
      <c r="E111" s="19">
        <v>37</v>
      </c>
      <c r="F111" s="6">
        <f t="shared" si="5"/>
        <v>9</v>
      </c>
    </row>
    <row r="112" spans="1:6" x14ac:dyDescent="0.35">
      <c r="A112" s="7" t="s">
        <v>577</v>
      </c>
      <c r="C112" s="7" t="s">
        <v>578</v>
      </c>
      <c r="D112" s="7" t="s">
        <v>119</v>
      </c>
      <c r="E112" s="19">
        <v>0</v>
      </c>
      <c r="F112" s="6">
        <f t="shared" si="5"/>
        <v>1</v>
      </c>
    </row>
    <row r="113" spans="1:6" x14ac:dyDescent="0.35">
      <c r="A113" s="7" t="s">
        <v>579</v>
      </c>
      <c r="C113" s="7" t="s">
        <v>580</v>
      </c>
      <c r="D113" s="7" t="s">
        <v>119</v>
      </c>
      <c r="E113" s="19">
        <v>0</v>
      </c>
      <c r="F113" s="6">
        <f t="shared" si="5"/>
        <v>1</v>
      </c>
    </row>
    <row r="114" spans="1:6" x14ac:dyDescent="0.35">
      <c r="A114" s="7" t="s">
        <v>581</v>
      </c>
      <c r="C114" s="7" t="s">
        <v>582</v>
      </c>
      <c r="D114" s="7" t="s">
        <v>119</v>
      </c>
      <c r="E114" s="19">
        <v>0</v>
      </c>
      <c r="F114" s="6">
        <f t="shared" si="5"/>
        <v>1</v>
      </c>
    </row>
    <row r="115" spans="1:6" x14ac:dyDescent="0.35">
      <c r="A115" s="7" t="s">
        <v>583</v>
      </c>
      <c r="C115" s="7" t="s">
        <v>584</v>
      </c>
      <c r="D115" s="7" t="s">
        <v>119</v>
      </c>
      <c r="E115" s="19">
        <v>0</v>
      </c>
      <c r="F115" s="6">
        <f t="shared" si="5"/>
        <v>1</v>
      </c>
    </row>
    <row r="116" spans="1:6" x14ac:dyDescent="0.35">
      <c r="A116" s="7" t="s">
        <v>585</v>
      </c>
      <c r="C116" s="7" t="s">
        <v>586</v>
      </c>
      <c r="D116" s="7" t="s">
        <v>119</v>
      </c>
      <c r="E116" s="19">
        <v>4</v>
      </c>
      <c r="F116" s="6">
        <f t="shared" si="5"/>
        <v>3</v>
      </c>
    </row>
    <row r="117" spans="1:6" x14ac:dyDescent="0.35">
      <c r="A117" s="7" t="s">
        <v>587</v>
      </c>
      <c r="C117" s="7" t="s">
        <v>588</v>
      </c>
      <c r="D117" s="7" t="s">
        <v>119</v>
      </c>
      <c r="E117" s="19">
        <v>6</v>
      </c>
      <c r="F117" s="6">
        <f t="shared" si="5"/>
        <v>5</v>
      </c>
    </row>
    <row r="118" spans="1:6" x14ac:dyDescent="0.35">
      <c r="A118" s="7" t="s">
        <v>589</v>
      </c>
      <c r="C118" s="7" t="s">
        <v>590</v>
      </c>
      <c r="D118" s="7" t="s">
        <v>119</v>
      </c>
      <c r="E118" s="19">
        <v>0</v>
      </c>
      <c r="F118" s="6">
        <f t="shared" si="5"/>
        <v>1</v>
      </c>
    </row>
    <row r="119" spans="1:6" x14ac:dyDescent="0.35">
      <c r="A119" s="7" t="s">
        <v>591</v>
      </c>
      <c r="C119" s="7" t="s">
        <v>592</v>
      </c>
      <c r="D119" s="7" t="s">
        <v>119</v>
      </c>
      <c r="E119" s="19">
        <v>70</v>
      </c>
      <c r="F119" s="6">
        <f t="shared" si="5"/>
        <v>10</v>
      </c>
    </row>
    <row r="120" spans="1:6" x14ac:dyDescent="0.35">
      <c r="A120" s="7" t="s">
        <v>593</v>
      </c>
      <c r="C120" s="7" t="s">
        <v>594</v>
      </c>
      <c r="D120" s="7" t="s">
        <v>119</v>
      </c>
      <c r="E120" s="19">
        <v>0</v>
      </c>
      <c r="F120" s="6">
        <f t="shared" si="5"/>
        <v>1</v>
      </c>
    </row>
    <row r="121" spans="1:6" x14ac:dyDescent="0.35">
      <c r="A121" s="7" t="s">
        <v>595</v>
      </c>
      <c r="C121" s="7" t="s">
        <v>596</v>
      </c>
      <c r="D121" s="7" t="s">
        <v>119</v>
      </c>
      <c r="E121" s="19">
        <v>26</v>
      </c>
      <c r="F121" s="6">
        <f t="shared" si="5"/>
        <v>8</v>
      </c>
    </row>
    <row r="122" spans="1:6" x14ac:dyDescent="0.35">
      <c r="A122" s="7" t="s">
        <v>597</v>
      </c>
      <c r="C122" s="7" t="s">
        <v>598</v>
      </c>
      <c r="D122" s="7" t="s">
        <v>119</v>
      </c>
      <c r="E122" s="19">
        <v>0</v>
      </c>
      <c r="F122" s="6">
        <f t="shared" si="5"/>
        <v>1</v>
      </c>
    </row>
    <row r="123" spans="1:6" x14ac:dyDescent="0.35">
      <c r="A123" s="7" t="s">
        <v>599</v>
      </c>
      <c r="C123" s="7" t="s">
        <v>600</v>
      </c>
      <c r="D123" s="7" t="s">
        <v>119</v>
      </c>
      <c r="E123" s="19">
        <v>0</v>
      </c>
      <c r="F123" s="6">
        <f t="shared" si="5"/>
        <v>1</v>
      </c>
    </row>
    <row r="124" spans="1:6" x14ac:dyDescent="0.35">
      <c r="A124" s="7" t="s">
        <v>601</v>
      </c>
      <c r="C124" s="7" t="s">
        <v>602</v>
      </c>
      <c r="D124" s="7" t="s">
        <v>119</v>
      </c>
      <c r="E124" s="19">
        <v>0</v>
      </c>
      <c r="F124" s="6">
        <f t="shared" si="5"/>
        <v>1</v>
      </c>
    </row>
    <row r="125" spans="1:6" x14ac:dyDescent="0.35">
      <c r="A125" s="7" t="s">
        <v>603</v>
      </c>
      <c r="C125" s="7" t="s">
        <v>604</v>
      </c>
      <c r="D125" s="7" t="s">
        <v>119</v>
      </c>
      <c r="E125" s="19">
        <v>0</v>
      </c>
      <c r="F125" s="6">
        <f t="shared" si="5"/>
        <v>1</v>
      </c>
    </row>
    <row r="126" spans="1:6" x14ac:dyDescent="0.35">
      <c r="A126" s="7" t="s">
        <v>605</v>
      </c>
      <c r="C126" s="7" t="s">
        <v>606</v>
      </c>
      <c r="D126" s="7" t="s">
        <v>119</v>
      </c>
      <c r="E126" s="19">
        <v>0</v>
      </c>
      <c r="F126" s="6">
        <f t="shared" si="5"/>
        <v>1</v>
      </c>
    </row>
    <row r="127" spans="1:6" x14ac:dyDescent="0.35">
      <c r="A127" s="7" t="s">
        <v>607</v>
      </c>
      <c r="C127" s="7" t="s">
        <v>608</v>
      </c>
      <c r="D127" s="7" t="s">
        <v>119</v>
      </c>
      <c r="E127" s="19">
        <v>0</v>
      </c>
      <c r="F127" s="6">
        <f t="shared" si="5"/>
        <v>1</v>
      </c>
    </row>
    <row r="128" spans="1:6" x14ac:dyDescent="0.35">
      <c r="A128" s="7" t="s">
        <v>609</v>
      </c>
      <c r="C128" s="7" t="s">
        <v>610</v>
      </c>
      <c r="D128" s="7" t="s">
        <v>119</v>
      </c>
      <c r="E128" s="19">
        <v>0</v>
      </c>
      <c r="F128" s="6">
        <f t="shared" si="5"/>
        <v>1</v>
      </c>
    </row>
    <row r="129" spans="1:6" x14ac:dyDescent="0.35">
      <c r="A129" s="7" t="s">
        <v>611</v>
      </c>
      <c r="C129" s="7" t="s">
        <v>612</v>
      </c>
      <c r="D129" s="7" t="s">
        <v>119</v>
      </c>
      <c r="E129" s="19">
        <v>0</v>
      </c>
      <c r="F129" s="6">
        <f t="shared" si="5"/>
        <v>1</v>
      </c>
    </row>
    <row r="130" spans="1:6" x14ac:dyDescent="0.35">
      <c r="A130" s="7" t="s">
        <v>613</v>
      </c>
      <c r="C130" s="7" t="s">
        <v>614</v>
      </c>
      <c r="D130" s="7" t="s">
        <v>119</v>
      </c>
      <c r="E130" s="19">
        <v>0</v>
      </c>
      <c r="F130" s="6">
        <f t="shared" ref="F130:F161" si="6">IF(E130&lt;$I$5,$J$5,IF(E130&lt;$I$6,$J$6,IF(E130&lt;$I$7,$J$7,IF(E130&lt;$I$8,$J$8,IF(E130&lt;$I$9,$J$9,IF(E130&lt;$I$10,$J$10,IF(E130&lt;$I$11,$J$11,IF(E130&lt;$I$12,$J$12,IF(E130&lt;$I$13,$J$13,$J$14)))))))))</f>
        <v>1</v>
      </c>
    </row>
    <row r="131" spans="1:6" x14ac:dyDescent="0.35">
      <c r="A131" s="7" t="s">
        <v>615</v>
      </c>
      <c r="C131" s="7" t="s">
        <v>616</v>
      </c>
      <c r="D131" s="7" t="s">
        <v>119</v>
      </c>
      <c r="E131" s="19">
        <v>0</v>
      </c>
      <c r="F131" s="6">
        <f t="shared" si="6"/>
        <v>1</v>
      </c>
    </row>
    <row r="132" spans="1:6" x14ac:dyDescent="0.35">
      <c r="A132" s="7" t="s">
        <v>617</v>
      </c>
      <c r="C132" s="7" t="s">
        <v>618</v>
      </c>
      <c r="D132" s="7" t="s">
        <v>119</v>
      </c>
      <c r="E132" s="19">
        <v>0</v>
      </c>
      <c r="F132" s="6">
        <f t="shared" si="6"/>
        <v>1</v>
      </c>
    </row>
    <row r="133" spans="1:6" x14ac:dyDescent="0.35">
      <c r="A133" s="7" t="s">
        <v>619</v>
      </c>
      <c r="C133" s="7" t="s">
        <v>620</v>
      </c>
      <c r="D133" s="7" t="s">
        <v>119</v>
      </c>
      <c r="E133" s="19">
        <v>0</v>
      </c>
      <c r="F133" s="6">
        <f t="shared" si="6"/>
        <v>1</v>
      </c>
    </row>
    <row r="134" spans="1:6" x14ac:dyDescent="0.35">
      <c r="A134" s="7" t="s">
        <v>621</v>
      </c>
      <c r="C134" s="7" t="s">
        <v>622</v>
      </c>
      <c r="D134" s="7" t="s">
        <v>119</v>
      </c>
      <c r="E134" s="19">
        <v>0</v>
      </c>
      <c r="F134" s="6">
        <f t="shared" si="6"/>
        <v>1</v>
      </c>
    </row>
    <row r="135" spans="1:6" x14ac:dyDescent="0.35">
      <c r="A135" s="7" t="s">
        <v>623</v>
      </c>
      <c r="C135" s="7" t="s">
        <v>624</v>
      </c>
      <c r="D135" s="7" t="s">
        <v>119</v>
      </c>
      <c r="E135" s="19">
        <v>0</v>
      </c>
      <c r="F135" s="6">
        <f t="shared" si="6"/>
        <v>1</v>
      </c>
    </row>
    <row r="136" spans="1:6" x14ac:dyDescent="0.35">
      <c r="A136" s="7" t="s">
        <v>625</v>
      </c>
      <c r="C136" s="7" t="s">
        <v>626</v>
      </c>
      <c r="D136" s="7" t="s">
        <v>119</v>
      </c>
      <c r="E136" s="19">
        <v>0</v>
      </c>
      <c r="F136" s="6">
        <f t="shared" si="6"/>
        <v>1</v>
      </c>
    </row>
    <row r="137" spans="1:6" x14ac:dyDescent="0.35">
      <c r="A137" s="7" t="s">
        <v>627</v>
      </c>
      <c r="C137" s="7" t="s">
        <v>628</v>
      </c>
      <c r="D137" s="7" t="s">
        <v>119</v>
      </c>
      <c r="E137" s="19">
        <v>0</v>
      </c>
      <c r="F137" s="6">
        <f t="shared" si="6"/>
        <v>1</v>
      </c>
    </row>
    <row r="138" spans="1:6" x14ac:dyDescent="0.35">
      <c r="A138" s="7" t="s">
        <v>629</v>
      </c>
      <c r="C138" s="7" t="s">
        <v>630</v>
      </c>
      <c r="D138" s="7" t="s">
        <v>119</v>
      </c>
      <c r="E138" s="19">
        <v>0</v>
      </c>
      <c r="F138" s="6">
        <f t="shared" si="6"/>
        <v>1</v>
      </c>
    </row>
    <row r="139" spans="1:6" x14ac:dyDescent="0.35">
      <c r="A139" s="7" t="s">
        <v>631</v>
      </c>
      <c r="C139" s="7" t="s">
        <v>632</v>
      </c>
      <c r="D139" s="7" t="s">
        <v>119</v>
      </c>
      <c r="E139" s="19">
        <v>0</v>
      </c>
      <c r="F139" s="6">
        <f t="shared" si="6"/>
        <v>1</v>
      </c>
    </row>
    <row r="140" spans="1:6" x14ac:dyDescent="0.35">
      <c r="A140" s="7" t="s">
        <v>633</v>
      </c>
      <c r="C140" s="7" t="s">
        <v>634</v>
      </c>
      <c r="D140" s="7" t="s">
        <v>119</v>
      </c>
      <c r="E140" s="19">
        <v>0</v>
      </c>
      <c r="F140" s="6">
        <f t="shared" si="6"/>
        <v>1</v>
      </c>
    </row>
    <row r="141" spans="1:6" x14ac:dyDescent="0.35">
      <c r="A141" s="7" t="s">
        <v>635</v>
      </c>
      <c r="C141" s="7" t="s">
        <v>636</v>
      </c>
      <c r="D141" s="7" t="s">
        <v>119</v>
      </c>
      <c r="E141" s="19">
        <v>0</v>
      </c>
      <c r="F141" s="6">
        <f t="shared" si="6"/>
        <v>1</v>
      </c>
    </row>
    <row r="142" spans="1:6" x14ac:dyDescent="0.35">
      <c r="A142" s="7" t="s">
        <v>637</v>
      </c>
      <c r="C142" s="7" t="s">
        <v>638</v>
      </c>
      <c r="D142" s="7" t="s">
        <v>119</v>
      </c>
      <c r="E142" s="19">
        <v>18</v>
      </c>
      <c r="F142" s="6">
        <f t="shared" si="6"/>
        <v>8</v>
      </c>
    </row>
    <row r="143" spans="1:6" x14ac:dyDescent="0.35">
      <c r="A143" s="7" t="s">
        <v>639</v>
      </c>
      <c r="C143" s="7" t="s">
        <v>640</v>
      </c>
      <c r="D143" s="7" t="s">
        <v>119</v>
      </c>
      <c r="E143" s="19">
        <v>0</v>
      </c>
      <c r="F143" s="6">
        <f t="shared" si="6"/>
        <v>1</v>
      </c>
    </row>
    <row r="144" spans="1:6" x14ac:dyDescent="0.35">
      <c r="A144" s="7" t="s">
        <v>641</v>
      </c>
      <c r="C144" s="7" t="s">
        <v>642</v>
      </c>
      <c r="D144" s="7" t="s">
        <v>119</v>
      </c>
      <c r="E144" s="19">
        <v>0</v>
      </c>
      <c r="F144" s="6">
        <f t="shared" si="6"/>
        <v>1</v>
      </c>
    </row>
    <row r="145" spans="1:6" x14ac:dyDescent="0.35">
      <c r="A145" s="7" t="s">
        <v>643</v>
      </c>
      <c r="C145" s="7" t="s">
        <v>644</v>
      </c>
      <c r="D145" s="7" t="s">
        <v>119</v>
      </c>
      <c r="E145" s="19">
        <v>2</v>
      </c>
      <c r="F145" s="6">
        <f t="shared" si="6"/>
        <v>2</v>
      </c>
    </row>
    <row r="146" spans="1:6" x14ac:dyDescent="0.35">
      <c r="A146" s="7" t="s">
        <v>645</v>
      </c>
      <c r="C146" s="7" t="s">
        <v>646</v>
      </c>
      <c r="D146" s="7" t="s">
        <v>119</v>
      </c>
      <c r="E146" s="19">
        <v>1</v>
      </c>
      <c r="F146" s="6">
        <f t="shared" si="6"/>
        <v>2</v>
      </c>
    </row>
    <row r="147" spans="1:6" x14ac:dyDescent="0.35">
      <c r="A147" s="7" t="s">
        <v>647</v>
      </c>
      <c r="C147" s="7" t="s">
        <v>648</v>
      </c>
      <c r="D147" s="7" t="s">
        <v>119</v>
      </c>
      <c r="E147" s="19">
        <v>1</v>
      </c>
      <c r="F147" s="6">
        <f t="shared" si="6"/>
        <v>2</v>
      </c>
    </row>
    <row r="148" spans="1:6" x14ac:dyDescent="0.35">
      <c r="A148" s="7" t="s">
        <v>649</v>
      </c>
      <c r="C148" s="7" t="s">
        <v>650</v>
      </c>
      <c r="D148" s="7" t="s">
        <v>119</v>
      </c>
      <c r="E148" s="19">
        <v>0</v>
      </c>
      <c r="F148" s="6">
        <f t="shared" si="6"/>
        <v>1</v>
      </c>
    </row>
    <row r="149" spans="1:6" x14ac:dyDescent="0.35">
      <c r="A149" s="7" t="s">
        <v>651</v>
      </c>
      <c r="C149" s="7" t="s">
        <v>652</v>
      </c>
      <c r="D149" s="7" t="s">
        <v>119</v>
      </c>
      <c r="E149" s="19">
        <v>0</v>
      </c>
      <c r="F149" s="6">
        <f t="shared" si="6"/>
        <v>1</v>
      </c>
    </row>
    <row r="150" spans="1:6" x14ac:dyDescent="0.35">
      <c r="A150" s="7" t="s">
        <v>653</v>
      </c>
      <c r="C150" s="7" t="s">
        <v>654</v>
      </c>
      <c r="D150" s="7" t="s">
        <v>119</v>
      </c>
      <c r="E150" s="19">
        <v>0</v>
      </c>
      <c r="F150" s="6">
        <f t="shared" si="6"/>
        <v>1</v>
      </c>
    </row>
    <row r="151" spans="1:6" x14ac:dyDescent="0.35">
      <c r="A151" s="7" t="s">
        <v>655</v>
      </c>
      <c r="C151" s="7" t="s">
        <v>656</v>
      </c>
      <c r="D151" s="7" t="s">
        <v>119</v>
      </c>
      <c r="E151" s="19">
        <v>34</v>
      </c>
      <c r="F151" s="6">
        <f t="shared" si="6"/>
        <v>9</v>
      </c>
    </row>
    <row r="152" spans="1:6" x14ac:dyDescent="0.35">
      <c r="A152" s="7" t="s">
        <v>657</v>
      </c>
      <c r="C152" s="7" t="s">
        <v>658</v>
      </c>
      <c r="D152" s="7" t="s">
        <v>119</v>
      </c>
      <c r="E152" s="19">
        <v>0</v>
      </c>
      <c r="F152" s="6">
        <f t="shared" si="6"/>
        <v>1</v>
      </c>
    </row>
    <row r="153" spans="1:6" x14ac:dyDescent="0.35">
      <c r="A153" s="7" t="s">
        <v>659</v>
      </c>
      <c r="C153" s="7" t="s">
        <v>660</v>
      </c>
      <c r="D153" s="7" t="s">
        <v>119</v>
      </c>
      <c r="E153" s="19">
        <v>0</v>
      </c>
      <c r="F153" s="6">
        <f t="shared" si="6"/>
        <v>1</v>
      </c>
    </row>
    <row r="154" spans="1:6" x14ac:dyDescent="0.35">
      <c r="A154" s="7" t="s">
        <v>661</v>
      </c>
      <c r="C154" s="7" t="s">
        <v>662</v>
      </c>
      <c r="D154" s="7" t="s">
        <v>119</v>
      </c>
      <c r="E154" s="19">
        <v>0</v>
      </c>
      <c r="F154" s="6">
        <f t="shared" si="6"/>
        <v>1</v>
      </c>
    </row>
    <row r="155" spans="1:6" x14ac:dyDescent="0.35">
      <c r="A155" s="7" t="s">
        <v>663</v>
      </c>
      <c r="C155" s="7" t="s">
        <v>664</v>
      </c>
      <c r="D155" s="7" t="s">
        <v>119</v>
      </c>
      <c r="E155" s="19">
        <v>0</v>
      </c>
      <c r="F155" s="6">
        <f t="shared" si="6"/>
        <v>1</v>
      </c>
    </row>
    <row r="156" spans="1:6" x14ac:dyDescent="0.35">
      <c r="A156" s="7" t="s">
        <v>665</v>
      </c>
      <c r="C156" s="7" t="s">
        <v>666</v>
      </c>
      <c r="D156" s="7" t="s">
        <v>119</v>
      </c>
      <c r="E156" s="19">
        <v>9</v>
      </c>
      <c r="F156" s="6">
        <f t="shared" si="6"/>
        <v>6</v>
      </c>
    </row>
    <row r="157" spans="1:6" x14ac:dyDescent="0.35">
      <c r="A157" s="7" t="s">
        <v>667</v>
      </c>
      <c r="C157" s="7" t="s">
        <v>668</v>
      </c>
      <c r="D157" s="7" t="s">
        <v>119</v>
      </c>
      <c r="E157" s="19">
        <v>0</v>
      </c>
      <c r="F157" s="6">
        <f t="shared" si="6"/>
        <v>1</v>
      </c>
    </row>
    <row r="158" spans="1:6" x14ac:dyDescent="0.35">
      <c r="A158" s="7" t="s">
        <v>669</v>
      </c>
      <c r="C158" s="7" t="s">
        <v>670</v>
      </c>
      <c r="D158" s="7" t="s">
        <v>119</v>
      </c>
      <c r="E158" s="19">
        <v>1</v>
      </c>
      <c r="F158" s="6">
        <f t="shared" si="6"/>
        <v>2</v>
      </c>
    </row>
    <row r="159" spans="1:6" x14ac:dyDescent="0.35">
      <c r="A159" s="7" t="s">
        <v>671</v>
      </c>
      <c r="C159" s="7" t="s">
        <v>672</v>
      </c>
      <c r="D159" s="7" t="s">
        <v>119</v>
      </c>
      <c r="E159" s="19">
        <v>3</v>
      </c>
      <c r="F159" s="6">
        <f t="shared" si="6"/>
        <v>3</v>
      </c>
    </row>
    <row r="160" spans="1:6" x14ac:dyDescent="0.35">
      <c r="A160" s="7" t="s">
        <v>673</v>
      </c>
      <c r="C160" s="7" t="s">
        <v>674</v>
      </c>
      <c r="D160" s="7" t="s">
        <v>119</v>
      </c>
      <c r="E160" s="19">
        <v>0</v>
      </c>
      <c r="F160" s="6">
        <f t="shared" si="6"/>
        <v>1</v>
      </c>
    </row>
    <row r="161" spans="1:6" x14ac:dyDescent="0.35">
      <c r="A161" s="7" t="s">
        <v>675</v>
      </c>
      <c r="C161" s="7" t="s">
        <v>676</v>
      </c>
      <c r="D161" s="7" t="s">
        <v>119</v>
      </c>
      <c r="E161" s="19">
        <v>0</v>
      </c>
      <c r="F161" s="6">
        <f t="shared" si="6"/>
        <v>1</v>
      </c>
    </row>
    <row r="162" spans="1:6" x14ac:dyDescent="0.35">
      <c r="A162" s="7" t="s">
        <v>677</v>
      </c>
      <c r="C162" s="7" t="s">
        <v>678</v>
      </c>
      <c r="D162" s="7" t="s">
        <v>119</v>
      </c>
      <c r="E162" s="19">
        <v>0</v>
      </c>
      <c r="F162" s="6">
        <f t="shared" ref="F162:F175" si="7">IF(E162&lt;$I$5,$J$5,IF(E162&lt;$I$6,$J$6,IF(E162&lt;$I$7,$J$7,IF(E162&lt;$I$8,$J$8,IF(E162&lt;$I$9,$J$9,IF(E162&lt;$I$10,$J$10,IF(E162&lt;$I$11,$J$11,IF(E162&lt;$I$12,$J$12,IF(E162&lt;$I$13,$J$13,$J$14)))))))))</f>
        <v>1</v>
      </c>
    </row>
    <row r="163" spans="1:6" x14ac:dyDescent="0.35">
      <c r="A163" s="7" t="s">
        <v>679</v>
      </c>
      <c r="C163" s="7" t="s">
        <v>680</v>
      </c>
      <c r="D163" s="7" t="s">
        <v>119</v>
      </c>
      <c r="E163" s="19">
        <v>0</v>
      </c>
      <c r="F163" s="6">
        <f t="shared" si="7"/>
        <v>1</v>
      </c>
    </row>
    <row r="164" spans="1:6" x14ac:dyDescent="0.35">
      <c r="A164" s="7" t="s">
        <v>681</v>
      </c>
      <c r="C164" s="7" t="s">
        <v>682</v>
      </c>
      <c r="D164" s="7" t="s">
        <v>119</v>
      </c>
      <c r="E164" s="19">
        <v>0</v>
      </c>
      <c r="F164" s="6">
        <f t="shared" si="7"/>
        <v>1</v>
      </c>
    </row>
    <row r="165" spans="1:6" x14ac:dyDescent="0.35">
      <c r="A165" s="7" t="s">
        <v>683</v>
      </c>
      <c r="C165" s="7" t="s">
        <v>684</v>
      </c>
      <c r="D165" s="7" t="s">
        <v>119</v>
      </c>
      <c r="E165" s="19">
        <v>0</v>
      </c>
      <c r="F165" s="6">
        <f t="shared" si="7"/>
        <v>1</v>
      </c>
    </row>
    <row r="166" spans="1:6" x14ac:dyDescent="0.35">
      <c r="A166" s="7" t="s">
        <v>685</v>
      </c>
      <c r="C166" s="7" t="s">
        <v>686</v>
      </c>
      <c r="D166" s="7" t="s">
        <v>119</v>
      </c>
      <c r="E166" s="19">
        <v>0</v>
      </c>
      <c r="F166" s="6">
        <f t="shared" si="7"/>
        <v>1</v>
      </c>
    </row>
    <row r="167" spans="1:6" x14ac:dyDescent="0.35">
      <c r="A167" s="7" t="s">
        <v>687</v>
      </c>
      <c r="C167" s="7" t="s">
        <v>688</v>
      </c>
      <c r="D167" s="7" t="s">
        <v>119</v>
      </c>
      <c r="E167" s="19">
        <v>0</v>
      </c>
      <c r="F167" s="6">
        <f t="shared" si="7"/>
        <v>1</v>
      </c>
    </row>
    <row r="168" spans="1:6" x14ac:dyDescent="0.35">
      <c r="A168" s="7" t="s">
        <v>689</v>
      </c>
      <c r="C168" s="7" t="s">
        <v>690</v>
      </c>
      <c r="D168" s="7" t="s">
        <v>119</v>
      </c>
      <c r="E168" s="19">
        <v>0</v>
      </c>
      <c r="F168" s="6">
        <f t="shared" si="7"/>
        <v>1</v>
      </c>
    </row>
    <row r="169" spans="1:6" x14ac:dyDescent="0.35">
      <c r="A169" s="7" t="s">
        <v>691</v>
      </c>
      <c r="C169" s="7" t="s">
        <v>692</v>
      </c>
      <c r="D169" s="7" t="s">
        <v>119</v>
      </c>
      <c r="E169" s="19">
        <v>0</v>
      </c>
      <c r="F169" s="6">
        <f t="shared" si="7"/>
        <v>1</v>
      </c>
    </row>
    <row r="170" spans="1:6" x14ac:dyDescent="0.35">
      <c r="A170" s="7" t="s">
        <v>693</v>
      </c>
      <c r="C170" s="7" t="s">
        <v>694</v>
      </c>
      <c r="D170" s="7" t="s">
        <v>119</v>
      </c>
      <c r="E170" s="19">
        <v>0</v>
      </c>
      <c r="F170" s="6">
        <f t="shared" si="7"/>
        <v>1</v>
      </c>
    </row>
    <row r="171" spans="1:6" x14ac:dyDescent="0.35">
      <c r="A171" s="7" t="s">
        <v>695</v>
      </c>
      <c r="C171" s="7" t="s">
        <v>696</v>
      </c>
      <c r="D171" s="7" t="s">
        <v>119</v>
      </c>
      <c r="E171" s="19">
        <v>0</v>
      </c>
      <c r="F171" s="6">
        <f t="shared" si="7"/>
        <v>1</v>
      </c>
    </row>
    <row r="172" spans="1:6" x14ac:dyDescent="0.35">
      <c r="A172" s="7" t="s">
        <v>697</v>
      </c>
      <c r="C172" s="7" t="s">
        <v>698</v>
      </c>
      <c r="D172" s="7" t="s">
        <v>119</v>
      </c>
      <c r="E172" s="19">
        <v>0</v>
      </c>
      <c r="F172" s="6">
        <f t="shared" si="7"/>
        <v>1</v>
      </c>
    </row>
    <row r="173" spans="1:6" x14ac:dyDescent="0.35">
      <c r="A173" s="7" t="s">
        <v>699</v>
      </c>
      <c r="C173" s="7" t="s">
        <v>700</v>
      </c>
      <c r="D173" s="7" t="s">
        <v>119</v>
      </c>
      <c r="E173" s="19">
        <v>0</v>
      </c>
      <c r="F173" s="6">
        <f t="shared" si="7"/>
        <v>1</v>
      </c>
    </row>
    <row r="174" spans="1:6" x14ac:dyDescent="0.35">
      <c r="A174" s="7" t="s">
        <v>701</v>
      </c>
      <c r="C174" s="7" t="s">
        <v>702</v>
      </c>
      <c r="D174" s="7" t="s">
        <v>119</v>
      </c>
      <c r="E174" s="19">
        <v>1</v>
      </c>
      <c r="F174" s="6">
        <f t="shared" si="7"/>
        <v>2</v>
      </c>
    </row>
    <row r="175" spans="1:6" x14ac:dyDescent="0.35">
      <c r="A175" s="7" t="s">
        <v>703</v>
      </c>
      <c r="C175" s="20" t="s">
        <v>704</v>
      </c>
      <c r="D175" s="7" t="s">
        <v>119</v>
      </c>
      <c r="E175" s="19">
        <v>0</v>
      </c>
      <c r="F175" s="6">
        <f t="shared" si="7"/>
        <v>1</v>
      </c>
    </row>
  </sheetData>
  <sheetProtection algorithmName="SHA-512" hashValue="nizYD5fMQsH2VkC6prsexb18L2xtR322cqUZwgDLJEfKyNhI2umk0UmRhihUpd34cnQg3AHSAwKw9bpBJ2rXUA==" saltValue="HhPzVGwjK1U2AHHxsBWwlA==" spinCount="100000" sheet="1" objects="1" scenarios="1" selectLockedCells="1"/>
  <pageMargins left="0.7" right="0.7" top="0.75" bottom="0.75" header="0.3" footer="0.3"/>
  <pageSetup paperSize="9" orientation="portrait" horizontalDpi="0" verticalDpi="0" r:id="rId1"/>
  <ignoredErrors>
    <ignoredError sqref="H5:H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47"/>
  <sheetViews>
    <sheetView tabSelected="1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9" style="7" hidden="1" customWidth="1"/>
    <col min="2" max="2" width="9" style="7" bestFit="1" customWidth="1"/>
    <col min="3" max="3" width="49.08984375" style="7" hidden="1" customWidth="1"/>
    <col min="4" max="4" width="8.36328125" style="13" bestFit="1" customWidth="1"/>
    <col min="5" max="5" width="13.36328125" style="13" bestFit="1" customWidth="1"/>
    <col min="6" max="6" width="12" style="7" bestFit="1" customWidth="1"/>
    <col min="7" max="7" width="13.6328125" style="7" bestFit="1" customWidth="1"/>
    <col min="8" max="9" width="11.6328125" style="7" bestFit="1" customWidth="1"/>
    <col min="10" max="10" width="11.6328125" style="27" bestFit="1" customWidth="1"/>
    <col min="11" max="16384" width="8.7265625" style="7"/>
  </cols>
  <sheetData>
    <row r="1" spans="1:10" x14ac:dyDescent="0.35">
      <c r="A1" s="21" t="s">
        <v>164</v>
      </c>
      <c r="B1" s="21" t="s">
        <v>721</v>
      </c>
      <c r="C1" s="21" t="s">
        <v>165</v>
      </c>
      <c r="D1" s="22" t="s">
        <v>166</v>
      </c>
      <c r="E1" s="22" t="s">
        <v>167</v>
      </c>
      <c r="F1" s="23" t="s">
        <v>706</v>
      </c>
      <c r="G1" s="23" t="s">
        <v>707</v>
      </c>
      <c r="H1" s="23" t="s">
        <v>708</v>
      </c>
      <c r="I1" s="23" t="s">
        <v>709</v>
      </c>
      <c r="J1" s="24" t="s">
        <v>718</v>
      </c>
    </row>
    <row r="2" spans="1:10" x14ac:dyDescent="0.35">
      <c r="A2" s="25" t="s">
        <v>118</v>
      </c>
      <c r="B2" s="25" t="str">
        <f>REPLACE(A2,6,3,"XXX")</f>
        <v>SPA21XXX</v>
      </c>
      <c r="C2" s="25" t="s">
        <v>117</v>
      </c>
      <c r="D2" s="13" t="s">
        <v>6</v>
      </c>
      <c r="E2" s="13" t="s">
        <v>119</v>
      </c>
      <c r="F2" s="23">
        <f>IFERROR(VLOOKUP(A2,'CAT A'!A:J,10,FALSE),0)</f>
        <v>0</v>
      </c>
      <c r="G2" s="23">
        <f>IFERROR(VLOOKUP(A2,'CAT A_C'!A:G,7,FALSE),0)</f>
        <v>8</v>
      </c>
      <c r="H2" s="23">
        <f>IFERROR(VLOOKUP(A2,'CAT B'!A:F,6,FALSE),0)</f>
        <v>0</v>
      </c>
      <c r="I2" s="23">
        <f>IFERROR(VLOOKUP(A2,'CAT C'!A:F,6,FALSE),0)</f>
        <v>0</v>
      </c>
      <c r="J2" s="26">
        <f>SUM(F2:I2)</f>
        <v>8</v>
      </c>
    </row>
    <row r="3" spans="1:10" x14ac:dyDescent="0.35">
      <c r="A3" s="25" t="s">
        <v>5</v>
      </c>
      <c r="B3" s="25" t="str">
        <f t="shared" ref="B3:B66" si="0">REPLACE(A3,6,3,"XXX")</f>
        <v>SPA21XXX</v>
      </c>
      <c r="C3" s="25" t="s">
        <v>4</v>
      </c>
      <c r="D3" s="13" t="s">
        <v>6</v>
      </c>
      <c r="E3" s="13" t="s">
        <v>6</v>
      </c>
      <c r="F3" s="23">
        <f>IFERROR(VLOOKUP(A3,'CAT A'!A:J,10,FALSE),0)</f>
        <v>1</v>
      </c>
      <c r="G3" s="23">
        <f>IFERROR(VLOOKUP(A3,'CAT A_C'!A:G,7,FALSE),0)</f>
        <v>0</v>
      </c>
      <c r="H3" s="23">
        <f>IFERROR(VLOOKUP(A3,'CAT B'!A:F,6,FALSE),0)</f>
        <v>0</v>
      </c>
      <c r="I3" s="23">
        <f>IFERROR(VLOOKUP(A3,'CAT C'!A:F,6,FALSE),0)</f>
        <v>0</v>
      </c>
      <c r="J3" s="26">
        <f t="shared" ref="J3:J66" si="1">SUM(F3:I3)</f>
        <v>1</v>
      </c>
    </row>
    <row r="4" spans="1:10" x14ac:dyDescent="0.35">
      <c r="A4" s="25" t="s">
        <v>8</v>
      </c>
      <c r="B4" s="25" t="str">
        <f t="shared" si="0"/>
        <v>SPA21XXX</v>
      </c>
      <c r="C4" s="25" t="s">
        <v>7</v>
      </c>
      <c r="D4" s="13" t="s">
        <v>6</v>
      </c>
      <c r="E4" s="13" t="s">
        <v>6</v>
      </c>
      <c r="F4" s="23">
        <f>IFERROR(VLOOKUP(A4,'CAT A'!A:J,10,FALSE),0)</f>
        <v>1</v>
      </c>
      <c r="G4" s="23">
        <f>IFERROR(VLOOKUP(A4,'CAT A_C'!A:G,7,FALSE),0)</f>
        <v>0</v>
      </c>
      <c r="H4" s="23">
        <f>IFERROR(VLOOKUP(A4,'CAT B'!A:F,6,FALSE),0)</f>
        <v>0</v>
      </c>
      <c r="I4" s="23">
        <f>IFERROR(VLOOKUP(A4,'CAT C'!A:F,6,FALSE),0)</f>
        <v>0</v>
      </c>
      <c r="J4" s="26">
        <f t="shared" si="1"/>
        <v>1</v>
      </c>
    </row>
    <row r="5" spans="1:10" x14ac:dyDescent="0.35">
      <c r="A5" s="25" t="s">
        <v>121</v>
      </c>
      <c r="B5" s="25" t="str">
        <f t="shared" si="0"/>
        <v>SPA21XXX</v>
      </c>
      <c r="C5" s="25" t="s">
        <v>120</v>
      </c>
      <c r="D5" s="13" t="s">
        <v>6</v>
      </c>
      <c r="E5" s="13" t="s">
        <v>119</v>
      </c>
      <c r="F5" s="23">
        <f>IFERROR(VLOOKUP(A5,'CAT A'!A:J,10,FALSE),0)</f>
        <v>0</v>
      </c>
      <c r="G5" s="23">
        <f>IFERROR(VLOOKUP(A5,'CAT A_C'!A:G,7,FALSE),0)</f>
        <v>4</v>
      </c>
      <c r="H5" s="23">
        <f>IFERROR(VLOOKUP(A5,'CAT B'!A:F,6,FALSE),0)</f>
        <v>0</v>
      </c>
      <c r="I5" s="23">
        <f>IFERROR(VLOOKUP(A5,'CAT C'!A:F,6,FALSE),0)</f>
        <v>0</v>
      </c>
      <c r="J5" s="26">
        <f t="shared" si="1"/>
        <v>4</v>
      </c>
    </row>
    <row r="6" spans="1:10" x14ac:dyDescent="0.35">
      <c r="A6" s="25" t="s">
        <v>10</v>
      </c>
      <c r="B6" s="25" t="str">
        <f t="shared" si="0"/>
        <v>SPA21XXX</v>
      </c>
      <c r="C6" s="25" t="s">
        <v>9</v>
      </c>
      <c r="D6" s="13" t="s">
        <v>6</v>
      </c>
      <c r="E6" s="13" t="s">
        <v>6</v>
      </c>
      <c r="F6" s="23">
        <f>IFERROR(VLOOKUP(A6,'CAT A'!A:J,10,FALSE),0)</f>
        <v>3</v>
      </c>
      <c r="G6" s="23">
        <f>IFERROR(VLOOKUP(A6,'CAT A_C'!A:G,7,FALSE),0)</f>
        <v>0</v>
      </c>
      <c r="H6" s="23">
        <f>IFERROR(VLOOKUP(A6,'CAT B'!A:F,6,FALSE),0)</f>
        <v>0</v>
      </c>
      <c r="I6" s="23">
        <f>IFERROR(VLOOKUP(A6,'CAT C'!A:F,6,FALSE),0)</f>
        <v>0</v>
      </c>
      <c r="J6" s="26">
        <f t="shared" si="1"/>
        <v>3</v>
      </c>
    </row>
    <row r="7" spans="1:10" x14ac:dyDescent="0.35">
      <c r="A7" s="25" t="s">
        <v>12</v>
      </c>
      <c r="B7" s="25" t="str">
        <f t="shared" si="0"/>
        <v>SPA21XXX</v>
      </c>
      <c r="C7" s="25" t="s">
        <v>11</v>
      </c>
      <c r="D7" s="13" t="s">
        <v>6</v>
      </c>
      <c r="E7" s="13" t="s">
        <v>6</v>
      </c>
      <c r="F7" s="23">
        <f>IFERROR(VLOOKUP(A7,'CAT A'!A:J,10,FALSE),0)</f>
        <v>4</v>
      </c>
      <c r="G7" s="23">
        <f>IFERROR(VLOOKUP(A7,'CAT A_C'!A:G,7,FALSE),0)</f>
        <v>0</v>
      </c>
      <c r="H7" s="23">
        <f>IFERROR(VLOOKUP(A7,'CAT B'!A:F,6,FALSE),0)</f>
        <v>0</v>
      </c>
      <c r="I7" s="23">
        <f>IFERROR(VLOOKUP(A7,'CAT C'!A:F,6,FALSE),0)</f>
        <v>0</v>
      </c>
      <c r="J7" s="26">
        <f t="shared" si="1"/>
        <v>4</v>
      </c>
    </row>
    <row r="8" spans="1:10" x14ac:dyDescent="0.35">
      <c r="A8" s="25" t="s">
        <v>14</v>
      </c>
      <c r="B8" s="25" t="str">
        <f t="shared" si="0"/>
        <v>SPA21XXX</v>
      </c>
      <c r="C8" s="25" t="s">
        <v>13</v>
      </c>
      <c r="D8" s="13" t="s">
        <v>6</v>
      </c>
      <c r="E8" s="13" t="s">
        <v>6</v>
      </c>
      <c r="F8" s="23">
        <f>IFERROR(VLOOKUP(A8,'CAT A'!A:J,10,FALSE),0)</f>
        <v>7</v>
      </c>
      <c r="G8" s="23">
        <f>IFERROR(VLOOKUP(A8,'CAT A_C'!A:G,7,FALSE),0)</f>
        <v>0</v>
      </c>
      <c r="H8" s="23">
        <f>IFERROR(VLOOKUP(A8,'CAT B'!A:F,6,FALSE),0)</f>
        <v>0</v>
      </c>
      <c r="I8" s="23">
        <f>IFERROR(VLOOKUP(A8,'CAT C'!A:F,6,FALSE),0)</f>
        <v>0</v>
      </c>
      <c r="J8" s="26">
        <f t="shared" si="1"/>
        <v>7</v>
      </c>
    </row>
    <row r="9" spans="1:10" x14ac:dyDescent="0.35">
      <c r="A9" s="25" t="s">
        <v>123</v>
      </c>
      <c r="B9" s="25" t="str">
        <f t="shared" si="0"/>
        <v>SPA21XXX</v>
      </c>
      <c r="C9" s="25" t="s">
        <v>122</v>
      </c>
      <c r="D9" s="13" t="s">
        <v>6</v>
      </c>
      <c r="E9" s="13" t="s">
        <v>119</v>
      </c>
      <c r="F9" s="23">
        <f>IFERROR(VLOOKUP(A9,'CAT A'!A:J,10,FALSE),0)</f>
        <v>0</v>
      </c>
      <c r="G9" s="23">
        <f>IFERROR(VLOOKUP(A9,'CAT A_C'!A:G,7,FALSE),0)</f>
        <v>2</v>
      </c>
      <c r="H9" s="23">
        <f>IFERROR(VLOOKUP(A9,'CAT B'!A:F,6,FALSE),0)</f>
        <v>0</v>
      </c>
      <c r="I9" s="23">
        <f>IFERROR(VLOOKUP(A9,'CAT C'!A:F,6,FALSE),0)</f>
        <v>0</v>
      </c>
      <c r="J9" s="26">
        <f t="shared" si="1"/>
        <v>2</v>
      </c>
    </row>
    <row r="10" spans="1:10" x14ac:dyDescent="0.35">
      <c r="A10" s="25" t="s">
        <v>16</v>
      </c>
      <c r="B10" s="25" t="str">
        <f t="shared" si="0"/>
        <v>SPA21XXX</v>
      </c>
      <c r="C10" s="25" t="s">
        <v>15</v>
      </c>
      <c r="D10" s="13" t="s">
        <v>6</v>
      </c>
      <c r="E10" s="13" t="s">
        <v>6</v>
      </c>
      <c r="F10" s="23">
        <f>IFERROR(VLOOKUP(A10,'CAT A'!A:J,10,FALSE),0)</f>
        <v>4</v>
      </c>
      <c r="G10" s="23">
        <f>IFERROR(VLOOKUP(A10,'CAT A_C'!A:G,7,FALSE),0)</f>
        <v>0</v>
      </c>
      <c r="H10" s="23">
        <f>IFERROR(VLOOKUP(A10,'CAT B'!A:F,6,FALSE),0)</f>
        <v>0</v>
      </c>
      <c r="I10" s="23">
        <f>IFERROR(VLOOKUP(A10,'CAT C'!A:F,6,FALSE),0)</f>
        <v>0</v>
      </c>
      <c r="J10" s="26">
        <f t="shared" si="1"/>
        <v>4</v>
      </c>
    </row>
    <row r="11" spans="1:10" x14ac:dyDescent="0.35">
      <c r="A11" s="25" t="s">
        <v>18</v>
      </c>
      <c r="B11" s="25" t="str">
        <f t="shared" si="0"/>
        <v>SPA21XXX</v>
      </c>
      <c r="C11" s="25" t="s">
        <v>17</v>
      </c>
      <c r="D11" s="13" t="s">
        <v>6</v>
      </c>
      <c r="E11" s="13" t="s">
        <v>6</v>
      </c>
      <c r="F11" s="23">
        <f>IFERROR(VLOOKUP(A11,'CAT A'!A:J,10,FALSE),0)</f>
        <v>1</v>
      </c>
      <c r="G11" s="23">
        <f>IFERROR(VLOOKUP(A11,'CAT A_C'!A:G,7,FALSE),0)</f>
        <v>0</v>
      </c>
      <c r="H11" s="23">
        <f>IFERROR(VLOOKUP(A11,'CAT B'!A:F,6,FALSE),0)</f>
        <v>0</v>
      </c>
      <c r="I11" s="23">
        <f>IFERROR(VLOOKUP(A11,'CAT C'!A:F,6,FALSE),0)</f>
        <v>0</v>
      </c>
      <c r="J11" s="26">
        <f t="shared" si="1"/>
        <v>1</v>
      </c>
    </row>
    <row r="12" spans="1:10" x14ac:dyDescent="0.35">
      <c r="A12" s="25" t="s">
        <v>22</v>
      </c>
      <c r="B12" s="25" t="str">
        <f t="shared" si="0"/>
        <v>SPA21XXX</v>
      </c>
      <c r="C12" s="25" t="s">
        <v>21</v>
      </c>
      <c r="D12" s="13" t="s">
        <v>6</v>
      </c>
      <c r="E12" s="13" t="s">
        <v>6</v>
      </c>
      <c r="F12" s="23">
        <f>IFERROR(VLOOKUP(A12,'CAT A'!A:J,10,FALSE),0)</f>
        <v>4</v>
      </c>
      <c r="G12" s="23">
        <f>IFERROR(VLOOKUP(A12,'CAT A_C'!A:G,7,FALSE),0)</f>
        <v>0</v>
      </c>
      <c r="H12" s="23">
        <f>IFERROR(VLOOKUP(A12,'CAT B'!A:F,6,FALSE),0)</f>
        <v>0</v>
      </c>
      <c r="I12" s="23">
        <f>IFERROR(VLOOKUP(A12,'CAT C'!A:F,6,FALSE),0)</f>
        <v>0</v>
      </c>
      <c r="J12" s="26">
        <f t="shared" si="1"/>
        <v>4</v>
      </c>
    </row>
    <row r="13" spans="1:10" x14ac:dyDescent="0.35">
      <c r="A13" s="25" t="s">
        <v>24</v>
      </c>
      <c r="B13" s="25" t="str">
        <f t="shared" si="0"/>
        <v>SPA21XXX</v>
      </c>
      <c r="C13" s="25" t="s">
        <v>23</v>
      </c>
      <c r="D13" s="13" t="s">
        <v>6</v>
      </c>
      <c r="E13" s="13" t="s">
        <v>6</v>
      </c>
      <c r="F13" s="23">
        <f>IFERROR(VLOOKUP(A13,'CAT A'!A:J,10,FALSE),0)</f>
        <v>3</v>
      </c>
      <c r="G13" s="23">
        <f>IFERROR(VLOOKUP(A13,'CAT A_C'!A:G,7,FALSE),0)</f>
        <v>0</v>
      </c>
      <c r="H13" s="23">
        <f>IFERROR(VLOOKUP(A13,'CAT B'!A:F,6,FALSE),0)</f>
        <v>0</v>
      </c>
      <c r="I13" s="23">
        <f>IFERROR(VLOOKUP(A13,'CAT C'!A:F,6,FALSE),0)</f>
        <v>0</v>
      </c>
      <c r="J13" s="26">
        <f t="shared" si="1"/>
        <v>3</v>
      </c>
    </row>
    <row r="14" spans="1:10" x14ac:dyDescent="0.35">
      <c r="A14" s="25" t="s">
        <v>26</v>
      </c>
      <c r="B14" s="25" t="str">
        <f t="shared" si="0"/>
        <v>SPA21XXX</v>
      </c>
      <c r="C14" s="25" t="s">
        <v>25</v>
      </c>
      <c r="D14" s="13" t="s">
        <v>6</v>
      </c>
      <c r="E14" s="13" t="s">
        <v>6</v>
      </c>
      <c r="F14" s="23">
        <f>IFERROR(VLOOKUP(A14,'CAT A'!A:J,10,FALSE),0)</f>
        <v>7</v>
      </c>
      <c r="G14" s="23">
        <f>IFERROR(VLOOKUP(A14,'CAT A_C'!A:G,7,FALSE),0)</f>
        <v>0</v>
      </c>
      <c r="H14" s="23">
        <f>IFERROR(VLOOKUP(A14,'CAT B'!A:F,6,FALSE),0)</f>
        <v>0</v>
      </c>
      <c r="I14" s="23">
        <f>IFERROR(VLOOKUP(A14,'CAT C'!A:F,6,FALSE),0)</f>
        <v>0</v>
      </c>
      <c r="J14" s="26">
        <f t="shared" si="1"/>
        <v>7</v>
      </c>
    </row>
    <row r="15" spans="1:10" x14ac:dyDescent="0.35">
      <c r="A15" s="25" t="s">
        <v>28</v>
      </c>
      <c r="B15" s="25" t="str">
        <f t="shared" si="0"/>
        <v>SPA21XXX</v>
      </c>
      <c r="C15" s="25" t="s">
        <v>27</v>
      </c>
      <c r="D15" s="13" t="s">
        <v>6</v>
      </c>
      <c r="E15" s="13" t="s">
        <v>6</v>
      </c>
      <c r="F15" s="23">
        <f>IFERROR(VLOOKUP(A15,'CAT A'!A:J,10,FALSE),0)</f>
        <v>6</v>
      </c>
      <c r="G15" s="23">
        <f>IFERROR(VLOOKUP(A15,'CAT A_C'!A:G,7,FALSE),0)</f>
        <v>0</v>
      </c>
      <c r="H15" s="23">
        <f>IFERROR(VLOOKUP(A15,'CAT B'!A:F,6,FALSE),0)</f>
        <v>0</v>
      </c>
      <c r="I15" s="23">
        <f>IFERROR(VLOOKUP(A15,'CAT C'!A:F,6,FALSE),0)</f>
        <v>0</v>
      </c>
      <c r="J15" s="26">
        <f t="shared" si="1"/>
        <v>6</v>
      </c>
    </row>
    <row r="16" spans="1:10" x14ac:dyDescent="0.35">
      <c r="A16" s="25" t="s">
        <v>30</v>
      </c>
      <c r="B16" s="25" t="str">
        <f t="shared" si="0"/>
        <v>SPA21XXX</v>
      </c>
      <c r="C16" s="25" t="s">
        <v>29</v>
      </c>
      <c r="D16" s="13" t="s">
        <v>6</v>
      </c>
      <c r="E16" s="13" t="s">
        <v>6</v>
      </c>
      <c r="F16" s="23">
        <f>IFERROR(VLOOKUP(A16,'CAT A'!A:J,10,FALSE),0)</f>
        <v>2</v>
      </c>
      <c r="G16" s="23">
        <f>IFERROR(VLOOKUP(A16,'CAT A_C'!A:G,7,FALSE),0)</f>
        <v>0</v>
      </c>
      <c r="H16" s="23">
        <f>IFERROR(VLOOKUP(A16,'CAT B'!A:F,6,FALSE),0)</f>
        <v>0</v>
      </c>
      <c r="I16" s="23">
        <f>IFERROR(VLOOKUP(A16,'CAT C'!A:F,6,FALSE),0)</f>
        <v>0</v>
      </c>
      <c r="J16" s="26">
        <f t="shared" si="1"/>
        <v>2</v>
      </c>
    </row>
    <row r="17" spans="1:10" x14ac:dyDescent="0.35">
      <c r="A17" s="25" t="s">
        <v>125</v>
      </c>
      <c r="B17" s="25" t="str">
        <f t="shared" si="0"/>
        <v>SPA21XXX</v>
      </c>
      <c r="C17" s="25" t="s">
        <v>124</v>
      </c>
      <c r="D17" s="13" t="s">
        <v>6</v>
      </c>
      <c r="E17" s="13" t="s">
        <v>119</v>
      </c>
      <c r="F17" s="23">
        <f>IFERROR(VLOOKUP(A17,'CAT A'!A:J,10,FALSE),0)</f>
        <v>0</v>
      </c>
      <c r="G17" s="23">
        <f>IFERROR(VLOOKUP(A17,'CAT A_C'!A:G,7,FALSE),0)</f>
        <v>2</v>
      </c>
      <c r="H17" s="23">
        <f>IFERROR(VLOOKUP(A17,'CAT B'!A:F,6,FALSE),0)</f>
        <v>0</v>
      </c>
      <c r="I17" s="23">
        <f>IFERROR(VLOOKUP(A17,'CAT C'!A:F,6,FALSE),0)</f>
        <v>0</v>
      </c>
      <c r="J17" s="26">
        <f t="shared" si="1"/>
        <v>2</v>
      </c>
    </row>
    <row r="18" spans="1:10" x14ac:dyDescent="0.35">
      <c r="A18" s="25" t="s">
        <v>32</v>
      </c>
      <c r="B18" s="25" t="str">
        <f t="shared" si="0"/>
        <v>SPA21XXX</v>
      </c>
      <c r="C18" s="25" t="s">
        <v>31</v>
      </c>
      <c r="D18" s="13" t="s">
        <v>6</v>
      </c>
      <c r="E18" s="13" t="s">
        <v>6</v>
      </c>
      <c r="F18" s="23">
        <f>IFERROR(VLOOKUP(A18,'CAT A'!A:J,10,FALSE),0)</f>
        <v>1</v>
      </c>
      <c r="G18" s="23">
        <f>IFERROR(VLOOKUP(A18,'CAT A_C'!A:G,7,FALSE),0)</f>
        <v>0</v>
      </c>
      <c r="H18" s="23">
        <f>IFERROR(VLOOKUP(A18,'CAT B'!A:F,6,FALSE),0)</f>
        <v>0</v>
      </c>
      <c r="I18" s="23">
        <f>IFERROR(VLOOKUP(A18,'CAT C'!A:F,6,FALSE),0)</f>
        <v>0</v>
      </c>
      <c r="J18" s="26">
        <f t="shared" si="1"/>
        <v>1</v>
      </c>
    </row>
    <row r="19" spans="1:10" x14ac:dyDescent="0.35">
      <c r="A19" s="25" t="s">
        <v>38</v>
      </c>
      <c r="B19" s="25" t="str">
        <f t="shared" si="0"/>
        <v>SPA21XXX</v>
      </c>
      <c r="C19" s="25" t="s">
        <v>37</v>
      </c>
      <c r="D19" s="13" t="s">
        <v>6</v>
      </c>
      <c r="E19" s="13" t="s">
        <v>6</v>
      </c>
      <c r="F19" s="23">
        <f>IFERROR(VLOOKUP(A19,'CAT A'!A:J,10,FALSE),0)</f>
        <v>8</v>
      </c>
      <c r="G19" s="23">
        <f>IFERROR(VLOOKUP(A19,'CAT A_C'!A:G,7,FALSE),0)</f>
        <v>0</v>
      </c>
      <c r="H19" s="23">
        <f>IFERROR(VLOOKUP(A19,'CAT B'!A:F,6,FALSE),0)</f>
        <v>0</v>
      </c>
      <c r="I19" s="23">
        <f>IFERROR(VLOOKUP(A19,'CAT C'!A:F,6,FALSE),0)</f>
        <v>0</v>
      </c>
      <c r="J19" s="26">
        <f t="shared" si="1"/>
        <v>8</v>
      </c>
    </row>
    <row r="20" spans="1:10" x14ac:dyDescent="0.35">
      <c r="A20" s="25" t="s">
        <v>127</v>
      </c>
      <c r="B20" s="25" t="str">
        <f t="shared" si="0"/>
        <v>SPA21XXX</v>
      </c>
      <c r="C20" s="25" t="s">
        <v>126</v>
      </c>
      <c r="D20" s="13" t="s">
        <v>6</v>
      </c>
      <c r="E20" s="13" t="s">
        <v>119</v>
      </c>
      <c r="F20" s="23">
        <f>IFERROR(VLOOKUP(A20,'CAT A'!A:J,10,FALSE),0)</f>
        <v>0</v>
      </c>
      <c r="G20" s="23">
        <f>IFERROR(VLOOKUP(A20,'CAT A_C'!A:G,7,FALSE),0)</f>
        <v>10</v>
      </c>
      <c r="H20" s="23">
        <f>IFERROR(VLOOKUP(A20,'CAT B'!A:F,6,FALSE),0)</f>
        <v>0</v>
      </c>
      <c r="I20" s="23">
        <f>IFERROR(VLOOKUP(A20,'CAT C'!A:F,6,FALSE),0)</f>
        <v>0</v>
      </c>
      <c r="J20" s="26">
        <f t="shared" si="1"/>
        <v>10</v>
      </c>
    </row>
    <row r="21" spans="1:10" x14ac:dyDescent="0.35">
      <c r="A21" s="25" t="s">
        <v>36</v>
      </c>
      <c r="B21" s="25" t="str">
        <f t="shared" si="0"/>
        <v>SPA21XXX</v>
      </c>
      <c r="C21" s="25" t="s">
        <v>35</v>
      </c>
      <c r="D21" s="13" t="s">
        <v>6</v>
      </c>
      <c r="E21" s="13" t="s">
        <v>6</v>
      </c>
      <c r="F21" s="23">
        <f>IFERROR(VLOOKUP(A21,'CAT A'!A:J,10,FALSE),0)</f>
        <v>1</v>
      </c>
      <c r="G21" s="23">
        <f>IFERROR(VLOOKUP(A21,'CAT A_C'!A:G,7,FALSE),0)</f>
        <v>0</v>
      </c>
      <c r="H21" s="23">
        <f>IFERROR(VLOOKUP(A21,'CAT B'!A:F,6,FALSE),0)</f>
        <v>0</v>
      </c>
      <c r="I21" s="23">
        <f>IFERROR(VLOOKUP(A21,'CAT C'!A:F,6,FALSE),0)</f>
        <v>0</v>
      </c>
      <c r="J21" s="26">
        <f t="shared" si="1"/>
        <v>1</v>
      </c>
    </row>
    <row r="22" spans="1:10" x14ac:dyDescent="0.35">
      <c r="A22" s="25" t="s">
        <v>155</v>
      </c>
      <c r="B22" s="25" t="str">
        <f t="shared" si="0"/>
        <v>SPA21XXX</v>
      </c>
      <c r="C22" s="25" t="s">
        <v>154</v>
      </c>
      <c r="D22" s="13" t="s">
        <v>6</v>
      </c>
      <c r="E22" s="13" t="s">
        <v>119</v>
      </c>
      <c r="F22" s="23">
        <f>IFERROR(VLOOKUP(A22,'CAT A'!A:J,10,FALSE),0)</f>
        <v>0</v>
      </c>
      <c r="G22" s="23">
        <f>IFERROR(VLOOKUP(A22,'CAT A_C'!A:G,7,FALSE),0)</f>
        <v>6</v>
      </c>
      <c r="H22" s="23">
        <f>IFERROR(VLOOKUP(A22,'CAT B'!A:F,6,FALSE),0)</f>
        <v>0</v>
      </c>
      <c r="I22" s="23">
        <f>IFERROR(VLOOKUP(A22,'CAT C'!A:F,6,FALSE),0)</f>
        <v>0</v>
      </c>
      <c r="J22" s="26">
        <f t="shared" si="1"/>
        <v>6</v>
      </c>
    </row>
    <row r="23" spans="1:10" x14ac:dyDescent="0.35">
      <c r="A23" s="25" t="s">
        <v>34</v>
      </c>
      <c r="B23" s="25" t="str">
        <f t="shared" si="0"/>
        <v>SPA21XXX</v>
      </c>
      <c r="C23" s="25" t="s">
        <v>33</v>
      </c>
      <c r="D23" s="13" t="s">
        <v>6</v>
      </c>
      <c r="E23" s="13" t="s">
        <v>6</v>
      </c>
      <c r="F23" s="23">
        <f>IFERROR(VLOOKUP(A23,'CAT A'!A:J,10,FALSE),0)</f>
        <v>7</v>
      </c>
      <c r="G23" s="23">
        <f>IFERROR(VLOOKUP(A23,'CAT A_C'!A:G,7,FALSE),0)</f>
        <v>0</v>
      </c>
      <c r="H23" s="23">
        <f>IFERROR(VLOOKUP(A23,'CAT B'!A:F,6,FALSE),0)</f>
        <v>0</v>
      </c>
      <c r="I23" s="23">
        <f>IFERROR(VLOOKUP(A23,'CAT C'!A:F,6,FALSE),0)</f>
        <v>0</v>
      </c>
      <c r="J23" s="26">
        <f t="shared" si="1"/>
        <v>7</v>
      </c>
    </row>
    <row r="24" spans="1:10" x14ac:dyDescent="0.35">
      <c r="A24" s="25" t="s">
        <v>42</v>
      </c>
      <c r="B24" s="25" t="str">
        <f t="shared" si="0"/>
        <v>SPA21XXX</v>
      </c>
      <c r="C24" s="25" t="s">
        <v>41</v>
      </c>
      <c r="D24" s="13" t="s">
        <v>6</v>
      </c>
      <c r="E24" s="13" t="s">
        <v>6</v>
      </c>
      <c r="F24" s="23">
        <f>IFERROR(VLOOKUP(A24,'CAT A'!A:J,10,FALSE),0)</f>
        <v>1</v>
      </c>
      <c r="G24" s="23">
        <f>IFERROR(VLOOKUP(A24,'CAT A_C'!A:G,7,FALSE),0)</f>
        <v>0</v>
      </c>
      <c r="H24" s="23">
        <f>IFERROR(VLOOKUP(A24,'CAT B'!A:F,6,FALSE),0)</f>
        <v>0</v>
      </c>
      <c r="I24" s="23">
        <f>IFERROR(VLOOKUP(A24,'CAT C'!A:F,6,FALSE),0)</f>
        <v>0</v>
      </c>
      <c r="J24" s="26">
        <f t="shared" si="1"/>
        <v>1</v>
      </c>
    </row>
    <row r="25" spans="1:10" x14ac:dyDescent="0.35">
      <c r="A25" s="25" t="s">
        <v>129</v>
      </c>
      <c r="B25" s="25" t="str">
        <f t="shared" si="0"/>
        <v>SPA21XXX</v>
      </c>
      <c r="C25" s="25" t="s">
        <v>128</v>
      </c>
      <c r="D25" s="13" t="s">
        <v>6</v>
      </c>
      <c r="E25" s="13" t="s">
        <v>119</v>
      </c>
      <c r="F25" s="23">
        <f>IFERROR(VLOOKUP(A25,'CAT A'!A:J,10,FALSE),0)</f>
        <v>0</v>
      </c>
      <c r="G25" s="23">
        <f>IFERROR(VLOOKUP(A25,'CAT A_C'!A:G,7,FALSE),0)</f>
        <v>8</v>
      </c>
      <c r="H25" s="23">
        <f>IFERROR(VLOOKUP(A25,'CAT B'!A:F,6,FALSE),0)</f>
        <v>0</v>
      </c>
      <c r="I25" s="23">
        <f>IFERROR(VLOOKUP(A25,'CAT C'!A:F,6,FALSE),0)</f>
        <v>0</v>
      </c>
      <c r="J25" s="26">
        <f t="shared" si="1"/>
        <v>8</v>
      </c>
    </row>
    <row r="26" spans="1:10" x14ac:dyDescent="0.35">
      <c r="A26" s="25" t="s">
        <v>20</v>
      </c>
      <c r="B26" s="25" t="str">
        <f t="shared" si="0"/>
        <v>SPA21XXX</v>
      </c>
      <c r="C26" s="25" t="s">
        <v>19</v>
      </c>
      <c r="D26" s="13" t="s">
        <v>6</v>
      </c>
      <c r="E26" s="13" t="s">
        <v>6</v>
      </c>
      <c r="F26" s="23">
        <f>IFERROR(VLOOKUP(A26,'CAT A'!A:J,10,FALSE),0)</f>
        <v>5</v>
      </c>
      <c r="G26" s="23">
        <f>IFERROR(VLOOKUP(A26,'CAT A_C'!A:G,7,FALSE),0)</f>
        <v>0</v>
      </c>
      <c r="H26" s="23">
        <f>IFERROR(VLOOKUP(A26,'CAT B'!A:F,6,FALSE),0)</f>
        <v>0</v>
      </c>
      <c r="I26" s="23">
        <f>IFERROR(VLOOKUP(A26,'CAT C'!A:F,6,FALSE),0)</f>
        <v>0</v>
      </c>
      <c r="J26" s="26">
        <f t="shared" si="1"/>
        <v>5</v>
      </c>
    </row>
    <row r="27" spans="1:10" x14ac:dyDescent="0.35">
      <c r="A27" s="25" t="s">
        <v>44</v>
      </c>
      <c r="B27" s="25" t="str">
        <f t="shared" si="0"/>
        <v>SPA21XXX</v>
      </c>
      <c r="C27" s="25" t="s">
        <v>43</v>
      </c>
      <c r="D27" s="13" t="s">
        <v>6</v>
      </c>
      <c r="E27" s="13" t="s">
        <v>6</v>
      </c>
      <c r="F27" s="23">
        <f>IFERROR(VLOOKUP(A27,'CAT A'!A:J,10,FALSE),0)</f>
        <v>1</v>
      </c>
      <c r="G27" s="23">
        <f>IFERROR(VLOOKUP(A27,'CAT A_C'!A:G,7,FALSE),0)</f>
        <v>0</v>
      </c>
      <c r="H27" s="23">
        <f>IFERROR(VLOOKUP(A27,'CAT B'!A:F,6,FALSE),0)</f>
        <v>0</v>
      </c>
      <c r="I27" s="23">
        <f>IFERROR(VLOOKUP(A27,'CAT C'!A:F,6,FALSE),0)</f>
        <v>0</v>
      </c>
      <c r="J27" s="26">
        <f t="shared" si="1"/>
        <v>1</v>
      </c>
    </row>
    <row r="28" spans="1:10" x14ac:dyDescent="0.35">
      <c r="A28" s="25" t="s">
        <v>46</v>
      </c>
      <c r="B28" s="25" t="str">
        <f t="shared" si="0"/>
        <v>SPA21XXX</v>
      </c>
      <c r="C28" s="25" t="s">
        <v>45</v>
      </c>
      <c r="D28" s="13" t="s">
        <v>6</v>
      </c>
      <c r="E28" s="13" t="s">
        <v>6</v>
      </c>
      <c r="F28" s="23">
        <f>IFERROR(VLOOKUP(A28,'CAT A'!A:J,10,FALSE),0)</f>
        <v>1</v>
      </c>
      <c r="G28" s="23">
        <f>IFERROR(VLOOKUP(A28,'CAT A_C'!A:G,7,FALSE),0)</f>
        <v>0</v>
      </c>
      <c r="H28" s="23">
        <f>IFERROR(VLOOKUP(A28,'CAT B'!A:F,6,FALSE),0)</f>
        <v>0</v>
      </c>
      <c r="I28" s="23">
        <f>IFERROR(VLOOKUP(A28,'CAT C'!A:F,6,FALSE),0)</f>
        <v>0</v>
      </c>
      <c r="J28" s="26">
        <f t="shared" si="1"/>
        <v>1</v>
      </c>
    </row>
    <row r="29" spans="1:10" x14ac:dyDescent="0.35">
      <c r="A29" s="25" t="s">
        <v>48</v>
      </c>
      <c r="B29" s="25" t="str">
        <f t="shared" si="0"/>
        <v>SPA21XXX</v>
      </c>
      <c r="C29" s="25" t="s">
        <v>47</v>
      </c>
      <c r="D29" s="13" t="s">
        <v>6</v>
      </c>
      <c r="E29" s="13" t="s">
        <v>6</v>
      </c>
      <c r="F29" s="23">
        <f>IFERROR(VLOOKUP(A29,'CAT A'!A:J,10,FALSE),0)</f>
        <v>4</v>
      </c>
      <c r="G29" s="23">
        <f>IFERROR(VLOOKUP(A29,'CAT A_C'!A:G,7,FALSE),0)</f>
        <v>0</v>
      </c>
      <c r="H29" s="23">
        <f>IFERROR(VLOOKUP(A29,'CAT B'!A:F,6,FALSE),0)</f>
        <v>0</v>
      </c>
      <c r="I29" s="23">
        <f>IFERROR(VLOOKUP(A29,'CAT C'!A:F,6,FALSE),0)</f>
        <v>0</v>
      </c>
      <c r="J29" s="26">
        <f t="shared" si="1"/>
        <v>4</v>
      </c>
    </row>
    <row r="30" spans="1:10" x14ac:dyDescent="0.35">
      <c r="A30" s="25" t="s">
        <v>131</v>
      </c>
      <c r="B30" s="25" t="str">
        <f t="shared" si="0"/>
        <v>SPA21XXX</v>
      </c>
      <c r="C30" s="25" t="s">
        <v>130</v>
      </c>
      <c r="D30" s="13" t="s">
        <v>6</v>
      </c>
      <c r="E30" s="13" t="s">
        <v>119</v>
      </c>
      <c r="F30" s="23">
        <f>IFERROR(VLOOKUP(A30,'CAT A'!A:J,10,FALSE),0)</f>
        <v>0</v>
      </c>
      <c r="G30" s="23">
        <f>IFERROR(VLOOKUP(A30,'CAT A_C'!A:G,7,FALSE),0)</f>
        <v>8</v>
      </c>
      <c r="H30" s="23">
        <f>IFERROR(VLOOKUP(A30,'CAT B'!A:F,6,FALSE),0)</f>
        <v>0</v>
      </c>
      <c r="I30" s="23">
        <f>IFERROR(VLOOKUP(A30,'CAT C'!A:F,6,FALSE),0)</f>
        <v>0</v>
      </c>
      <c r="J30" s="26">
        <f t="shared" si="1"/>
        <v>8</v>
      </c>
    </row>
    <row r="31" spans="1:10" x14ac:dyDescent="0.35">
      <c r="A31" s="25" t="s">
        <v>50</v>
      </c>
      <c r="B31" s="25" t="str">
        <f t="shared" si="0"/>
        <v>SPA21XXX</v>
      </c>
      <c r="C31" s="25" t="s">
        <v>49</v>
      </c>
      <c r="D31" s="13" t="s">
        <v>6</v>
      </c>
      <c r="E31" s="13" t="s">
        <v>6</v>
      </c>
      <c r="F31" s="23">
        <f>IFERROR(VLOOKUP(A31,'CAT A'!A:J,10,FALSE),0)</f>
        <v>3</v>
      </c>
      <c r="G31" s="23">
        <f>IFERROR(VLOOKUP(A31,'CAT A_C'!A:G,7,FALSE),0)</f>
        <v>0</v>
      </c>
      <c r="H31" s="23">
        <f>IFERROR(VLOOKUP(A31,'CAT B'!A:F,6,FALSE),0)</f>
        <v>0</v>
      </c>
      <c r="I31" s="23">
        <f>IFERROR(VLOOKUP(A31,'CAT C'!A:F,6,FALSE),0)</f>
        <v>0</v>
      </c>
      <c r="J31" s="26">
        <f t="shared" si="1"/>
        <v>3</v>
      </c>
    </row>
    <row r="32" spans="1:10" x14ac:dyDescent="0.35">
      <c r="A32" s="25" t="s">
        <v>133</v>
      </c>
      <c r="B32" s="25" t="str">
        <f t="shared" si="0"/>
        <v>SPA21XXX</v>
      </c>
      <c r="C32" s="25" t="s">
        <v>132</v>
      </c>
      <c r="D32" s="13" t="s">
        <v>6</v>
      </c>
      <c r="E32" s="13" t="s">
        <v>119</v>
      </c>
      <c r="F32" s="23">
        <f>IFERROR(VLOOKUP(A32,'CAT A'!A:J,10,FALSE),0)</f>
        <v>0</v>
      </c>
      <c r="G32" s="23">
        <f>IFERROR(VLOOKUP(A32,'CAT A_C'!A:G,7,FALSE),0)</f>
        <v>10</v>
      </c>
      <c r="H32" s="23">
        <f>IFERROR(VLOOKUP(A32,'CAT B'!A:F,6,FALSE),0)</f>
        <v>0</v>
      </c>
      <c r="I32" s="23">
        <f>IFERROR(VLOOKUP(A32,'CAT C'!A:F,6,FALSE),0)</f>
        <v>0</v>
      </c>
      <c r="J32" s="26">
        <f t="shared" si="1"/>
        <v>10</v>
      </c>
    </row>
    <row r="33" spans="1:10" x14ac:dyDescent="0.35">
      <c r="A33" s="25" t="s">
        <v>54</v>
      </c>
      <c r="B33" s="25" t="str">
        <f t="shared" si="0"/>
        <v>SPA21XXX</v>
      </c>
      <c r="C33" s="25" t="s">
        <v>53</v>
      </c>
      <c r="D33" s="13" t="s">
        <v>6</v>
      </c>
      <c r="E33" s="13" t="s">
        <v>6</v>
      </c>
      <c r="F33" s="23">
        <f>IFERROR(VLOOKUP(A33,'CAT A'!A:J,10,FALSE),0)</f>
        <v>3</v>
      </c>
      <c r="G33" s="23">
        <f>IFERROR(VLOOKUP(A33,'CAT A_C'!A:G,7,FALSE),0)</f>
        <v>0</v>
      </c>
      <c r="H33" s="23">
        <f>IFERROR(VLOOKUP(A33,'CAT B'!A:F,6,FALSE),0)</f>
        <v>0</v>
      </c>
      <c r="I33" s="23">
        <f>IFERROR(VLOOKUP(A33,'CAT C'!A:F,6,FALSE),0)</f>
        <v>0</v>
      </c>
      <c r="J33" s="26">
        <f t="shared" si="1"/>
        <v>3</v>
      </c>
    </row>
    <row r="34" spans="1:10" x14ac:dyDescent="0.35">
      <c r="A34" s="25" t="s">
        <v>56</v>
      </c>
      <c r="B34" s="25" t="str">
        <f t="shared" si="0"/>
        <v>SPA21XXX</v>
      </c>
      <c r="C34" s="25" t="s">
        <v>55</v>
      </c>
      <c r="D34" s="13" t="s">
        <v>6</v>
      </c>
      <c r="E34" s="13" t="s">
        <v>6</v>
      </c>
      <c r="F34" s="23">
        <f>IFERROR(VLOOKUP(A34,'CAT A'!A:J,10,FALSE),0)</f>
        <v>3</v>
      </c>
      <c r="G34" s="23">
        <f>IFERROR(VLOOKUP(A34,'CAT A_C'!A:G,7,FALSE),0)</f>
        <v>0</v>
      </c>
      <c r="H34" s="23">
        <f>IFERROR(VLOOKUP(A34,'CAT B'!A:F,6,FALSE),0)</f>
        <v>0</v>
      </c>
      <c r="I34" s="23">
        <f>IFERROR(VLOOKUP(A34,'CAT C'!A:F,6,FALSE),0)</f>
        <v>0</v>
      </c>
      <c r="J34" s="26">
        <f t="shared" si="1"/>
        <v>3</v>
      </c>
    </row>
    <row r="35" spans="1:10" x14ac:dyDescent="0.35">
      <c r="A35" s="25" t="s">
        <v>58</v>
      </c>
      <c r="B35" s="25" t="str">
        <f t="shared" si="0"/>
        <v>SPA21XXX</v>
      </c>
      <c r="C35" s="25" t="s">
        <v>57</v>
      </c>
      <c r="D35" s="13" t="s">
        <v>6</v>
      </c>
      <c r="E35" s="13" t="s">
        <v>6</v>
      </c>
      <c r="F35" s="23">
        <f>IFERROR(VLOOKUP(A35,'CAT A'!A:J,10,FALSE),0)</f>
        <v>2</v>
      </c>
      <c r="G35" s="23">
        <f>IFERROR(VLOOKUP(A35,'CAT A_C'!A:G,7,FALSE),0)</f>
        <v>0</v>
      </c>
      <c r="H35" s="23">
        <f>IFERROR(VLOOKUP(A35,'CAT B'!A:F,6,FALSE),0)</f>
        <v>0</v>
      </c>
      <c r="I35" s="23">
        <f>IFERROR(VLOOKUP(A35,'CAT C'!A:F,6,FALSE),0)</f>
        <v>0</v>
      </c>
      <c r="J35" s="26">
        <f t="shared" si="1"/>
        <v>2</v>
      </c>
    </row>
    <row r="36" spans="1:10" x14ac:dyDescent="0.35">
      <c r="A36" s="25" t="s">
        <v>60</v>
      </c>
      <c r="B36" s="25" t="str">
        <f t="shared" si="0"/>
        <v>SPA21XXX</v>
      </c>
      <c r="C36" s="25" t="s">
        <v>59</v>
      </c>
      <c r="D36" s="13" t="s">
        <v>6</v>
      </c>
      <c r="E36" s="13" t="s">
        <v>6</v>
      </c>
      <c r="F36" s="23">
        <f>IFERROR(VLOOKUP(A36,'CAT A'!A:J,10,FALSE),0)</f>
        <v>1</v>
      </c>
      <c r="G36" s="23">
        <f>IFERROR(VLOOKUP(A36,'CAT A_C'!A:G,7,FALSE),0)</f>
        <v>0</v>
      </c>
      <c r="H36" s="23">
        <f>IFERROR(VLOOKUP(A36,'CAT B'!A:F,6,FALSE),0)</f>
        <v>0</v>
      </c>
      <c r="I36" s="23">
        <f>IFERROR(VLOOKUP(A36,'CAT C'!A:F,6,FALSE),0)</f>
        <v>0</v>
      </c>
      <c r="J36" s="26">
        <f t="shared" si="1"/>
        <v>1</v>
      </c>
    </row>
    <row r="37" spans="1:10" x14ac:dyDescent="0.35">
      <c r="A37" s="25" t="s">
        <v>62</v>
      </c>
      <c r="B37" s="25" t="str">
        <f t="shared" si="0"/>
        <v>SPA21XXX</v>
      </c>
      <c r="C37" s="25" t="s">
        <v>61</v>
      </c>
      <c r="D37" s="13" t="s">
        <v>6</v>
      </c>
      <c r="E37" s="13" t="s">
        <v>6</v>
      </c>
      <c r="F37" s="23">
        <f>IFERROR(VLOOKUP(A37,'CAT A'!A:J,10,FALSE),0)</f>
        <v>4</v>
      </c>
      <c r="G37" s="23">
        <f>IFERROR(VLOOKUP(A37,'CAT A_C'!A:G,7,FALSE),0)</f>
        <v>0</v>
      </c>
      <c r="H37" s="23">
        <f>IFERROR(VLOOKUP(A37,'CAT B'!A:F,6,FALSE),0)</f>
        <v>0</v>
      </c>
      <c r="I37" s="23">
        <f>IFERROR(VLOOKUP(A37,'CAT C'!A:F,6,FALSE),0)</f>
        <v>0</v>
      </c>
      <c r="J37" s="26">
        <f t="shared" si="1"/>
        <v>4</v>
      </c>
    </row>
    <row r="38" spans="1:10" x14ac:dyDescent="0.35">
      <c r="A38" s="25" t="s">
        <v>157</v>
      </c>
      <c r="B38" s="25" t="str">
        <f t="shared" si="0"/>
        <v>SPA21XXX</v>
      </c>
      <c r="C38" s="25" t="s">
        <v>156</v>
      </c>
      <c r="D38" s="13" t="s">
        <v>6</v>
      </c>
      <c r="E38" s="13" t="s">
        <v>119</v>
      </c>
      <c r="F38" s="23">
        <f>IFERROR(VLOOKUP(A38,'CAT A'!A:J,10,FALSE),0)</f>
        <v>0</v>
      </c>
      <c r="G38" s="23">
        <f>IFERROR(VLOOKUP(A38,'CAT A_C'!A:G,7,FALSE),0)</f>
        <v>6</v>
      </c>
      <c r="H38" s="23">
        <f>IFERROR(VLOOKUP(A38,'CAT B'!A:F,6,FALSE),0)</f>
        <v>0</v>
      </c>
      <c r="I38" s="23">
        <f>IFERROR(VLOOKUP(A38,'CAT C'!A:F,6,FALSE),0)</f>
        <v>0</v>
      </c>
      <c r="J38" s="26">
        <f t="shared" si="1"/>
        <v>6</v>
      </c>
    </row>
    <row r="39" spans="1:10" x14ac:dyDescent="0.35">
      <c r="A39" s="25" t="s">
        <v>135</v>
      </c>
      <c r="B39" s="25" t="str">
        <f t="shared" si="0"/>
        <v>SPA21XXX</v>
      </c>
      <c r="C39" s="25" t="s">
        <v>134</v>
      </c>
      <c r="D39" s="13" t="s">
        <v>6</v>
      </c>
      <c r="E39" s="13" t="s">
        <v>119</v>
      </c>
      <c r="F39" s="23">
        <f>IFERROR(VLOOKUP(A39,'CAT A'!A:J,10,FALSE),0)</f>
        <v>0</v>
      </c>
      <c r="G39" s="23">
        <f>IFERROR(VLOOKUP(A39,'CAT A_C'!A:G,7,FALSE),0)</f>
        <v>3</v>
      </c>
      <c r="H39" s="23">
        <f>IFERROR(VLOOKUP(A39,'CAT B'!A:F,6,FALSE),0)</f>
        <v>0</v>
      </c>
      <c r="I39" s="23">
        <f>IFERROR(VLOOKUP(A39,'CAT C'!A:F,6,FALSE),0)</f>
        <v>0</v>
      </c>
      <c r="J39" s="26">
        <f t="shared" si="1"/>
        <v>3</v>
      </c>
    </row>
    <row r="40" spans="1:10" x14ac:dyDescent="0.35">
      <c r="A40" s="25" t="s">
        <v>64</v>
      </c>
      <c r="B40" s="25" t="str">
        <f t="shared" si="0"/>
        <v>SPA21XXX</v>
      </c>
      <c r="C40" s="25" t="s">
        <v>63</v>
      </c>
      <c r="D40" s="13" t="s">
        <v>6</v>
      </c>
      <c r="E40" s="13" t="s">
        <v>6</v>
      </c>
      <c r="F40" s="23">
        <f>IFERROR(VLOOKUP(A40,'CAT A'!A:J,10,FALSE),0)</f>
        <v>7</v>
      </c>
      <c r="G40" s="23">
        <f>IFERROR(VLOOKUP(A40,'CAT A_C'!A:G,7,FALSE),0)</f>
        <v>0</v>
      </c>
      <c r="H40" s="23">
        <f>IFERROR(VLOOKUP(A40,'CAT B'!A:F,6,FALSE),0)</f>
        <v>0</v>
      </c>
      <c r="I40" s="23">
        <f>IFERROR(VLOOKUP(A40,'CAT C'!A:F,6,FALSE),0)</f>
        <v>0</v>
      </c>
      <c r="J40" s="26">
        <f t="shared" si="1"/>
        <v>7</v>
      </c>
    </row>
    <row r="41" spans="1:10" x14ac:dyDescent="0.35">
      <c r="A41" s="25" t="s">
        <v>40</v>
      </c>
      <c r="B41" s="25" t="str">
        <f t="shared" si="0"/>
        <v>SPA21XXX</v>
      </c>
      <c r="C41" s="25" t="s">
        <v>39</v>
      </c>
      <c r="D41" s="13" t="s">
        <v>6</v>
      </c>
      <c r="E41" s="13" t="s">
        <v>6</v>
      </c>
      <c r="F41" s="23">
        <f>IFERROR(VLOOKUP(A41,'CAT A'!A:J,10,FALSE),0)</f>
        <v>2</v>
      </c>
      <c r="G41" s="23">
        <f>IFERROR(VLOOKUP(A41,'CAT A_C'!A:G,7,FALSE),0)</f>
        <v>0</v>
      </c>
      <c r="H41" s="23">
        <f>IFERROR(VLOOKUP(A41,'CAT B'!A:F,6,FALSE),0)</f>
        <v>0</v>
      </c>
      <c r="I41" s="23">
        <f>IFERROR(VLOOKUP(A41,'CAT C'!A:F,6,FALSE),0)</f>
        <v>0</v>
      </c>
      <c r="J41" s="26">
        <f t="shared" si="1"/>
        <v>2</v>
      </c>
    </row>
    <row r="42" spans="1:10" x14ac:dyDescent="0.35">
      <c r="A42" s="25" t="s">
        <v>96</v>
      </c>
      <c r="B42" s="25" t="str">
        <f t="shared" si="0"/>
        <v>SPA21XXX</v>
      </c>
      <c r="C42" s="25" t="s">
        <v>95</v>
      </c>
      <c r="D42" s="13" t="s">
        <v>6</v>
      </c>
      <c r="E42" s="13" t="s">
        <v>6</v>
      </c>
      <c r="F42" s="23">
        <f>IFERROR(VLOOKUP(A42,'CAT A'!A:J,10,FALSE),0)</f>
        <v>1</v>
      </c>
      <c r="G42" s="23">
        <f>IFERROR(VLOOKUP(A42,'CAT A_C'!A:G,7,FALSE),0)</f>
        <v>0</v>
      </c>
      <c r="H42" s="23">
        <f>IFERROR(VLOOKUP(A42,'CAT B'!A:F,6,FALSE),0)</f>
        <v>0</v>
      </c>
      <c r="I42" s="23">
        <f>IFERROR(VLOOKUP(A42,'CAT C'!A:F,6,FALSE),0)</f>
        <v>0</v>
      </c>
      <c r="J42" s="26">
        <f t="shared" si="1"/>
        <v>1</v>
      </c>
    </row>
    <row r="43" spans="1:10" x14ac:dyDescent="0.35">
      <c r="A43" s="25" t="s">
        <v>137</v>
      </c>
      <c r="B43" s="25" t="str">
        <f t="shared" si="0"/>
        <v>SPA21XXX</v>
      </c>
      <c r="C43" s="25" t="s">
        <v>136</v>
      </c>
      <c r="D43" s="13" t="s">
        <v>6</v>
      </c>
      <c r="E43" s="13" t="s">
        <v>119</v>
      </c>
      <c r="F43" s="23">
        <f>IFERROR(VLOOKUP(A43,'CAT A'!A:J,10,FALSE),0)</f>
        <v>0</v>
      </c>
      <c r="G43" s="23">
        <f>IFERROR(VLOOKUP(A43,'CAT A_C'!A:G,7,FALSE),0)</f>
        <v>1</v>
      </c>
      <c r="H43" s="23">
        <f>IFERROR(VLOOKUP(A43,'CAT B'!A:F,6,FALSE),0)</f>
        <v>0</v>
      </c>
      <c r="I43" s="23">
        <f>IFERROR(VLOOKUP(A43,'CAT C'!A:F,6,FALSE),0)</f>
        <v>0</v>
      </c>
      <c r="J43" s="26">
        <f t="shared" si="1"/>
        <v>1</v>
      </c>
    </row>
    <row r="44" spans="1:10" x14ac:dyDescent="0.35">
      <c r="A44" s="25" t="s">
        <v>139</v>
      </c>
      <c r="B44" s="25" t="str">
        <f t="shared" si="0"/>
        <v>SPA21XXX</v>
      </c>
      <c r="C44" s="25" t="s">
        <v>138</v>
      </c>
      <c r="D44" s="13" t="s">
        <v>6</v>
      </c>
      <c r="E44" s="13" t="s">
        <v>119</v>
      </c>
      <c r="F44" s="23">
        <f>IFERROR(VLOOKUP(A44,'CAT A'!A:J,10,FALSE),0)</f>
        <v>0</v>
      </c>
      <c r="G44" s="23">
        <f>IFERROR(VLOOKUP(A44,'CAT A_C'!A:G,7,FALSE),0)</f>
        <v>3</v>
      </c>
      <c r="H44" s="23">
        <f>IFERROR(VLOOKUP(A44,'CAT B'!A:F,6,FALSE),0)</f>
        <v>0</v>
      </c>
      <c r="I44" s="23">
        <f>IFERROR(VLOOKUP(A44,'CAT C'!A:F,6,FALSE),0)</f>
        <v>0</v>
      </c>
      <c r="J44" s="26">
        <f t="shared" si="1"/>
        <v>3</v>
      </c>
    </row>
    <row r="45" spans="1:10" x14ac:dyDescent="0.35">
      <c r="A45" s="25" t="s">
        <v>68</v>
      </c>
      <c r="B45" s="25" t="str">
        <f t="shared" si="0"/>
        <v>SPA21XXX</v>
      </c>
      <c r="C45" s="25" t="s">
        <v>67</v>
      </c>
      <c r="D45" s="13" t="s">
        <v>6</v>
      </c>
      <c r="E45" s="13" t="s">
        <v>6</v>
      </c>
      <c r="F45" s="23">
        <f>IFERROR(VLOOKUP(A45,'CAT A'!A:J,10,FALSE),0)</f>
        <v>5</v>
      </c>
      <c r="G45" s="23">
        <f>IFERROR(VLOOKUP(A45,'CAT A_C'!A:G,7,FALSE),0)</f>
        <v>0</v>
      </c>
      <c r="H45" s="23">
        <f>IFERROR(VLOOKUP(A45,'CAT B'!A:F,6,FALSE),0)</f>
        <v>0</v>
      </c>
      <c r="I45" s="23">
        <f>IFERROR(VLOOKUP(A45,'CAT C'!A:F,6,FALSE),0)</f>
        <v>0</v>
      </c>
      <c r="J45" s="26">
        <f t="shared" si="1"/>
        <v>5</v>
      </c>
    </row>
    <row r="46" spans="1:10" x14ac:dyDescent="0.35">
      <c r="A46" s="25" t="s">
        <v>70</v>
      </c>
      <c r="B46" s="25" t="str">
        <f t="shared" si="0"/>
        <v>SPA21XXX</v>
      </c>
      <c r="C46" s="25" t="s">
        <v>69</v>
      </c>
      <c r="D46" s="13" t="s">
        <v>6</v>
      </c>
      <c r="E46" s="13" t="s">
        <v>6</v>
      </c>
      <c r="F46" s="23">
        <f>IFERROR(VLOOKUP(A46,'CAT A'!A:J,10,FALSE),0)</f>
        <v>7</v>
      </c>
      <c r="G46" s="23">
        <f>IFERROR(VLOOKUP(A46,'CAT A_C'!A:G,7,FALSE),0)</f>
        <v>0</v>
      </c>
      <c r="H46" s="23">
        <f>IFERROR(VLOOKUP(A46,'CAT B'!A:F,6,FALSE),0)</f>
        <v>0</v>
      </c>
      <c r="I46" s="23">
        <f>IFERROR(VLOOKUP(A46,'CAT C'!A:F,6,FALSE),0)</f>
        <v>0</v>
      </c>
      <c r="J46" s="26">
        <f t="shared" si="1"/>
        <v>7</v>
      </c>
    </row>
    <row r="47" spans="1:10" x14ac:dyDescent="0.35">
      <c r="A47" s="25" t="s">
        <v>141</v>
      </c>
      <c r="B47" s="25" t="str">
        <f t="shared" si="0"/>
        <v>SPA21XXX</v>
      </c>
      <c r="C47" s="25" t="s">
        <v>140</v>
      </c>
      <c r="D47" s="13" t="s">
        <v>6</v>
      </c>
      <c r="E47" s="13" t="s">
        <v>119</v>
      </c>
      <c r="F47" s="23">
        <f>IFERROR(VLOOKUP(A47,'CAT A'!A:J,10,FALSE),0)</f>
        <v>0</v>
      </c>
      <c r="G47" s="23">
        <f>IFERROR(VLOOKUP(A47,'CAT A_C'!A:G,7,FALSE),0)</f>
        <v>3</v>
      </c>
      <c r="H47" s="23">
        <f>IFERROR(VLOOKUP(A47,'CAT B'!A:F,6,FALSE),0)</f>
        <v>0</v>
      </c>
      <c r="I47" s="23">
        <f>IFERROR(VLOOKUP(A47,'CAT C'!A:F,6,FALSE),0)</f>
        <v>0</v>
      </c>
      <c r="J47" s="26">
        <f t="shared" si="1"/>
        <v>3</v>
      </c>
    </row>
    <row r="48" spans="1:10" x14ac:dyDescent="0.35">
      <c r="A48" s="25" t="s">
        <v>145</v>
      </c>
      <c r="B48" s="25" t="str">
        <f t="shared" si="0"/>
        <v>SPA21XXX</v>
      </c>
      <c r="C48" s="25" t="s">
        <v>144</v>
      </c>
      <c r="D48" s="13" t="s">
        <v>6</v>
      </c>
      <c r="E48" s="13" t="s">
        <v>119</v>
      </c>
      <c r="F48" s="23">
        <f>IFERROR(VLOOKUP(A48,'CAT A'!A:J,10,FALSE),0)</f>
        <v>0</v>
      </c>
      <c r="G48" s="23">
        <f>IFERROR(VLOOKUP(A48,'CAT A_C'!A:G,7,FALSE),0)</f>
        <v>6</v>
      </c>
      <c r="H48" s="23">
        <f>IFERROR(VLOOKUP(A48,'CAT B'!A:F,6,FALSE),0)</f>
        <v>0</v>
      </c>
      <c r="I48" s="23">
        <f>IFERROR(VLOOKUP(A48,'CAT C'!A:F,6,FALSE),0)</f>
        <v>0</v>
      </c>
      <c r="J48" s="26">
        <f t="shared" si="1"/>
        <v>6</v>
      </c>
    </row>
    <row r="49" spans="1:10" x14ac:dyDescent="0.35">
      <c r="A49" s="25" t="s">
        <v>66</v>
      </c>
      <c r="B49" s="25" t="str">
        <f t="shared" si="0"/>
        <v>SPA21XXX</v>
      </c>
      <c r="C49" s="25" t="s">
        <v>65</v>
      </c>
      <c r="D49" s="13" t="s">
        <v>6</v>
      </c>
      <c r="E49" s="13" t="s">
        <v>6</v>
      </c>
      <c r="F49" s="23">
        <f>IFERROR(VLOOKUP(A49,'CAT A'!A:J,10,FALSE),0)</f>
        <v>5</v>
      </c>
      <c r="G49" s="23">
        <f>IFERROR(VLOOKUP(A49,'CAT A_C'!A:G,7,FALSE),0)</f>
        <v>0</v>
      </c>
      <c r="H49" s="23">
        <f>IFERROR(VLOOKUP(A49,'CAT B'!A:F,6,FALSE),0)</f>
        <v>0</v>
      </c>
      <c r="I49" s="23">
        <f>IFERROR(VLOOKUP(A49,'CAT C'!A:F,6,FALSE),0)</f>
        <v>0</v>
      </c>
      <c r="J49" s="26">
        <f t="shared" si="1"/>
        <v>5</v>
      </c>
    </row>
    <row r="50" spans="1:10" x14ac:dyDescent="0.35">
      <c r="A50" s="25" t="s">
        <v>147</v>
      </c>
      <c r="B50" s="25" t="str">
        <f t="shared" si="0"/>
        <v>SPA21XXX</v>
      </c>
      <c r="C50" s="25" t="s">
        <v>146</v>
      </c>
      <c r="D50" s="13" t="s">
        <v>6</v>
      </c>
      <c r="E50" s="13" t="s">
        <v>119</v>
      </c>
      <c r="F50" s="23">
        <f>IFERROR(VLOOKUP(A50,'CAT A'!A:J,10,FALSE),0)</f>
        <v>0</v>
      </c>
      <c r="G50" s="23">
        <f>IFERROR(VLOOKUP(A50,'CAT A_C'!A:G,7,FALSE),0)</f>
        <v>7</v>
      </c>
      <c r="H50" s="23">
        <f>IFERROR(VLOOKUP(A50,'CAT B'!A:F,6,FALSE),0)</f>
        <v>0</v>
      </c>
      <c r="I50" s="23">
        <f>IFERROR(VLOOKUP(A50,'CAT C'!A:F,6,FALSE),0)</f>
        <v>0</v>
      </c>
      <c r="J50" s="26">
        <f t="shared" si="1"/>
        <v>7</v>
      </c>
    </row>
    <row r="51" spans="1:10" x14ac:dyDescent="0.35">
      <c r="A51" s="25" t="s">
        <v>74</v>
      </c>
      <c r="B51" s="25" t="str">
        <f t="shared" si="0"/>
        <v>SPA21XXX</v>
      </c>
      <c r="C51" s="25" t="s">
        <v>73</v>
      </c>
      <c r="D51" s="13" t="s">
        <v>6</v>
      </c>
      <c r="E51" s="13" t="s">
        <v>6</v>
      </c>
      <c r="F51" s="23">
        <f>IFERROR(VLOOKUP(A51,'CAT A'!A:J,10,FALSE),0)</f>
        <v>9</v>
      </c>
      <c r="G51" s="23">
        <f>IFERROR(VLOOKUP(A51,'CAT A_C'!A:G,7,FALSE),0)</f>
        <v>0</v>
      </c>
      <c r="H51" s="23">
        <f>IFERROR(VLOOKUP(A51,'CAT B'!A:F,6,FALSE),0)</f>
        <v>0</v>
      </c>
      <c r="I51" s="23">
        <f>IFERROR(VLOOKUP(A51,'CAT C'!A:F,6,FALSE),0)</f>
        <v>0</v>
      </c>
      <c r="J51" s="26">
        <f t="shared" si="1"/>
        <v>9</v>
      </c>
    </row>
    <row r="52" spans="1:10" x14ac:dyDescent="0.35">
      <c r="A52" s="25" t="s">
        <v>78</v>
      </c>
      <c r="B52" s="25" t="str">
        <f t="shared" si="0"/>
        <v>SPA21XXX</v>
      </c>
      <c r="C52" s="25" t="s">
        <v>77</v>
      </c>
      <c r="D52" s="13" t="s">
        <v>6</v>
      </c>
      <c r="E52" s="13" t="s">
        <v>6</v>
      </c>
      <c r="F52" s="23">
        <f>IFERROR(VLOOKUP(A52,'CAT A'!A:J,10,FALSE),0)</f>
        <v>4</v>
      </c>
      <c r="G52" s="23">
        <f>IFERROR(VLOOKUP(A52,'CAT A_C'!A:G,7,FALSE),0)</f>
        <v>0</v>
      </c>
      <c r="H52" s="23">
        <f>IFERROR(VLOOKUP(A52,'CAT B'!A:F,6,FALSE),0)</f>
        <v>0</v>
      </c>
      <c r="I52" s="23">
        <f>IFERROR(VLOOKUP(A52,'CAT C'!A:F,6,FALSE),0)</f>
        <v>0</v>
      </c>
      <c r="J52" s="26">
        <f t="shared" si="1"/>
        <v>4</v>
      </c>
    </row>
    <row r="53" spans="1:10" x14ac:dyDescent="0.35">
      <c r="A53" s="25" t="s">
        <v>149</v>
      </c>
      <c r="B53" s="25" t="str">
        <f t="shared" si="0"/>
        <v>SPA21XXX</v>
      </c>
      <c r="C53" s="25" t="s">
        <v>148</v>
      </c>
      <c r="D53" s="13" t="s">
        <v>6</v>
      </c>
      <c r="E53" s="13" t="s">
        <v>119</v>
      </c>
      <c r="F53" s="23">
        <f>IFERROR(VLOOKUP(A53,'CAT A'!A:J,10,FALSE),0)</f>
        <v>0</v>
      </c>
      <c r="G53" s="23">
        <f>IFERROR(VLOOKUP(A53,'CAT A_C'!A:G,7,FALSE),0)</f>
        <v>5</v>
      </c>
      <c r="H53" s="23">
        <f>IFERROR(VLOOKUP(A53,'CAT B'!A:F,6,FALSE),0)</f>
        <v>0</v>
      </c>
      <c r="I53" s="23">
        <f>IFERROR(VLOOKUP(A53,'CAT C'!A:F,6,FALSE),0)</f>
        <v>0</v>
      </c>
      <c r="J53" s="26">
        <f t="shared" si="1"/>
        <v>5</v>
      </c>
    </row>
    <row r="54" spans="1:10" x14ac:dyDescent="0.35">
      <c r="A54" s="25" t="s">
        <v>80</v>
      </c>
      <c r="B54" s="25" t="str">
        <f t="shared" si="0"/>
        <v>SPA21XXX</v>
      </c>
      <c r="C54" s="25" t="s">
        <v>79</v>
      </c>
      <c r="D54" s="13" t="s">
        <v>6</v>
      </c>
      <c r="E54" s="13" t="s">
        <v>6</v>
      </c>
      <c r="F54" s="23">
        <f>IFERROR(VLOOKUP(A54,'CAT A'!A:J,10,FALSE),0)</f>
        <v>10</v>
      </c>
      <c r="G54" s="23">
        <f>IFERROR(VLOOKUP(A54,'CAT A_C'!A:G,7,FALSE),0)</f>
        <v>0</v>
      </c>
      <c r="H54" s="23">
        <f>IFERROR(VLOOKUP(A54,'CAT B'!A:F,6,FALSE),0)</f>
        <v>0</v>
      </c>
      <c r="I54" s="23">
        <f>IFERROR(VLOOKUP(A54,'CAT C'!A:F,6,FALSE),0)</f>
        <v>0</v>
      </c>
      <c r="J54" s="26">
        <f t="shared" si="1"/>
        <v>10</v>
      </c>
    </row>
    <row r="55" spans="1:10" x14ac:dyDescent="0.35">
      <c r="A55" s="25" t="s">
        <v>151</v>
      </c>
      <c r="B55" s="25" t="str">
        <f t="shared" si="0"/>
        <v>SPA21XXX</v>
      </c>
      <c r="C55" s="25" t="s">
        <v>150</v>
      </c>
      <c r="D55" s="13" t="s">
        <v>6</v>
      </c>
      <c r="E55" s="13" t="s">
        <v>119</v>
      </c>
      <c r="F55" s="23">
        <f>IFERROR(VLOOKUP(A55,'CAT A'!A:J,10,FALSE),0)</f>
        <v>0</v>
      </c>
      <c r="G55" s="23">
        <f>IFERROR(VLOOKUP(A55,'CAT A_C'!A:G,7,FALSE),0)</f>
        <v>5</v>
      </c>
      <c r="H55" s="23">
        <f>IFERROR(VLOOKUP(A55,'CAT B'!A:F,6,FALSE),0)</f>
        <v>0</v>
      </c>
      <c r="I55" s="23">
        <f>IFERROR(VLOOKUP(A55,'CAT C'!A:F,6,FALSE),0)</f>
        <v>0</v>
      </c>
      <c r="J55" s="26">
        <f t="shared" si="1"/>
        <v>5</v>
      </c>
    </row>
    <row r="56" spans="1:10" x14ac:dyDescent="0.35">
      <c r="A56" s="25" t="s">
        <v>153</v>
      </c>
      <c r="B56" s="25" t="str">
        <f t="shared" si="0"/>
        <v>SPA21XXX</v>
      </c>
      <c r="C56" s="25" t="s">
        <v>152</v>
      </c>
      <c r="D56" s="13" t="s">
        <v>6</v>
      </c>
      <c r="E56" s="13" t="s">
        <v>119</v>
      </c>
      <c r="F56" s="23">
        <f>IFERROR(VLOOKUP(A56,'CAT A'!A:J,10,FALSE),0)</f>
        <v>0</v>
      </c>
      <c r="G56" s="23">
        <f>IFERROR(VLOOKUP(A56,'CAT A_C'!A:G,7,FALSE),0)</f>
        <v>5</v>
      </c>
      <c r="H56" s="23">
        <f>IFERROR(VLOOKUP(A56,'CAT B'!A:F,6,FALSE),0)</f>
        <v>0</v>
      </c>
      <c r="I56" s="23">
        <f>IFERROR(VLOOKUP(A56,'CAT C'!A:F,6,FALSE),0)</f>
        <v>0</v>
      </c>
      <c r="J56" s="26">
        <f t="shared" si="1"/>
        <v>5</v>
      </c>
    </row>
    <row r="57" spans="1:10" x14ac:dyDescent="0.35">
      <c r="A57" s="25" t="s">
        <v>82</v>
      </c>
      <c r="B57" s="25" t="str">
        <f t="shared" si="0"/>
        <v>SPA21XXX</v>
      </c>
      <c r="C57" s="25" t="s">
        <v>81</v>
      </c>
      <c r="D57" s="13" t="s">
        <v>6</v>
      </c>
      <c r="E57" s="13" t="s">
        <v>6</v>
      </c>
      <c r="F57" s="23">
        <f>IFERROR(VLOOKUP(A57,'CAT A'!A:J,10,FALSE),0)</f>
        <v>7</v>
      </c>
      <c r="G57" s="23">
        <f>IFERROR(VLOOKUP(A57,'CAT A_C'!A:G,7,FALSE),0)</f>
        <v>0</v>
      </c>
      <c r="H57" s="23">
        <f>IFERROR(VLOOKUP(A57,'CAT B'!A:F,6,FALSE),0)</f>
        <v>0</v>
      </c>
      <c r="I57" s="23">
        <f>IFERROR(VLOOKUP(A57,'CAT C'!A:F,6,FALSE),0)</f>
        <v>0</v>
      </c>
      <c r="J57" s="26">
        <f t="shared" si="1"/>
        <v>7</v>
      </c>
    </row>
    <row r="58" spans="1:10" x14ac:dyDescent="0.35">
      <c r="A58" s="25" t="s">
        <v>72</v>
      </c>
      <c r="B58" s="25" t="str">
        <f t="shared" si="0"/>
        <v>SPA21XXX</v>
      </c>
      <c r="C58" s="25" t="s">
        <v>71</v>
      </c>
      <c r="D58" s="13" t="s">
        <v>6</v>
      </c>
      <c r="E58" s="13" t="s">
        <v>6</v>
      </c>
      <c r="F58" s="23">
        <f>IFERROR(VLOOKUP(A58,'CAT A'!A:J,10,FALSE),0)</f>
        <v>1</v>
      </c>
      <c r="G58" s="23">
        <f>IFERROR(VLOOKUP(A58,'CAT A_C'!A:G,7,FALSE),0)</f>
        <v>0</v>
      </c>
      <c r="H58" s="23">
        <f>IFERROR(VLOOKUP(A58,'CAT B'!A:F,6,FALSE),0)</f>
        <v>0</v>
      </c>
      <c r="I58" s="23">
        <f>IFERROR(VLOOKUP(A58,'CAT C'!A:F,6,FALSE),0)</f>
        <v>0</v>
      </c>
      <c r="J58" s="26">
        <f t="shared" si="1"/>
        <v>1</v>
      </c>
    </row>
    <row r="59" spans="1:10" x14ac:dyDescent="0.35">
      <c r="A59" s="25" t="s">
        <v>98</v>
      </c>
      <c r="B59" s="25" t="str">
        <f t="shared" si="0"/>
        <v>SPA21XXX</v>
      </c>
      <c r="C59" s="25" t="s">
        <v>97</v>
      </c>
      <c r="D59" s="13" t="s">
        <v>6</v>
      </c>
      <c r="E59" s="13" t="s">
        <v>6</v>
      </c>
      <c r="F59" s="23">
        <f>IFERROR(VLOOKUP(A59,'CAT A'!A:J,10,FALSE),0)</f>
        <v>10</v>
      </c>
      <c r="G59" s="23">
        <f>IFERROR(VLOOKUP(A59,'CAT A_C'!A:G,7,FALSE),0)</f>
        <v>0</v>
      </c>
      <c r="H59" s="23">
        <f>IFERROR(VLOOKUP(A59,'CAT B'!A:F,6,FALSE),0)</f>
        <v>0</v>
      </c>
      <c r="I59" s="23">
        <f>IFERROR(VLOOKUP(A59,'CAT C'!A:F,6,FALSE),0)</f>
        <v>0</v>
      </c>
      <c r="J59" s="26">
        <f t="shared" si="1"/>
        <v>10</v>
      </c>
    </row>
    <row r="60" spans="1:10" x14ac:dyDescent="0.35">
      <c r="A60" s="25" t="s">
        <v>84</v>
      </c>
      <c r="B60" s="25" t="str">
        <f t="shared" si="0"/>
        <v>SPA21XXX</v>
      </c>
      <c r="C60" s="25" t="s">
        <v>83</v>
      </c>
      <c r="D60" s="13" t="s">
        <v>6</v>
      </c>
      <c r="E60" s="13" t="s">
        <v>6</v>
      </c>
      <c r="F60" s="23">
        <f>IFERROR(VLOOKUP(A60,'CAT A'!A:J,10,FALSE),0)</f>
        <v>6</v>
      </c>
      <c r="G60" s="23">
        <f>IFERROR(VLOOKUP(A60,'CAT A_C'!A:G,7,FALSE),0)</f>
        <v>0</v>
      </c>
      <c r="H60" s="23">
        <f>IFERROR(VLOOKUP(A60,'CAT B'!A:F,6,FALSE),0)</f>
        <v>0</v>
      </c>
      <c r="I60" s="23">
        <f>IFERROR(VLOOKUP(A60,'CAT C'!A:F,6,FALSE),0)</f>
        <v>0</v>
      </c>
      <c r="J60" s="26">
        <f t="shared" si="1"/>
        <v>6</v>
      </c>
    </row>
    <row r="61" spans="1:10" x14ac:dyDescent="0.35">
      <c r="A61" s="25" t="s">
        <v>86</v>
      </c>
      <c r="B61" s="25" t="str">
        <f t="shared" si="0"/>
        <v>SPA21XXX</v>
      </c>
      <c r="C61" s="25" t="s">
        <v>85</v>
      </c>
      <c r="D61" s="13" t="s">
        <v>6</v>
      </c>
      <c r="E61" s="13" t="s">
        <v>6</v>
      </c>
      <c r="F61" s="23">
        <f>IFERROR(VLOOKUP(A61,'CAT A'!A:J,10,FALSE),0)</f>
        <v>5</v>
      </c>
      <c r="G61" s="23">
        <f>IFERROR(VLOOKUP(A61,'CAT A_C'!A:G,7,FALSE),0)</f>
        <v>0</v>
      </c>
      <c r="H61" s="23">
        <f>IFERROR(VLOOKUP(A61,'CAT B'!A:F,6,FALSE),0)</f>
        <v>0</v>
      </c>
      <c r="I61" s="23">
        <f>IFERROR(VLOOKUP(A61,'CAT C'!A:F,6,FALSE),0)</f>
        <v>0</v>
      </c>
      <c r="J61" s="26">
        <f t="shared" si="1"/>
        <v>5</v>
      </c>
    </row>
    <row r="62" spans="1:10" x14ac:dyDescent="0.35">
      <c r="A62" s="25" t="s">
        <v>88</v>
      </c>
      <c r="B62" s="25" t="str">
        <f t="shared" si="0"/>
        <v>SPA21XXX</v>
      </c>
      <c r="C62" s="25" t="s">
        <v>87</v>
      </c>
      <c r="D62" s="13" t="s">
        <v>6</v>
      </c>
      <c r="E62" s="13" t="s">
        <v>6</v>
      </c>
      <c r="F62" s="23">
        <f>IFERROR(VLOOKUP(A62,'CAT A'!A:J,10,FALSE),0)</f>
        <v>7</v>
      </c>
      <c r="G62" s="23">
        <f>IFERROR(VLOOKUP(A62,'CAT A_C'!A:G,7,FALSE),0)</f>
        <v>0</v>
      </c>
      <c r="H62" s="23">
        <f>IFERROR(VLOOKUP(A62,'CAT B'!A:F,6,FALSE),0)</f>
        <v>0</v>
      </c>
      <c r="I62" s="23">
        <f>IFERROR(VLOOKUP(A62,'CAT C'!A:F,6,FALSE),0)</f>
        <v>0</v>
      </c>
      <c r="J62" s="26">
        <f t="shared" si="1"/>
        <v>7</v>
      </c>
    </row>
    <row r="63" spans="1:10" x14ac:dyDescent="0.35">
      <c r="A63" s="25" t="s">
        <v>76</v>
      </c>
      <c r="B63" s="25" t="str">
        <f t="shared" si="0"/>
        <v>SPA21XXX</v>
      </c>
      <c r="C63" s="25" t="s">
        <v>75</v>
      </c>
      <c r="D63" s="13" t="s">
        <v>6</v>
      </c>
      <c r="E63" s="13" t="s">
        <v>6</v>
      </c>
      <c r="F63" s="23">
        <f>IFERROR(VLOOKUP(A63,'CAT A'!A:J,10,FALSE),0)</f>
        <v>2</v>
      </c>
      <c r="G63" s="23">
        <f>IFERROR(VLOOKUP(A63,'CAT A_C'!A:G,7,FALSE),0)</f>
        <v>0</v>
      </c>
      <c r="H63" s="23">
        <f>IFERROR(VLOOKUP(A63,'CAT B'!A:F,6,FALSE),0)</f>
        <v>0</v>
      </c>
      <c r="I63" s="23">
        <f>IFERROR(VLOOKUP(A63,'CAT C'!A:F,6,FALSE),0)</f>
        <v>0</v>
      </c>
      <c r="J63" s="26">
        <f t="shared" si="1"/>
        <v>2</v>
      </c>
    </row>
    <row r="64" spans="1:10" x14ac:dyDescent="0.35">
      <c r="A64" s="25" t="s">
        <v>143</v>
      </c>
      <c r="B64" s="25" t="str">
        <f t="shared" si="0"/>
        <v>SPA21XXX</v>
      </c>
      <c r="C64" s="25" t="s">
        <v>142</v>
      </c>
      <c r="D64" s="13" t="s">
        <v>6</v>
      </c>
      <c r="E64" s="13" t="s">
        <v>119</v>
      </c>
      <c r="F64" s="23">
        <f>IFERROR(VLOOKUP(A64,'CAT A'!A:J,10,FALSE),0)</f>
        <v>0</v>
      </c>
      <c r="G64" s="23">
        <f>IFERROR(VLOOKUP(A64,'CAT A_C'!A:G,7,FALSE),0)</f>
        <v>2</v>
      </c>
      <c r="H64" s="23">
        <f>IFERROR(VLOOKUP(A64,'CAT B'!A:F,6,FALSE),0)</f>
        <v>0</v>
      </c>
      <c r="I64" s="23">
        <f>IFERROR(VLOOKUP(A64,'CAT C'!A:F,6,FALSE),0)</f>
        <v>0</v>
      </c>
      <c r="J64" s="26">
        <f t="shared" si="1"/>
        <v>2</v>
      </c>
    </row>
    <row r="65" spans="1:10" x14ac:dyDescent="0.35">
      <c r="A65" s="25" t="s">
        <v>90</v>
      </c>
      <c r="B65" s="25" t="str">
        <f t="shared" si="0"/>
        <v>SPA21XXX</v>
      </c>
      <c r="C65" s="25" t="s">
        <v>89</v>
      </c>
      <c r="D65" s="13" t="s">
        <v>6</v>
      </c>
      <c r="E65" s="13" t="s">
        <v>6</v>
      </c>
      <c r="F65" s="23">
        <f>IFERROR(VLOOKUP(A65,'CAT A'!A:J,10,FALSE),0)</f>
        <v>7</v>
      </c>
      <c r="G65" s="23">
        <f>IFERROR(VLOOKUP(A65,'CAT A_C'!A:G,7,FALSE),0)</f>
        <v>0</v>
      </c>
      <c r="H65" s="23">
        <f>IFERROR(VLOOKUP(A65,'CAT B'!A:F,6,FALSE),0)</f>
        <v>0</v>
      </c>
      <c r="I65" s="23">
        <f>IFERROR(VLOOKUP(A65,'CAT C'!A:F,6,FALSE),0)</f>
        <v>0</v>
      </c>
      <c r="J65" s="26">
        <f t="shared" si="1"/>
        <v>7</v>
      </c>
    </row>
    <row r="66" spans="1:10" x14ac:dyDescent="0.35">
      <c r="A66" s="25" t="s">
        <v>52</v>
      </c>
      <c r="B66" s="25" t="str">
        <f t="shared" si="0"/>
        <v>SPA21XXX</v>
      </c>
      <c r="C66" s="25" t="s">
        <v>51</v>
      </c>
      <c r="D66" s="13" t="s">
        <v>6</v>
      </c>
      <c r="E66" s="13" t="s">
        <v>6</v>
      </c>
      <c r="F66" s="23">
        <f>IFERROR(VLOOKUP(A66,'CAT A'!A:J,10,FALSE),0)</f>
        <v>1</v>
      </c>
      <c r="G66" s="23">
        <f>IFERROR(VLOOKUP(A66,'CAT A_C'!A:G,7,FALSE),0)</f>
        <v>0</v>
      </c>
      <c r="H66" s="23">
        <f>IFERROR(VLOOKUP(A66,'CAT B'!A:F,6,FALSE),0)</f>
        <v>0</v>
      </c>
      <c r="I66" s="23">
        <f>IFERROR(VLOOKUP(A66,'CAT C'!A:F,6,FALSE),0)</f>
        <v>0</v>
      </c>
      <c r="J66" s="26">
        <f t="shared" si="1"/>
        <v>1</v>
      </c>
    </row>
    <row r="67" spans="1:10" x14ac:dyDescent="0.35">
      <c r="A67" s="25" t="s">
        <v>92</v>
      </c>
      <c r="B67" s="25" t="str">
        <f t="shared" ref="B67:B130" si="2">REPLACE(A67,6,3,"XXX")</f>
        <v>SPA21XXX</v>
      </c>
      <c r="C67" s="25" t="s">
        <v>91</v>
      </c>
      <c r="D67" s="13" t="s">
        <v>6</v>
      </c>
      <c r="E67" s="13" t="s">
        <v>6</v>
      </c>
      <c r="F67" s="23">
        <f>IFERROR(VLOOKUP(A67,'CAT A'!A:J,10,FALSE),0)</f>
        <v>6</v>
      </c>
      <c r="G67" s="23">
        <f>IFERROR(VLOOKUP(A67,'CAT A_C'!A:G,7,FALSE),0)</f>
        <v>0</v>
      </c>
      <c r="H67" s="23">
        <f>IFERROR(VLOOKUP(A67,'CAT B'!A:F,6,FALSE),0)</f>
        <v>0</v>
      </c>
      <c r="I67" s="23">
        <f>IFERROR(VLOOKUP(A67,'CAT C'!A:F,6,FALSE),0)</f>
        <v>0</v>
      </c>
      <c r="J67" s="26">
        <f t="shared" ref="J67:J130" si="3">SUM(F67:I67)</f>
        <v>6</v>
      </c>
    </row>
    <row r="68" spans="1:10" x14ac:dyDescent="0.35">
      <c r="A68" s="25" t="s">
        <v>94</v>
      </c>
      <c r="B68" s="25" t="str">
        <f t="shared" si="2"/>
        <v>SPA21XXX</v>
      </c>
      <c r="C68" s="25" t="s">
        <v>93</v>
      </c>
      <c r="D68" s="13" t="s">
        <v>6</v>
      </c>
      <c r="E68" s="13" t="s">
        <v>6</v>
      </c>
      <c r="F68" s="23">
        <f>IFERROR(VLOOKUP(A68,'CAT A'!A:J,10,FALSE),0)</f>
        <v>1</v>
      </c>
      <c r="G68" s="23">
        <f>IFERROR(VLOOKUP(A68,'CAT A_C'!A:G,7,FALSE),0)</f>
        <v>0</v>
      </c>
      <c r="H68" s="23">
        <f>IFERROR(VLOOKUP(A68,'CAT B'!A:F,6,FALSE),0)</f>
        <v>0</v>
      </c>
      <c r="I68" s="23">
        <f>IFERROR(VLOOKUP(A68,'CAT C'!A:F,6,FALSE),0)</f>
        <v>0</v>
      </c>
      <c r="J68" s="26">
        <f t="shared" si="3"/>
        <v>1</v>
      </c>
    </row>
    <row r="69" spans="1:10" x14ac:dyDescent="0.35">
      <c r="A69" s="25" t="s">
        <v>102</v>
      </c>
      <c r="B69" s="25" t="str">
        <f t="shared" si="2"/>
        <v>SPA21XXX</v>
      </c>
      <c r="C69" s="25" t="s">
        <v>101</v>
      </c>
      <c r="D69" s="13" t="s">
        <v>6</v>
      </c>
      <c r="E69" s="13" t="s">
        <v>6</v>
      </c>
      <c r="F69" s="23">
        <f>IFERROR(VLOOKUP(A69,'CAT A'!A:J,10,FALSE),0)</f>
        <v>5</v>
      </c>
      <c r="G69" s="23">
        <f>IFERROR(VLOOKUP(A69,'CAT A_C'!A:G,7,FALSE),0)</f>
        <v>0</v>
      </c>
      <c r="H69" s="23">
        <f>IFERROR(VLOOKUP(A69,'CAT B'!A:F,6,FALSE),0)</f>
        <v>0</v>
      </c>
      <c r="I69" s="23">
        <f>IFERROR(VLOOKUP(A69,'CAT C'!A:F,6,FALSE),0)</f>
        <v>0</v>
      </c>
      <c r="J69" s="26">
        <f t="shared" si="3"/>
        <v>5</v>
      </c>
    </row>
    <row r="70" spans="1:10" x14ac:dyDescent="0.35">
      <c r="A70" s="25" t="s">
        <v>159</v>
      </c>
      <c r="B70" s="25" t="str">
        <f t="shared" si="2"/>
        <v>SPA21XXX</v>
      </c>
      <c r="C70" s="25" t="s">
        <v>158</v>
      </c>
      <c r="D70" s="13" t="s">
        <v>6</v>
      </c>
      <c r="E70" s="13" t="s">
        <v>119</v>
      </c>
      <c r="F70" s="23">
        <f>IFERROR(VLOOKUP(A70,'CAT A'!A:J,10,FALSE),0)</f>
        <v>0</v>
      </c>
      <c r="G70" s="23">
        <f>IFERROR(VLOOKUP(A70,'CAT A_C'!A:G,7,FALSE),0)</f>
        <v>2</v>
      </c>
      <c r="H70" s="23">
        <f>IFERROR(VLOOKUP(A70,'CAT B'!A:F,6,FALSE),0)</f>
        <v>0</v>
      </c>
      <c r="I70" s="23">
        <f>IFERROR(VLOOKUP(A70,'CAT C'!A:F,6,FALSE),0)</f>
        <v>0</v>
      </c>
      <c r="J70" s="26">
        <f t="shared" si="3"/>
        <v>2</v>
      </c>
    </row>
    <row r="71" spans="1:10" x14ac:dyDescent="0.35">
      <c r="A71" s="25" t="s">
        <v>104</v>
      </c>
      <c r="B71" s="25" t="str">
        <f t="shared" si="2"/>
        <v>SPA21XXX</v>
      </c>
      <c r="C71" s="25" t="s">
        <v>103</v>
      </c>
      <c r="D71" s="13" t="s">
        <v>6</v>
      </c>
      <c r="E71" s="13" t="s">
        <v>6</v>
      </c>
      <c r="F71" s="23">
        <f>IFERROR(VLOOKUP(A71,'CAT A'!A:J,10,FALSE),0)</f>
        <v>1</v>
      </c>
      <c r="G71" s="23">
        <f>IFERROR(VLOOKUP(A71,'CAT A_C'!A:G,7,FALSE),0)</f>
        <v>0</v>
      </c>
      <c r="H71" s="23">
        <f>IFERROR(VLOOKUP(A71,'CAT B'!A:F,6,FALSE),0)</f>
        <v>0</v>
      </c>
      <c r="I71" s="23">
        <f>IFERROR(VLOOKUP(A71,'CAT C'!A:F,6,FALSE),0)</f>
        <v>0</v>
      </c>
      <c r="J71" s="26">
        <f t="shared" si="3"/>
        <v>1</v>
      </c>
    </row>
    <row r="72" spans="1:10" x14ac:dyDescent="0.35">
      <c r="A72" s="25" t="s">
        <v>161</v>
      </c>
      <c r="B72" s="25" t="str">
        <f t="shared" si="2"/>
        <v>SPA21XXX</v>
      </c>
      <c r="C72" s="25" t="s">
        <v>160</v>
      </c>
      <c r="D72" s="13" t="s">
        <v>6</v>
      </c>
      <c r="E72" s="13" t="s">
        <v>119</v>
      </c>
      <c r="F72" s="23">
        <f>IFERROR(VLOOKUP(A72,'CAT A'!A:J,10,FALSE),0)</f>
        <v>0</v>
      </c>
      <c r="G72" s="23">
        <f>IFERROR(VLOOKUP(A72,'CAT A_C'!A:G,7,FALSE),0)</f>
        <v>3</v>
      </c>
      <c r="H72" s="23">
        <f>IFERROR(VLOOKUP(A72,'CAT B'!A:F,6,FALSE),0)</f>
        <v>0</v>
      </c>
      <c r="I72" s="23">
        <f>IFERROR(VLOOKUP(A72,'CAT C'!A:F,6,FALSE),0)</f>
        <v>0</v>
      </c>
      <c r="J72" s="26">
        <f t="shared" si="3"/>
        <v>3</v>
      </c>
    </row>
    <row r="73" spans="1:10" x14ac:dyDescent="0.35">
      <c r="A73" s="25" t="s">
        <v>100</v>
      </c>
      <c r="B73" s="25" t="str">
        <f t="shared" si="2"/>
        <v>SPA21XXX</v>
      </c>
      <c r="C73" s="25" t="s">
        <v>99</v>
      </c>
      <c r="D73" s="13" t="s">
        <v>6</v>
      </c>
      <c r="E73" s="13" t="s">
        <v>6</v>
      </c>
      <c r="F73" s="23">
        <f>IFERROR(VLOOKUP(A73,'CAT A'!A:J,10,FALSE),0)</f>
        <v>9</v>
      </c>
      <c r="G73" s="23">
        <f>IFERROR(VLOOKUP(A73,'CAT A_C'!A:G,7,FALSE),0)</f>
        <v>0</v>
      </c>
      <c r="H73" s="23">
        <f>IFERROR(VLOOKUP(A73,'CAT B'!A:F,6,FALSE),0)</f>
        <v>0</v>
      </c>
      <c r="I73" s="23">
        <f>IFERROR(VLOOKUP(A73,'CAT C'!A:F,6,FALSE),0)</f>
        <v>0</v>
      </c>
      <c r="J73" s="26">
        <f t="shared" si="3"/>
        <v>9</v>
      </c>
    </row>
    <row r="74" spans="1:10" x14ac:dyDescent="0.35">
      <c r="A74" s="25" t="s">
        <v>106</v>
      </c>
      <c r="B74" s="25" t="str">
        <f t="shared" si="2"/>
        <v>SPA21XXX</v>
      </c>
      <c r="C74" s="25" t="s">
        <v>105</v>
      </c>
      <c r="D74" s="13" t="s">
        <v>6</v>
      </c>
      <c r="E74" s="13" t="s">
        <v>6</v>
      </c>
      <c r="F74" s="23">
        <f>IFERROR(VLOOKUP(A74,'CAT A'!A:J,10,FALSE),0)</f>
        <v>1</v>
      </c>
      <c r="G74" s="23">
        <f>IFERROR(VLOOKUP(A74,'CAT A_C'!A:G,7,FALSE),0)</f>
        <v>0</v>
      </c>
      <c r="H74" s="23">
        <f>IFERROR(VLOOKUP(A74,'CAT B'!A:F,6,FALSE),0)</f>
        <v>0</v>
      </c>
      <c r="I74" s="23">
        <f>IFERROR(VLOOKUP(A74,'CAT C'!A:F,6,FALSE),0)</f>
        <v>0</v>
      </c>
      <c r="J74" s="26">
        <f t="shared" si="3"/>
        <v>1</v>
      </c>
    </row>
    <row r="75" spans="1:10" x14ac:dyDescent="0.35">
      <c r="A75" s="25" t="s">
        <v>108</v>
      </c>
      <c r="B75" s="25" t="str">
        <f t="shared" si="2"/>
        <v>SPA21XXX</v>
      </c>
      <c r="C75" s="25" t="s">
        <v>107</v>
      </c>
      <c r="D75" s="13" t="s">
        <v>6</v>
      </c>
      <c r="E75" s="13" t="s">
        <v>6</v>
      </c>
      <c r="F75" s="23">
        <f>IFERROR(VLOOKUP(A75,'CAT A'!A:J,10,FALSE),0)</f>
        <v>3</v>
      </c>
      <c r="G75" s="23">
        <f>IFERROR(VLOOKUP(A75,'CAT A_C'!A:G,7,FALSE),0)</f>
        <v>0</v>
      </c>
      <c r="H75" s="23">
        <f>IFERROR(VLOOKUP(A75,'CAT B'!A:F,6,FALSE),0)</f>
        <v>0</v>
      </c>
      <c r="I75" s="23">
        <f>IFERROR(VLOOKUP(A75,'CAT C'!A:F,6,FALSE),0)</f>
        <v>0</v>
      </c>
      <c r="J75" s="26">
        <f t="shared" si="3"/>
        <v>3</v>
      </c>
    </row>
    <row r="76" spans="1:10" x14ac:dyDescent="0.35">
      <c r="A76" s="25" t="s">
        <v>114</v>
      </c>
      <c r="B76" s="25" t="str">
        <f t="shared" si="2"/>
        <v>SPA21XXX</v>
      </c>
      <c r="C76" s="25" t="s">
        <v>113</v>
      </c>
      <c r="D76" s="13" t="s">
        <v>6</v>
      </c>
      <c r="E76" s="13" t="s">
        <v>6</v>
      </c>
      <c r="F76" s="23">
        <f>IFERROR(VLOOKUP(A76,'CAT A'!A:J,10,FALSE),0)</f>
        <v>1</v>
      </c>
      <c r="G76" s="23">
        <f>IFERROR(VLOOKUP(A76,'CAT A_C'!A:G,7,FALSE),0)</f>
        <v>0</v>
      </c>
      <c r="H76" s="23">
        <f>IFERROR(VLOOKUP(A76,'CAT B'!A:F,6,FALSE),0)</f>
        <v>0</v>
      </c>
      <c r="I76" s="23">
        <f>IFERROR(VLOOKUP(A76,'CAT C'!A:F,6,FALSE),0)</f>
        <v>0</v>
      </c>
      <c r="J76" s="26">
        <f t="shared" si="3"/>
        <v>1</v>
      </c>
    </row>
    <row r="77" spans="1:10" x14ac:dyDescent="0.35">
      <c r="A77" s="25" t="s">
        <v>110</v>
      </c>
      <c r="B77" s="25" t="str">
        <f t="shared" si="2"/>
        <v>SPA21XXX</v>
      </c>
      <c r="C77" s="25" t="s">
        <v>109</v>
      </c>
      <c r="D77" s="13" t="s">
        <v>6</v>
      </c>
      <c r="E77" s="13" t="s">
        <v>6</v>
      </c>
      <c r="F77" s="23">
        <f>IFERROR(VLOOKUP(A77,'CAT A'!A:J,10,FALSE),0)</f>
        <v>1</v>
      </c>
      <c r="G77" s="23">
        <f>IFERROR(VLOOKUP(A77,'CAT A_C'!A:G,7,FALSE),0)</f>
        <v>0</v>
      </c>
      <c r="H77" s="23">
        <f>IFERROR(VLOOKUP(A77,'CAT B'!A:F,6,FALSE),0)</f>
        <v>0</v>
      </c>
      <c r="I77" s="23">
        <f>IFERROR(VLOOKUP(A77,'CAT C'!A:F,6,FALSE),0)</f>
        <v>0</v>
      </c>
      <c r="J77" s="26">
        <f t="shared" si="3"/>
        <v>1</v>
      </c>
    </row>
    <row r="78" spans="1:10" x14ac:dyDescent="0.35">
      <c r="A78" s="25" t="s">
        <v>112</v>
      </c>
      <c r="B78" s="25" t="str">
        <f t="shared" si="2"/>
        <v>SPA21XXX</v>
      </c>
      <c r="C78" s="25" t="s">
        <v>111</v>
      </c>
      <c r="D78" s="13" t="s">
        <v>6</v>
      </c>
      <c r="E78" s="13" t="s">
        <v>6</v>
      </c>
      <c r="F78" s="23">
        <f>IFERROR(VLOOKUP(A78,'CAT A'!A:J,10,FALSE),0)</f>
        <v>1</v>
      </c>
      <c r="G78" s="23">
        <f>IFERROR(VLOOKUP(A78,'CAT A_C'!A:G,7,FALSE),0)</f>
        <v>0</v>
      </c>
      <c r="H78" s="23">
        <f>IFERROR(VLOOKUP(A78,'CAT B'!A:F,6,FALSE),0)</f>
        <v>0</v>
      </c>
      <c r="I78" s="23">
        <f>IFERROR(VLOOKUP(A78,'CAT C'!A:F,6,FALSE),0)</f>
        <v>0</v>
      </c>
      <c r="J78" s="26">
        <f t="shared" si="3"/>
        <v>1</v>
      </c>
    </row>
    <row r="79" spans="1:10" x14ac:dyDescent="0.35">
      <c r="A79" s="25" t="s">
        <v>116</v>
      </c>
      <c r="B79" s="25" t="str">
        <f t="shared" si="2"/>
        <v>SPA21XXX</v>
      </c>
      <c r="C79" s="25" t="s">
        <v>115</v>
      </c>
      <c r="D79" s="13" t="s">
        <v>6</v>
      </c>
      <c r="E79" s="13" t="s">
        <v>6</v>
      </c>
      <c r="F79" s="23">
        <f>IFERROR(VLOOKUP(A79,'CAT A'!A:J,10,FALSE),0)</f>
        <v>1</v>
      </c>
      <c r="G79" s="23">
        <f>IFERROR(VLOOKUP(A79,'CAT A_C'!A:G,7,FALSE),0)</f>
        <v>0</v>
      </c>
      <c r="H79" s="23">
        <f>IFERROR(VLOOKUP(A79,'CAT B'!A:F,6,FALSE),0)</f>
        <v>0</v>
      </c>
      <c r="I79" s="23">
        <f>IFERROR(VLOOKUP(A79,'CAT C'!A:F,6,FALSE),0)</f>
        <v>0</v>
      </c>
      <c r="J79" s="26">
        <f t="shared" si="3"/>
        <v>1</v>
      </c>
    </row>
    <row r="80" spans="1:10" x14ac:dyDescent="0.35">
      <c r="A80" s="7" t="s">
        <v>168</v>
      </c>
      <c r="B80" s="25" t="str">
        <f t="shared" si="2"/>
        <v>SPA21XXX</v>
      </c>
      <c r="C80" s="7" t="s">
        <v>169</v>
      </c>
      <c r="D80" s="7" t="s">
        <v>170</v>
      </c>
      <c r="F80" s="23">
        <f>IFERROR(VLOOKUP(A80,'CAT A'!A:J,10,FALSE),0)</f>
        <v>0</v>
      </c>
      <c r="G80" s="23">
        <f>IFERROR(VLOOKUP(A80,'CAT A_C'!A:G,7,FALSE),0)</f>
        <v>0</v>
      </c>
      <c r="H80" s="23">
        <f>IFERROR(VLOOKUP(A80,'CAT B'!A:F,6,FALSE),0)</f>
        <v>7</v>
      </c>
      <c r="I80" s="23">
        <f>IFERROR(VLOOKUP(A80,'CAT C'!A:F,6,FALSE),0)</f>
        <v>0</v>
      </c>
      <c r="J80" s="26">
        <f t="shared" si="3"/>
        <v>7</v>
      </c>
    </row>
    <row r="81" spans="1:10" x14ac:dyDescent="0.35">
      <c r="A81" s="7" t="s">
        <v>171</v>
      </c>
      <c r="B81" s="25" t="str">
        <f t="shared" si="2"/>
        <v>SPA21XXX</v>
      </c>
      <c r="C81" s="7" t="s">
        <v>172</v>
      </c>
      <c r="D81" s="7" t="s">
        <v>170</v>
      </c>
      <c r="F81" s="23">
        <f>IFERROR(VLOOKUP(A81,'CAT A'!A:J,10,FALSE),0)</f>
        <v>0</v>
      </c>
      <c r="G81" s="23">
        <f>IFERROR(VLOOKUP(A81,'CAT A_C'!A:G,7,FALSE),0)</f>
        <v>0</v>
      </c>
      <c r="H81" s="23">
        <f>IFERROR(VLOOKUP(A81,'CAT B'!A:F,6,FALSE),0)</f>
        <v>10</v>
      </c>
      <c r="I81" s="23">
        <f>IFERROR(VLOOKUP(A81,'CAT C'!A:F,6,FALSE),0)</f>
        <v>0</v>
      </c>
      <c r="J81" s="26">
        <f t="shared" si="3"/>
        <v>10</v>
      </c>
    </row>
    <row r="82" spans="1:10" x14ac:dyDescent="0.35">
      <c r="A82" s="7" t="s">
        <v>173</v>
      </c>
      <c r="B82" s="25" t="str">
        <f t="shared" si="2"/>
        <v>SPA21XXX</v>
      </c>
      <c r="C82" s="7" t="s">
        <v>174</v>
      </c>
      <c r="D82" s="7" t="s">
        <v>170</v>
      </c>
      <c r="F82" s="23">
        <f>IFERROR(VLOOKUP(A82,'CAT A'!A:J,10,FALSE),0)</f>
        <v>0</v>
      </c>
      <c r="G82" s="23">
        <f>IFERROR(VLOOKUP(A82,'CAT A_C'!A:G,7,FALSE),0)</f>
        <v>0</v>
      </c>
      <c r="H82" s="23">
        <f>IFERROR(VLOOKUP(A82,'CAT B'!A:F,6,FALSE),0)</f>
        <v>8</v>
      </c>
      <c r="I82" s="23">
        <f>IFERROR(VLOOKUP(A82,'CAT C'!A:F,6,FALSE),0)</f>
        <v>0</v>
      </c>
      <c r="J82" s="26">
        <f t="shared" si="3"/>
        <v>8</v>
      </c>
    </row>
    <row r="83" spans="1:10" x14ac:dyDescent="0.35">
      <c r="A83" s="7" t="s">
        <v>175</v>
      </c>
      <c r="B83" s="25" t="str">
        <f t="shared" si="2"/>
        <v>SPA21XXX</v>
      </c>
      <c r="C83" s="7" t="s">
        <v>176</v>
      </c>
      <c r="D83" s="7" t="s">
        <v>170</v>
      </c>
      <c r="F83" s="23">
        <f>IFERROR(VLOOKUP(A83,'CAT A'!A:J,10,FALSE),0)</f>
        <v>0</v>
      </c>
      <c r="G83" s="23">
        <f>IFERROR(VLOOKUP(A83,'CAT A_C'!A:G,7,FALSE),0)</f>
        <v>0</v>
      </c>
      <c r="H83" s="23">
        <f>IFERROR(VLOOKUP(A83,'CAT B'!A:F,6,FALSE),0)</f>
        <v>7</v>
      </c>
      <c r="I83" s="23">
        <f>IFERROR(VLOOKUP(A83,'CAT C'!A:F,6,FALSE),0)</f>
        <v>0</v>
      </c>
      <c r="J83" s="26">
        <f t="shared" si="3"/>
        <v>7</v>
      </c>
    </row>
    <row r="84" spans="1:10" x14ac:dyDescent="0.35">
      <c r="A84" s="7" t="s">
        <v>177</v>
      </c>
      <c r="B84" s="25" t="str">
        <f t="shared" si="2"/>
        <v>SPA21XXX</v>
      </c>
      <c r="C84" s="7" t="s">
        <v>178</v>
      </c>
      <c r="D84" s="7" t="s">
        <v>170</v>
      </c>
      <c r="F84" s="23">
        <f>IFERROR(VLOOKUP(A84,'CAT A'!A:J,10,FALSE),0)</f>
        <v>0</v>
      </c>
      <c r="G84" s="23">
        <f>IFERROR(VLOOKUP(A84,'CAT A_C'!A:G,7,FALSE),0)</f>
        <v>0</v>
      </c>
      <c r="H84" s="23">
        <f>IFERROR(VLOOKUP(A84,'CAT B'!A:F,6,FALSE),0)</f>
        <v>7</v>
      </c>
      <c r="I84" s="23">
        <f>IFERROR(VLOOKUP(A84,'CAT C'!A:F,6,FALSE),0)</f>
        <v>0</v>
      </c>
      <c r="J84" s="26">
        <f t="shared" si="3"/>
        <v>7</v>
      </c>
    </row>
    <row r="85" spans="1:10" x14ac:dyDescent="0.35">
      <c r="A85" s="7" t="s">
        <v>179</v>
      </c>
      <c r="B85" s="25" t="str">
        <f t="shared" si="2"/>
        <v>SPA21XXX</v>
      </c>
      <c r="C85" s="7" t="s">
        <v>180</v>
      </c>
      <c r="D85" s="7" t="s">
        <v>170</v>
      </c>
      <c r="F85" s="23">
        <f>IFERROR(VLOOKUP(A85,'CAT A'!A:J,10,FALSE),0)</f>
        <v>0</v>
      </c>
      <c r="G85" s="23">
        <f>IFERROR(VLOOKUP(A85,'CAT A_C'!A:G,7,FALSE),0)</f>
        <v>0</v>
      </c>
      <c r="H85" s="23">
        <f>IFERROR(VLOOKUP(A85,'CAT B'!A:F,6,FALSE),0)</f>
        <v>2</v>
      </c>
      <c r="I85" s="23">
        <f>IFERROR(VLOOKUP(A85,'CAT C'!A:F,6,FALSE),0)</f>
        <v>0</v>
      </c>
      <c r="J85" s="26">
        <f t="shared" si="3"/>
        <v>2</v>
      </c>
    </row>
    <row r="86" spans="1:10" x14ac:dyDescent="0.35">
      <c r="A86" s="7" t="s">
        <v>181</v>
      </c>
      <c r="B86" s="25" t="str">
        <f t="shared" si="2"/>
        <v>SPA21XXX</v>
      </c>
      <c r="C86" s="7" t="s">
        <v>182</v>
      </c>
      <c r="D86" s="7" t="s">
        <v>170</v>
      </c>
      <c r="F86" s="23">
        <f>IFERROR(VLOOKUP(A86,'CAT A'!A:J,10,FALSE),0)</f>
        <v>0</v>
      </c>
      <c r="G86" s="23">
        <f>IFERROR(VLOOKUP(A86,'CAT A_C'!A:G,7,FALSE),0)</f>
        <v>0</v>
      </c>
      <c r="H86" s="23">
        <f>IFERROR(VLOOKUP(A86,'CAT B'!A:F,6,FALSE),0)</f>
        <v>6</v>
      </c>
      <c r="I86" s="23">
        <f>IFERROR(VLOOKUP(A86,'CAT C'!A:F,6,FALSE),0)</f>
        <v>0</v>
      </c>
      <c r="J86" s="26">
        <f t="shared" si="3"/>
        <v>6</v>
      </c>
    </row>
    <row r="87" spans="1:10" x14ac:dyDescent="0.35">
      <c r="A87" s="7" t="s">
        <v>183</v>
      </c>
      <c r="B87" s="25" t="str">
        <f t="shared" si="2"/>
        <v>SPA21XXX</v>
      </c>
      <c r="C87" s="7" t="s">
        <v>184</v>
      </c>
      <c r="D87" s="7" t="s">
        <v>170</v>
      </c>
      <c r="F87" s="23">
        <f>IFERROR(VLOOKUP(A87,'CAT A'!A:J,10,FALSE),0)</f>
        <v>0</v>
      </c>
      <c r="G87" s="23">
        <f>IFERROR(VLOOKUP(A87,'CAT A_C'!A:G,7,FALSE),0)</f>
        <v>0</v>
      </c>
      <c r="H87" s="23">
        <f>IFERROR(VLOOKUP(A87,'CAT B'!A:F,6,FALSE),0)</f>
        <v>6</v>
      </c>
      <c r="I87" s="23">
        <f>IFERROR(VLOOKUP(A87,'CAT C'!A:F,6,FALSE),0)</f>
        <v>0</v>
      </c>
      <c r="J87" s="26">
        <f t="shared" si="3"/>
        <v>6</v>
      </c>
    </row>
    <row r="88" spans="1:10" x14ac:dyDescent="0.35">
      <c r="A88" s="7" t="s">
        <v>185</v>
      </c>
      <c r="B88" s="25" t="str">
        <f t="shared" si="2"/>
        <v>SPA21XXX</v>
      </c>
      <c r="C88" s="7" t="s">
        <v>186</v>
      </c>
      <c r="D88" s="7" t="s">
        <v>170</v>
      </c>
      <c r="F88" s="23">
        <f>IFERROR(VLOOKUP(A88,'CAT A'!A:J,10,FALSE),0)</f>
        <v>0</v>
      </c>
      <c r="G88" s="23">
        <f>IFERROR(VLOOKUP(A88,'CAT A_C'!A:G,7,FALSE),0)</f>
        <v>0</v>
      </c>
      <c r="H88" s="23">
        <f>IFERROR(VLOOKUP(A88,'CAT B'!A:F,6,FALSE),0)</f>
        <v>5</v>
      </c>
      <c r="I88" s="23">
        <f>IFERROR(VLOOKUP(A88,'CAT C'!A:F,6,FALSE),0)</f>
        <v>0</v>
      </c>
      <c r="J88" s="26">
        <f t="shared" si="3"/>
        <v>5</v>
      </c>
    </row>
    <row r="89" spans="1:10" x14ac:dyDescent="0.35">
      <c r="A89" s="7" t="s">
        <v>187</v>
      </c>
      <c r="B89" s="25" t="str">
        <f t="shared" si="2"/>
        <v>SPA21XXX</v>
      </c>
      <c r="C89" s="7" t="s">
        <v>188</v>
      </c>
      <c r="D89" s="7" t="s">
        <v>170</v>
      </c>
      <c r="F89" s="23">
        <f>IFERROR(VLOOKUP(A89,'CAT A'!A:J,10,FALSE),0)</f>
        <v>0</v>
      </c>
      <c r="G89" s="23">
        <f>IFERROR(VLOOKUP(A89,'CAT A_C'!A:G,7,FALSE),0)</f>
        <v>0</v>
      </c>
      <c r="H89" s="23">
        <f>IFERROR(VLOOKUP(A89,'CAT B'!A:F,6,FALSE),0)</f>
        <v>7</v>
      </c>
      <c r="I89" s="23">
        <f>IFERROR(VLOOKUP(A89,'CAT C'!A:F,6,FALSE),0)</f>
        <v>0</v>
      </c>
      <c r="J89" s="26">
        <f t="shared" si="3"/>
        <v>7</v>
      </c>
    </row>
    <row r="90" spans="1:10" x14ac:dyDescent="0.35">
      <c r="A90" s="7" t="s">
        <v>189</v>
      </c>
      <c r="B90" s="25" t="str">
        <f t="shared" si="2"/>
        <v>SPA21XXX</v>
      </c>
      <c r="C90" s="7" t="s">
        <v>190</v>
      </c>
      <c r="D90" s="7" t="s">
        <v>170</v>
      </c>
      <c r="F90" s="23">
        <f>IFERROR(VLOOKUP(A90,'CAT A'!A:J,10,FALSE),0)</f>
        <v>0</v>
      </c>
      <c r="G90" s="23">
        <f>IFERROR(VLOOKUP(A90,'CAT A_C'!A:G,7,FALSE),0)</f>
        <v>0</v>
      </c>
      <c r="H90" s="23">
        <f>IFERROR(VLOOKUP(A90,'CAT B'!A:F,6,FALSE),0)</f>
        <v>4</v>
      </c>
      <c r="I90" s="23">
        <f>IFERROR(VLOOKUP(A90,'CAT C'!A:F,6,FALSE),0)</f>
        <v>0</v>
      </c>
      <c r="J90" s="26">
        <f t="shared" si="3"/>
        <v>4</v>
      </c>
    </row>
    <row r="91" spans="1:10" x14ac:dyDescent="0.35">
      <c r="A91" s="7" t="s">
        <v>191</v>
      </c>
      <c r="B91" s="25" t="str">
        <f t="shared" si="2"/>
        <v>SPA21XXX</v>
      </c>
      <c r="C91" s="7" t="s">
        <v>192</v>
      </c>
      <c r="D91" s="7" t="s">
        <v>170</v>
      </c>
      <c r="F91" s="23">
        <f>IFERROR(VLOOKUP(A91,'CAT A'!A:J,10,FALSE),0)</f>
        <v>0</v>
      </c>
      <c r="G91" s="23">
        <f>IFERROR(VLOOKUP(A91,'CAT A_C'!A:G,7,FALSE),0)</f>
        <v>0</v>
      </c>
      <c r="H91" s="23">
        <f>IFERROR(VLOOKUP(A91,'CAT B'!A:F,6,FALSE),0)</f>
        <v>4</v>
      </c>
      <c r="I91" s="23">
        <f>IFERROR(VLOOKUP(A91,'CAT C'!A:F,6,FALSE),0)</f>
        <v>0</v>
      </c>
      <c r="J91" s="26">
        <f t="shared" si="3"/>
        <v>4</v>
      </c>
    </row>
    <row r="92" spans="1:10" x14ac:dyDescent="0.35">
      <c r="A92" s="7" t="s">
        <v>193</v>
      </c>
      <c r="B92" s="25" t="str">
        <f t="shared" si="2"/>
        <v>SPA21XXX</v>
      </c>
      <c r="C92" s="7" t="s">
        <v>194</v>
      </c>
      <c r="D92" s="7" t="s">
        <v>170</v>
      </c>
      <c r="F92" s="23">
        <f>IFERROR(VLOOKUP(A92,'CAT A'!A:J,10,FALSE),0)</f>
        <v>0</v>
      </c>
      <c r="G92" s="23">
        <f>IFERROR(VLOOKUP(A92,'CAT A_C'!A:G,7,FALSE),0)</f>
        <v>0</v>
      </c>
      <c r="H92" s="23">
        <f>IFERROR(VLOOKUP(A92,'CAT B'!A:F,6,FALSE),0)</f>
        <v>2</v>
      </c>
      <c r="I92" s="23">
        <f>IFERROR(VLOOKUP(A92,'CAT C'!A:F,6,FALSE),0)</f>
        <v>0</v>
      </c>
      <c r="J92" s="26">
        <f t="shared" si="3"/>
        <v>2</v>
      </c>
    </row>
    <row r="93" spans="1:10" x14ac:dyDescent="0.35">
      <c r="A93" s="7" t="s">
        <v>195</v>
      </c>
      <c r="B93" s="25" t="str">
        <f t="shared" si="2"/>
        <v>SPA21XXX</v>
      </c>
      <c r="C93" s="7" t="s">
        <v>196</v>
      </c>
      <c r="D93" s="7" t="s">
        <v>170</v>
      </c>
      <c r="F93" s="23">
        <f>IFERROR(VLOOKUP(A93,'CAT A'!A:J,10,FALSE),0)</f>
        <v>0</v>
      </c>
      <c r="G93" s="23">
        <f>IFERROR(VLOOKUP(A93,'CAT A_C'!A:G,7,FALSE),0)</f>
        <v>0</v>
      </c>
      <c r="H93" s="23">
        <f>IFERROR(VLOOKUP(A93,'CAT B'!A:F,6,FALSE),0)</f>
        <v>5</v>
      </c>
      <c r="I93" s="23">
        <f>IFERROR(VLOOKUP(A93,'CAT C'!A:F,6,FALSE),0)</f>
        <v>0</v>
      </c>
      <c r="J93" s="26">
        <f t="shared" si="3"/>
        <v>5</v>
      </c>
    </row>
    <row r="94" spans="1:10" x14ac:dyDescent="0.35">
      <c r="A94" s="7" t="s">
        <v>197</v>
      </c>
      <c r="B94" s="25" t="str">
        <f t="shared" si="2"/>
        <v>SPA21XXX</v>
      </c>
      <c r="C94" s="7" t="s">
        <v>198</v>
      </c>
      <c r="D94" s="7" t="s">
        <v>170</v>
      </c>
      <c r="F94" s="23">
        <f>IFERROR(VLOOKUP(A94,'CAT A'!A:J,10,FALSE),0)</f>
        <v>0</v>
      </c>
      <c r="G94" s="23">
        <f>IFERROR(VLOOKUP(A94,'CAT A_C'!A:G,7,FALSE),0)</f>
        <v>0</v>
      </c>
      <c r="H94" s="23">
        <f>IFERROR(VLOOKUP(A94,'CAT B'!A:F,6,FALSE),0)</f>
        <v>5</v>
      </c>
      <c r="I94" s="23">
        <f>IFERROR(VLOOKUP(A94,'CAT C'!A:F,6,FALSE),0)</f>
        <v>0</v>
      </c>
      <c r="J94" s="26">
        <f t="shared" si="3"/>
        <v>5</v>
      </c>
    </row>
    <row r="95" spans="1:10" x14ac:dyDescent="0.35">
      <c r="A95" s="7" t="s">
        <v>199</v>
      </c>
      <c r="B95" s="25" t="str">
        <f t="shared" si="2"/>
        <v>SPA21XXX</v>
      </c>
      <c r="C95" s="7" t="s">
        <v>200</v>
      </c>
      <c r="D95" s="7" t="s">
        <v>170</v>
      </c>
      <c r="F95" s="23">
        <f>IFERROR(VLOOKUP(A95,'CAT A'!A:J,10,FALSE),0)</f>
        <v>0</v>
      </c>
      <c r="G95" s="23">
        <f>IFERROR(VLOOKUP(A95,'CAT A_C'!A:G,7,FALSE),0)</f>
        <v>0</v>
      </c>
      <c r="H95" s="23">
        <f>IFERROR(VLOOKUP(A95,'CAT B'!A:F,6,FALSE),0)</f>
        <v>1</v>
      </c>
      <c r="I95" s="23">
        <f>IFERROR(VLOOKUP(A95,'CAT C'!A:F,6,FALSE),0)</f>
        <v>0</v>
      </c>
      <c r="J95" s="26">
        <f t="shared" si="3"/>
        <v>1</v>
      </c>
    </row>
    <row r="96" spans="1:10" x14ac:dyDescent="0.35">
      <c r="A96" s="7" t="s">
        <v>201</v>
      </c>
      <c r="B96" s="25" t="str">
        <f t="shared" si="2"/>
        <v>SPA21XXX</v>
      </c>
      <c r="C96" s="7" t="s">
        <v>202</v>
      </c>
      <c r="D96" s="7" t="s">
        <v>170</v>
      </c>
      <c r="F96" s="23">
        <f>IFERROR(VLOOKUP(A96,'CAT A'!A:J,10,FALSE),0)</f>
        <v>0</v>
      </c>
      <c r="G96" s="23">
        <f>IFERROR(VLOOKUP(A96,'CAT A_C'!A:G,7,FALSE),0)</f>
        <v>0</v>
      </c>
      <c r="H96" s="23">
        <f>IFERROR(VLOOKUP(A96,'CAT B'!A:F,6,FALSE),0)</f>
        <v>5</v>
      </c>
      <c r="I96" s="23">
        <f>IFERROR(VLOOKUP(A96,'CAT C'!A:F,6,FALSE),0)</f>
        <v>0</v>
      </c>
      <c r="J96" s="26">
        <f t="shared" si="3"/>
        <v>5</v>
      </c>
    </row>
    <row r="97" spans="1:10" x14ac:dyDescent="0.35">
      <c r="A97" s="7" t="s">
        <v>203</v>
      </c>
      <c r="B97" s="25" t="str">
        <f t="shared" si="2"/>
        <v>SPA21XXX</v>
      </c>
      <c r="C97" s="7" t="s">
        <v>204</v>
      </c>
      <c r="D97" s="7" t="s">
        <v>170</v>
      </c>
      <c r="F97" s="23">
        <f>IFERROR(VLOOKUP(A97,'CAT A'!A:J,10,FALSE),0)</f>
        <v>0</v>
      </c>
      <c r="G97" s="23">
        <f>IFERROR(VLOOKUP(A97,'CAT A_C'!A:G,7,FALSE),0)</f>
        <v>0</v>
      </c>
      <c r="H97" s="23">
        <f>IFERROR(VLOOKUP(A97,'CAT B'!A:F,6,FALSE),0)</f>
        <v>5</v>
      </c>
      <c r="I97" s="23">
        <f>IFERROR(VLOOKUP(A97,'CAT C'!A:F,6,FALSE),0)</f>
        <v>0</v>
      </c>
      <c r="J97" s="26">
        <f t="shared" si="3"/>
        <v>5</v>
      </c>
    </row>
    <row r="98" spans="1:10" x14ac:dyDescent="0.35">
      <c r="A98" s="7" t="s">
        <v>205</v>
      </c>
      <c r="B98" s="25" t="str">
        <f t="shared" si="2"/>
        <v>SPA21XXX</v>
      </c>
      <c r="C98" s="7" t="s">
        <v>206</v>
      </c>
      <c r="D98" s="7" t="s">
        <v>170</v>
      </c>
      <c r="F98" s="23">
        <f>IFERROR(VLOOKUP(A98,'CAT A'!A:J,10,FALSE),0)</f>
        <v>0</v>
      </c>
      <c r="G98" s="23">
        <f>IFERROR(VLOOKUP(A98,'CAT A_C'!A:G,7,FALSE),0)</f>
        <v>0</v>
      </c>
      <c r="H98" s="23">
        <f>IFERROR(VLOOKUP(A98,'CAT B'!A:F,6,FALSE),0)</f>
        <v>4</v>
      </c>
      <c r="I98" s="23">
        <f>IFERROR(VLOOKUP(A98,'CAT C'!A:F,6,FALSE),0)</f>
        <v>0</v>
      </c>
      <c r="J98" s="26">
        <f t="shared" si="3"/>
        <v>4</v>
      </c>
    </row>
    <row r="99" spans="1:10" x14ac:dyDescent="0.35">
      <c r="A99" s="7" t="s">
        <v>207</v>
      </c>
      <c r="B99" s="25" t="str">
        <f t="shared" si="2"/>
        <v>SPA21XXX</v>
      </c>
      <c r="C99" s="7" t="s">
        <v>208</v>
      </c>
      <c r="D99" s="7" t="s">
        <v>170</v>
      </c>
      <c r="F99" s="23">
        <f>IFERROR(VLOOKUP(A99,'CAT A'!A:J,10,FALSE),0)</f>
        <v>0</v>
      </c>
      <c r="G99" s="23">
        <f>IFERROR(VLOOKUP(A99,'CAT A_C'!A:G,7,FALSE),0)</f>
        <v>0</v>
      </c>
      <c r="H99" s="23">
        <f>IFERROR(VLOOKUP(A99,'CAT B'!A:F,6,FALSE),0)</f>
        <v>3</v>
      </c>
      <c r="I99" s="23">
        <f>IFERROR(VLOOKUP(A99,'CAT C'!A:F,6,FALSE),0)</f>
        <v>0</v>
      </c>
      <c r="J99" s="26">
        <f t="shared" si="3"/>
        <v>3</v>
      </c>
    </row>
    <row r="100" spans="1:10" x14ac:dyDescent="0.35">
      <c r="A100" s="7" t="s">
        <v>209</v>
      </c>
      <c r="B100" s="25" t="str">
        <f t="shared" si="2"/>
        <v>SPA21XXX</v>
      </c>
      <c r="C100" s="7" t="s">
        <v>210</v>
      </c>
      <c r="D100" s="7" t="s">
        <v>170</v>
      </c>
      <c r="F100" s="23">
        <f>IFERROR(VLOOKUP(A100,'CAT A'!A:J,10,FALSE),0)</f>
        <v>0</v>
      </c>
      <c r="G100" s="23">
        <f>IFERROR(VLOOKUP(A100,'CAT A_C'!A:G,7,FALSE),0)</f>
        <v>0</v>
      </c>
      <c r="H100" s="23">
        <f>IFERROR(VLOOKUP(A100,'CAT B'!A:F,6,FALSE),0)</f>
        <v>1</v>
      </c>
      <c r="I100" s="23">
        <f>IFERROR(VLOOKUP(A100,'CAT C'!A:F,6,FALSE),0)</f>
        <v>0</v>
      </c>
      <c r="J100" s="26">
        <f t="shared" si="3"/>
        <v>1</v>
      </c>
    </row>
    <row r="101" spans="1:10" x14ac:dyDescent="0.35">
      <c r="A101" s="7" t="s">
        <v>211</v>
      </c>
      <c r="B101" s="25" t="str">
        <f t="shared" si="2"/>
        <v>SPA21XXX</v>
      </c>
      <c r="C101" s="7" t="s">
        <v>212</v>
      </c>
      <c r="D101" s="7" t="s">
        <v>170</v>
      </c>
      <c r="F101" s="23">
        <f>IFERROR(VLOOKUP(A101,'CAT A'!A:J,10,FALSE),0)</f>
        <v>0</v>
      </c>
      <c r="G101" s="23">
        <f>IFERROR(VLOOKUP(A101,'CAT A_C'!A:G,7,FALSE),0)</f>
        <v>0</v>
      </c>
      <c r="H101" s="23">
        <f>IFERROR(VLOOKUP(A101,'CAT B'!A:F,6,FALSE),0)</f>
        <v>1</v>
      </c>
      <c r="I101" s="23">
        <f>IFERROR(VLOOKUP(A101,'CAT C'!A:F,6,FALSE),0)</f>
        <v>0</v>
      </c>
      <c r="J101" s="26">
        <f t="shared" si="3"/>
        <v>1</v>
      </c>
    </row>
    <row r="102" spans="1:10" x14ac:dyDescent="0.35">
      <c r="A102" s="7" t="s">
        <v>213</v>
      </c>
      <c r="B102" s="25" t="str">
        <f t="shared" si="2"/>
        <v>SPA21XXX</v>
      </c>
      <c r="C102" s="7" t="s">
        <v>214</v>
      </c>
      <c r="D102" s="7" t="s">
        <v>170</v>
      </c>
      <c r="F102" s="23">
        <f>IFERROR(VLOOKUP(A102,'CAT A'!A:J,10,FALSE),0)</f>
        <v>0</v>
      </c>
      <c r="G102" s="23">
        <f>IFERROR(VLOOKUP(A102,'CAT A_C'!A:G,7,FALSE),0)</f>
        <v>0</v>
      </c>
      <c r="H102" s="23">
        <f>IFERROR(VLOOKUP(A102,'CAT B'!A:F,6,FALSE),0)</f>
        <v>1</v>
      </c>
      <c r="I102" s="23">
        <f>IFERROR(VLOOKUP(A102,'CAT C'!A:F,6,FALSE),0)</f>
        <v>0</v>
      </c>
      <c r="J102" s="26">
        <f t="shared" si="3"/>
        <v>1</v>
      </c>
    </row>
    <row r="103" spans="1:10" x14ac:dyDescent="0.35">
      <c r="A103" s="7" t="s">
        <v>215</v>
      </c>
      <c r="B103" s="25" t="str">
        <f t="shared" si="2"/>
        <v>SPA21XXX</v>
      </c>
      <c r="C103" s="7" t="s">
        <v>216</v>
      </c>
      <c r="D103" s="7" t="s">
        <v>170</v>
      </c>
      <c r="F103" s="23">
        <f>IFERROR(VLOOKUP(A103,'CAT A'!A:J,10,FALSE),0)</f>
        <v>0</v>
      </c>
      <c r="G103" s="23">
        <f>IFERROR(VLOOKUP(A103,'CAT A_C'!A:G,7,FALSE),0)</f>
        <v>0</v>
      </c>
      <c r="H103" s="23">
        <f>IFERROR(VLOOKUP(A103,'CAT B'!A:F,6,FALSE),0)</f>
        <v>1</v>
      </c>
      <c r="I103" s="23">
        <f>IFERROR(VLOOKUP(A103,'CAT C'!A:F,6,FALSE),0)</f>
        <v>0</v>
      </c>
      <c r="J103" s="26">
        <f t="shared" si="3"/>
        <v>1</v>
      </c>
    </row>
    <row r="104" spans="1:10" x14ac:dyDescent="0.35">
      <c r="A104" s="7" t="s">
        <v>217</v>
      </c>
      <c r="B104" s="25" t="str">
        <f t="shared" si="2"/>
        <v>SPA21XXX</v>
      </c>
      <c r="C104" s="7" t="s">
        <v>218</v>
      </c>
      <c r="D104" s="7" t="s">
        <v>170</v>
      </c>
      <c r="F104" s="23">
        <f>IFERROR(VLOOKUP(A104,'CAT A'!A:J,10,FALSE),0)</f>
        <v>0</v>
      </c>
      <c r="G104" s="23">
        <f>IFERROR(VLOOKUP(A104,'CAT A_C'!A:G,7,FALSE),0)</f>
        <v>0</v>
      </c>
      <c r="H104" s="23">
        <f>IFERROR(VLOOKUP(A104,'CAT B'!A:F,6,FALSE),0)</f>
        <v>8</v>
      </c>
      <c r="I104" s="23">
        <f>IFERROR(VLOOKUP(A104,'CAT C'!A:F,6,FALSE),0)</f>
        <v>0</v>
      </c>
      <c r="J104" s="26">
        <f t="shared" si="3"/>
        <v>8</v>
      </c>
    </row>
    <row r="105" spans="1:10" x14ac:dyDescent="0.35">
      <c r="A105" s="7" t="s">
        <v>219</v>
      </c>
      <c r="B105" s="25" t="str">
        <f t="shared" si="2"/>
        <v>SPA21XXX</v>
      </c>
      <c r="C105" s="7" t="s">
        <v>220</v>
      </c>
      <c r="D105" s="7" t="s">
        <v>170</v>
      </c>
      <c r="F105" s="23">
        <f>IFERROR(VLOOKUP(A105,'CAT A'!A:J,10,FALSE),0)</f>
        <v>0</v>
      </c>
      <c r="G105" s="23">
        <f>IFERROR(VLOOKUP(A105,'CAT A_C'!A:G,7,FALSE),0)</f>
        <v>0</v>
      </c>
      <c r="H105" s="23">
        <f>IFERROR(VLOOKUP(A105,'CAT B'!A:F,6,FALSE),0)</f>
        <v>2</v>
      </c>
      <c r="I105" s="23">
        <f>IFERROR(VLOOKUP(A105,'CAT C'!A:F,6,FALSE),0)</f>
        <v>0</v>
      </c>
      <c r="J105" s="26">
        <f t="shared" si="3"/>
        <v>2</v>
      </c>
    </row>
    <row r="106" spans="1:10" x14ac:dyDescent="0.35">
      <c r="A106" s="7" t="s">
        <v>221</v>
      </c>
      <c r="B106" s="25" t="str">
        <f t="shared" si="2"/>
        <v>SPA21XXX</v>
      </c>
      <c r="C106" s="7" t="s">
        <v>222</v>
      </c>
      <c r="D106" s="7" t="s">
        <v>170</v>
      </c>
      <c r="F106" s="23">
        <f>IFERROR(VLOOKUP(A106,'CAT A'!A:J,10,FALSE),0)</f>
        <v>0</v>
      </c>
      <c r="G106" s="23">
        <f>IFERROR(VLOOKUP(A106,'CAT A_C'!A:G,7,FALSE),0)</f>
        <v>0</v>
      </c>
      <c r="H106" s="23">
        <f>IFERROR(VLOOKUP(A106,'CAT B'!A:F,6,FALSE),0)</f>
        <v>1</v>
      </c>
      <c r="I106" s="23">
        <f>IFERROR(VLOOKUP(A106,'CAT C'!A:F,6,FALSE),0)</f>
        <v>0</v>
      </c>
      <c r="J106" s="26">
        <f t="shared" si="3"/>
        <v>1</v>
      </c>
    </row>
    <row r="107" spans="1:10" x14ac:dyDescent="0.35">
      <c r="A107" s="7" t="s">
        <v>223</v>
      </c>
      <c r="B107" s="25" t="str">
        <f t="shared" si="2"/>
        <v>SPA21XXX</v>
      </c>
      <c r="C107" s="7" t="s">
        <v>224</v>
      </c>
      <c r="D107" s="7" t="s">
        <v>170</v>
      </c>
      <c r="F107" s="23">
        <f>IFERROR(VLOOKUP(A107,'CAT A'!A:J,10,FALSE),0)</f>
        <v>0</v>
      </c>
      <c r="G107" s="23">
        <f>IFERROR(VLOOKUP(A107,'CAT A_C'!A:G,7,FALSE),0)</f>
        <v>0</v>
      </c>
      <c r="H107" s="23">
        <f>IFERROR(VLOOKUP(A107,'CAT B'!A:F,6,FALSE),0)</f>
        <v>8</v>
      </c>
      <c r="I107" s="23">
        <f>IFERROR(VLOOKUP(A107,'CAT C'!A:F,6,FALSE),0)</f>
        <v>0</v>
      </c>
      <c r="J107" s="26">
        <f t="shared" si="3"/>
        <v>8</v>
      </c>
    </row>
    <row r="108" spans="1:10" x14ac:dyDescent="0.35">
      <c r="A108" s="7" t="s">
        <v>225</v>
      </c>
      <c r="B108" s="25" t="str">
        <f t="shared" si="2"/>
        <v>SPA21XXX</v>
      </c>
      <c r="C108" s="7" t="s">
        <v>226</v>
      </c>
      <c r="D108" s="7" t="s">
        <v>170</v>
      </c>
      <c r="F108" s="23">
        <f>IFERROR(VLOOKUP(A108,'CAT A'!A:J,10,FALSE),0)</f>
        <v>0</v>
      </c>
      <c r="G108" s="23">
        <f>IFERROR(VLOOKUP(A108,'CAT A_C'!A:G,7,FALSE),0)</f>
        <v>0</v>
      </c>
      <c r="H108" s="23">
        <f>IFERROR(VLOOKUP(A108,'CAT B'!A:F,6,FALSE),0)</f>
        <v>2</v>
      </c>
      <c r="I108" s="23">
        <f>IFERROR(VLOOKUP(A108,'CAT C'!A:F,6,FALSE),0)</f>
        <v>0</v>
      </c>
      <c r="J108" s="26">
        <f t="shared" si="3"/>
        <v>2</v>
      </c>
    </row>
    <row r="109" spans="1:10" x14ac:dyDescent="0.35">
      <c r="A109" s="7" t="s">
        <v>227</v>
      </c>
      <c r="B109" s="25" t="str">
        <f t="shared" si="2"/>
        <v>SPA21XXX</v>
      </c>
      <c r="C109" s="7" t="s">
        <v>228</v>
      </c>
      <c r="D109" s="7" t="s">
        <v>170</v>
      </c>
      <c r="F109" s="23">
        <f>IFERROR(VLOOKUP(A109,'CAT A'!A:J,10,FALSE),0)</f>
        <v>0</v>
      </c>
      <c r="G109" s="23">
        <f>IFERROR(VLOOKUP(A109,'CAT A_C'!A:G,7,FALSE),0)</f>
        <v>0</v>
      </c>
      <c r="H109" s="23">
        <f>IFERROR(VLOOKUP(A109,'CAT B'!A:F,6,FALSE),0)</f>
        <v>10</v>
      </c>
      <c r="I109" s="23">
        <f>IFERROR(VLOOKUP(A109,'CAT C'!A:F,6,FALSE),0)</f>
        <v>0</v>
      </c>
      <c r="J109" s="26">
        <f t="shared" si="3"/>
        <v>10</v>
      </c>
    </row>
    <row r="110" spans="1:10" x14ac:dyDescent="0.35">
      <c r="A110" s="7" t="s">
        <v>229</v>
      </c>
      <c r="B110" s="25" t="str">
        <f t="shared" si="2"/>
        <v>SPA21XXX</v>
      </c>
      <c r="C110" s="7" t="s">
        <v>230</v>
      </c>
      <c r="D110" s="7" t="s">
        <v>170</v>
      </c>
      <c r="F110" s="23">
        <f>IFERROR(VLOOKUP(A110,'CAT A'!A:J,10,FALSE),0)</f>
        <v>0</v>
      </c>
      <c r="G110" s="23">
        <f>IFERROR(VLOOKUP(A110,'CAT A_C'!A:G,7,FALSE),0)</f>
        <v>0</v>
      </c>
      <c r="H110" s="23">
        <f>IFERROR(VLOOKUP(A110,'CAT B'!A:F,6,FALSE),0)</f>
        <v>2</v>
      </c>
      <c r="I110" s="23">
        <f>IFERROR(VLOOKUP(A110,'CAT C'!A:F,6,FALSE),0)</f>
        <v>0</v>
      </c>
      <c r="J110" s="26">
        <f t="shared" si="3"/>
        <v>2</v>
      </c>
    </row>
    <row r="111" spans="1:10" x14ac:dyDescent="0.35">
      <c r="A111" s="7" t="s">
        <v>231</v>
      </c>
      <c r="B111" s="25" t="str">
        <f t="shared" si="2"/>
        <v>SPA21XXX</v>
      </c>
      <c r="C111" s="7" t="s">
        <v>232</v>
      </c>
      <c r="D111" s="7" t="s">
        <v>170</v>
      </c>
      <c r="F111" s="23">
        <f>IFERROR(VLOOKUP(A111,'CAT A'!A:J,10,FALSE),0)</f>
        <v>0</v>
      </c>
      <c r="G111" s="23">
        <f>IFERROR(VLOOKUP(A111,'CAT A_C'!A:G,7,FALSE),0)</f>
        <v>0</v>
      </c>
      <c r="H111" s="23">
        <f>IFERROR(VLOOKUP(A111,'CAT B'!A:F,6,FALSE),0)</f>
        <v>2</v>
      </c>
      <c r="I111" s="23">
        <f>IFERROR(VLOOKUP(A111,'CAT C'!A:F,6,FALSE),0)</f>
        <v>0</v>
      </c>
      <c r="J111" s="26">
        <f t="shared" si="3"/>
        <v>2</v>
      </c>
    </row>
    <row r="112" spans="1:10" x14ac:dyDescent="0.35">
      <c r="A112" s="7" t="s">
        <v>233</v>
      </c>
      <c r="B112" s="25" t="str">
        <f t="shared" si="2"/>
        <v>SPA21XXX</v>
      </c>
      <c r="C112" s="7" t="s">
        <v>234</v>
      </c>
      <c r="D112" s="7" t="s">
        <v>170</v>
      </c>
      <c r="F112" s="23">
        <f>IFERROR(VLOOKUP(A112,'CAT A'!A:J,10,FALSE),0)</f>
        <v>0</v>
      </c>
      <c r="G112" s="23">
        <f>IFERROR(VLOOKUP(A112,'CAT A_C'!A:G,7,FALSE),0)</f>
        <v>0</v>
      </c>
      <c r="H112" s="23">
        <f>IFERROR(VLOOKUP(A112,'CAT B'!A:F,6,FALSE),0)</f>
        <v>6</v>
      </c>
      <c r="I112" s="23">
        <f>IFERROR(VLOOKUP(A112,'CAT C'!A:F,6,FALSE),0)</f>
        <v>0</v>
      </c>
      <c r="J112" s="26">
        <f t="shared" si="3"/>
        <v>6</v>
      </c>
    </row>
    <row r="113" spans="1:10" x14ac:dyDescent="0.35">
      <c r="A113" s="7" t="s">
        <v>235</v>
      </c>
      <c r="B113" s="25" t="str">
        <f t="shared" si="2"/>
        <v>SPA21XXX</v>
      </c>
      <c r="C113" s="7" t="s">
        <v>236</v>
      </c>
      <c r="D113" s="7" t="s">
        <v>170</v>
      </c>
      <c r="F113" s="23">
        <f>IFERROR(VLOOKUP(A113,'CAT A'!A:J,10,FALSE),0)</f>
        <v>0</v>
      </c>
      <c r="G113" s="23">
        <f>IFERROR(VLOOKUP(A113,'CAT A_C'!A:G,7,FALSE),0)</f>
        <v>0</v>
      </c>
      <c r="H113" s="23">
        <f>IFERROR(VLOOKUP(A113,'CAT B'!A:F,6,FALSE),0)</f>
        <v>3</v>
      </c>
      <c r="I113" s="23">
        <f>IFERROR(VLOOKUP(A113,'CAT C'!A:F,6,FALSE),0)</f>
        <v>0</v>
      </c>
      <c r="J113" s="26">
        <f t="shared" si="3"/>
        <v>3</v>
      </c>
    </row>
    <row r="114" spans="1:10" x14ac:dyDescent="0.35">
      <c r="A114" s="7" t="s">
        <v>237</v>
      </c>
      <c r="B114" s="25" t="str">
        <f t="shared" si="2"/>
        <v>SPA21XXX</v>
      </c>
      <c r="C114" s="7" t="s">
        <v>238</v>
      </c>
      <c r="D114" s="7" t="s">
        <v>170</v>
      </c>
      <c r="F114" s="23">
        <f>IFERROR(VLOOKUP(A114,'CAT A'!A:J,10,FALSE),0)</f>
        <v>0</v>
      </c>
      <c r="G114" s="23">
        <f>IFERROR(VLOOKUP(A114,'CAT A_C'!A:G,7,FALSE),0)</f>
        <v>0</v>
      </c>
      <c r="H114" s="23">
        <f>IFERROR(VLOOKUP(A114,'CAT B'!A:F,6,FALSE),0)</f>
        <v>6</v>
      </c>
      <c r="I114" s="23">
        <f>IFERROR(VLOOKUP(A114,'CAT C'!A:F,6,FALSE),0)</f>
        <v>0</v>
      </c>
      <c r="J114" s="26">
        <f t="shared" si="3"/>
        <v>6</v>
      </c>
    </row>
    <row r="115" spans="1:10" x14ac:dyDescent="0.35">
      <c r="A115" s="7" t="s">
        <v>239</v>
      </c>
      <c r="B115" s="25" t="str">
        <f t="shared" si="2"/>
        <v>SPA21XXX</v>
      </c>
      <c r="C115" s="7" t="s">
        <v>240</v>
      </c>
      <c r="D115" s="7" t="s">
        <v>170</v>
      </c>
      <c r="F115" s="23">
        <f>IFERROR(VLOOKUP(A115,'CAT A'!A:J,10,FALSE),0)</f>
        <v>0</v>
      </c>
      <c r="G115" s="23">
        <f>IFERROR(VLOOKUP(A115,'CAT A_C'!A:G,7,FALSE),0)</f>
        <v>0</v>
      </c>
      <c r="H115" s="23">
        <f>IFERROR(VLOOKUP(A115,'CAT B'!A:F,6,FALSE),0)</f>
        <v>9</v>
      </c>
      <c r="I115" s="23">
        <f>IFERROR(VLOOKUP(A115,'CAT C'!A:F,6,FALSE),0)</f>
        <v>0</v>
      </c>
      <c r="J115" s="26">
        <f t="shared" si="3"/>
        <v>9</v>
      </c>
    </row>
    <row r="116" spans="1:10" x14ac:dyDescent="0.35">
      <c r="A116" s="7" t="s">
        <v>241</v>
      </c>
      <c r="B116" s="25" t="str">
        <f t="shared" si="2"/>
        <v>SPA21XXX</v>
      </c>
      <c r="C116" s="7" t="s">
        <v>242</v>
      </c>
      <c r="D116" s="7" t="s">
        <v>170</v>
      </c>
      <c r="F116" s="23">
        <f>IFERROR(VLOOKUP(A116,'CAT A'!A:J,10,FALSE),0)</f>
        <v>0</v>
      </c>
      <c r="G116" s="23">
        <f>IFERROR(VLOOKUP(A116,'CAT A_C'!A:G,7,FALSE),0)</f>
        <v>0</v>
      </c>
      <c r="H116" s="23">
        <f>IFERROR(VLOOKUP(A116,'CAT B'!A:F,6,FALSE),0)</f>
        <v>3</v>
      </c>
      <c r="I116" s="23">
        <f>IFERROR(VLOOKUP(A116,'CAT C'!A:F,6,FALSE),0)</f>
        <v>0</v>
      </c>
      <c r="J116" s="26">
        <f t="shared" si="3"/>
        <v>3</v>
      </c>
    </row>
    <row r="117" spans="1:10" x14ac:dyDescent="0.35">
      <c r="A117" s="7" t="s">
        <v>243</v>
      </c>
      <c r="B117" s="25" t="str">
        <f t="shared" si="2"/>
        <v>SPA21XXX</v>
      </c>
      <c r="C117" s="7" t="s">
        <v>244</v>
      </c>
      <c r="D117" s="7" t="s">
        <v>170</v>
      </c>
      <c r="F117" s="23">
        <f>IFERROR(VLOOKUP(A117,'CAT A'!A:J,10,FALSE),0)</f>
        <v>0</v>
      </c>
      <c r="G117" s="23">
        <f>IFERROR(VLOOKUP(A117,'CAT A_C'!A:G,7,FALSE),0)</f>
        <v>0</v>
      </c>
      <c r="H117" s="23">
        <f>IFERROR(VLOOKUP(A117,'CAT B'!A:F,6,FALSE),0)</f>
        <v>3</v>
      </c>
      <c r="I117" s="23">
        <f>IFERROR(VLOOKUP(A117,'CAT C'!A:F,6,FALSE),0)</f>
        <v>0</v>
      </c>
      <c r="J117" s="26">
        <f t="shared" si="3"/>
        <v>3</v>
      </c>
    </row>
    <row r="118" spans="1:10" x14ac:dyDescent="0.35">
      <c r="A118" s="7" t="s">
        <v>245</v>
      </c>
      <c r="B118" s="25" t="str">
        <f t="shared" si="2"/>
        <v>SPA21XXX</v>
      </c>
      <c r="C118" s="7" t="s">
        <v>246</v>
      </c>
      <c r="D118" s="7" t="s">
        <v>170</v>
      </c>
      <c r="F118" s="23">
        <f>IFERROR(VLOOKUP(A118,'CAT A'!A:J,10,FALSE),0)</f>
        <v>0</v>
      </c>
      <c r="G118" s="23">
        <f>IFERROR(VLOOKUP(A118,'CAT A_C'!A:G,7,FALSE),0)</f>
        <v>0</v>
      </c>
      <c r="H118" s="23">
        <f>IFERROR(VLOOKUP(A118,'CAT B'!A:F,6,FALSE),0)</f>
        <v>3</v>
      </c>
      <c r="I118" s="23">
        <f>IFERROR(VLOOKUP(A118,'CAT C'!A:F,6,FALSE),0)</f>
        <v>0</v>
      </c>
      <c r="J118" s="26">
        <f t="shared" si="3"/>
        <v>3</v>
      </c>
    </row>
    <row r="119" spans="1:10" x14ac:dyDescent="0.35">
      <c r="A119" s="7" t="s">
        <v>247</v>
      </c>
      <c r="B119" s="25" t="str">
        <f t="shared" si="2"/>
        <v>SPA21XXX</v>
      </c>
      <c r="C119" s="7" t="s">
        <v>248</v>
      </c>
      <c r="D119" s="7" t="s">
        <v>170</v>
      </c>
      <c r="F119" s="23">
        <f>IFERROR(VLOOKUP(A119,'CAT A'!A:J,10,FALSE),0)</f>
        <v>0</v>
      </c>
      <c r="G119" s="23">
        <f>IFERROR(VLOOKUP(A119,'CAT A_C'!A:G,7,FALSE),0)</f>
        <v>0</v>
      </c>
      <c r="H119" s="23">
        <f>IFERROR(VLOOKUP(A119,'CAT B'!A:F,6,FALSE),0)</f>
        <v>7</v>
      </c>
      <c r="I119" s="23">
        <f>IFERROR(VLOOKUP(A119,'CAT C'!A:F,6,FALSE),0)</f>
        <v>0</v>
      </c>
      <c r="J119" s="26">
        <f t="shared" si="3"/>
        <v>7</v>
      </c>
    </row>
    <row r="120" spans="1:10" x14ac:dyDescent="0.35">
      <c r="A120" s="7" t="s">
        <v>249</v>
      </c>
      <c r="B120" s="25" t="str">
        <f t="shared" si="2"/>
        <v>SPA21XXX</v>
      </c>
      <c r="C120" s="7" t="s">
        <v>250</v>
      </c>
      <c r="D120" s="7" t="s">
        <v>170</v>
      </c>
      <c r="F120" s="23">
        <f>IFERROR(VLOOKUP(A120,'CAT A'!A:J,10,FALSE),0)</f>
        <v>0</v>
      </c>
      <c r="G120" s="23">
        <f>IFERROR(VLOOKUP(A120,'CAT A_C'!A:G,7,FALSE),0)</f>
        <v>0</v>
      </c>
      <c r="H120" s="23">
        <f>IFERROR(VLOOKUP(A120,'CAT B'!A:F,6,FALSE),0)</f>
        <v>5</v>
      </c>
      <c r="I120" s="23">
        <f>IFERROR(VLOOKUP(A120,'CAT C'!A:F,6,FALSE),0)</f>
        <v>0</v>
      </c>
      <c r="J120" s="26">
        <f t="shared" si="3"/>
        <v>5</v>
      </c>
    </row>
    <row r="121" spans="1:10" x14ac:dyDescent="0.35">
      <c r="A121" s="7" t="s">
        <v>251</v>
      </c>
      <c r="B121" s="25" t="str">
        <f t="shared" si="2"/>
        <v>SPA21XXX</v>
      </c>
      <c r="C121" s="7" t="s">
        <v>252</v>
      </c>
      <c r="D121" s="7" t="s">
        <v>170</v>
      </c>
      <c r="F121" s="23">
        <f>IFERROR(VLOOKUP(A121,'CAT A'!A:J,10,FALSE),0)</f>
        <v>0</v>
      </c>
      <c r="G121" s="23">
        <f>IFERROR(VLOOKUP(A121,'CAT A_C'!A:G,7,FALSE),0)</f>
        <v>0</v>
      </c>
      <c r="H121" s="23">
        <f>IFERROR(VLOOKUP(A121,'CAT B'!A:F,6,FALSE),0)</f>
        <v>5</v>
      </c>
      <c r="I121" s="23">
        <f>IFERROR(VLOOKUP(A121,'CAT C'!A:F,6,FALSE),0)</f>
        <v>0</v>
      </c>
      <c r="J121" s="26">
        <f t="shared" si="3"/>
        <v>5</v>
      </c>
    </row>
    <row r="122" spans="1:10" x14ac:dyDescent="0.35">
      <c r="A122" s="7" t="s">
        <v>253</v>
      </c>
      <c r="B122" s="25" t="str">
        <f t="shared" si="2"/>
        <v>SPA21XXX</v>
      </c>
      <c r="C122" s="7" t="s">
        <v>254</v>
      </c>
      <c r="D122" s="7" t="s">
        <v>170</v>
      </c>
      <c r="F122" s="23">
        <f>IFERROR(VLOOKUP(A122,'CAT A'!A:J,10,FALSE),0)</f>
        <v>0</v>
      </c>
      <c r="G122" s="23">
        <f>IFERROR(VLOOKUP(A122,'CAT A_C'!A:G,7,FALSE),0)</f>
        <v>0</v>
      </c>
      <c r="H122" s="23">
        <f>IFERROR(VLOOKUP(A122,'CAT B'!A:F,6,FALSE),0)</f>
        <v>6</v>
      </c>
      <c r="I122" s="23">
        <f>IFERROR(VLOOKUP(A122,'CAT C'!A:F,6,FALSE),0)</f>
        <v>0</v>
      </c>
      <c r="J122" s="26">
        <f t="shared" si="3"/>
        <v>6</v>
      </c>
    </row>
    <row r="123" spans="1:10" x14ac:dyDescent="0.35">
      <c r="A123" s="7" t="s">
        <v>255</v>
      </c>
      <c r="B123" s="25" t="str">
        <f t="shared" si="2"/>
        <v>SPA21XXX</v>
      </c>
      <c r="C123" s="7" t="s">
        <v>256</v>
      </c>
      <c r="D123" s="7" t="s">
        <v>170</v>
      </c>
      <c r="F123" s="23">
        <f>IFERROR(VLOOKUP(A123,'CAT A'!A:J,10,FALSE),0)</f>
        <v>0</v>
      </c>
      <c r="G123" s="23">
        <f>IFERROR(VLOOKUP(A123,'CAT A_C'!A:G,7,FALSE),0)</f>
        <v>0</v>
      </c>
      <c r="H123" s="23">
        <f>IFERROR(VLOOKUP(A123,'CAT B'!A:F,6,FALSE),0)</f>
        <v>3</v>
      </c>
      <c r="I123" s="23">
        <f>IFERROR(VLOOKUP(A123,'CAT C'!A:F,6,FALSE),0)</f>
        <v>0</v>
      </c>
      <c r="J123" s="26">
        <f t="shared" si="3"/>
        <v>3</v>
      </c>
    </row>
    <row r="124" spans="1:10" x14ac:dyDescent="0.35">
      <c r="A124" s="7" t="s">
        <v>257</v>
      </c>
      <c r="B124" s="25" t="str">
        <f t="shared" si="2"/>
        <v>SPA21XXX</v>
      </c>
      <c r="C124" s="7" t="s">
        <v>258</v>
      </c>
      <c r="D124" s="7" t="s">
        <v>170</v>
      </c>
      <c r="F124" s="23">
        <f>IFERROR(VLOOKUP(A124,'CAT A'!A:J,10,FALSE),0)</f>
        <v>0</v>
      </c>
      <c r="G124" s="23">
        <f>IFERROR(VLOOKUP(A124,'CAT A_C'!A:G,7,FALSE),0)</f>
        <v>0</v>
      </c>
      <c r="H124" s="23">
        <f>IFERROR(VLOOKUP(A124,'CAT B'!A:F,6,FALSE),0)</f>
        <v>7</v>
      </c>
      <c r="I124" s="23">
        <f>IFERROR(VLOOKUP(A124,'CAT C'!A:F,6,FALSE),0)</f>
        <v>0</v>
      </c>
      <c r="J124" s="26">
        <f t="shared" si="3"/>
        <v>7</v>
      </c>
    </row>
    <row r="125" spans="1:10" x14ac:dyDescent="0.35">
      <c r="A125" s="7" t="s">
        <v>259</v>
      </c>
      <c r="B125" s="25" t="str">
        <f t="shared" si="2"/>
        <v>SPA21XXX</v>
      </c>
      <c r="C125" s="7" t="s">
        <v>260</v>
      </c>
      <c r="D125" s="7" t="s">
        <v>170</v>
      </c>
      <c r="F125" s="23">
        <f>IFERROR(VLOOKUP(A125,'CAT A'!A:J,10,FALSE),0)</f>
        <v>0</v>
      </c>
      <c r="G125" s="23">
        <f>IFERROR(VLOOKUP(A125,'CAT A_C'!A:G,7,FALSE),0)</f>
        <v>0</v>
      </c>
      <c r="H125" s="23">
        <f>IFERROR(VLOOKUP(A125,'CAT B'!A:F,6,FALSE),0)</f>
        <v>6</v>
      </c>
      <c r="I125" s="23">
        <f>IFERROR(VLOOKUP(A125,'CAT C'!A:F,6,FALSE),0)</f>
        <v>0</v>
      </c>
      <c r="J125" s="26">
        <f t="shared" si="3"/>
        <v>6</v>
      </c>
    </row>
    <row r="126" spans="1:10" x14ac:dyDescent="0.35">
      <c r="A126" s="7" t="s">
        <v>261</v>
      </c>
      <c r="B126" s="25" t="str">
        <f t="shared" si="2"/>
        <v>SPA21XXX</v>
      </c>
      <c r="C126" s="7" t="s">
        <v>262</v>
      </c>
      <c r="D126" s="7" t="s">
        <v>170</v>
      </c>
      <c r="F126" s="23">
        <f>IFERROR(VLOOKUP(A126,'CAT A'!A:J,10,FALSE),0)</f>
        <v>0</v>
      </c>
      <c r="G126" s="23">
        <f>IFERROR(VLOOKUP(A126,'CAT A_C'!A:G,7,FALSE),0)</f>
        <v>0</v>
      </c>
      <c r="H126" s="23">
        <f>IFERROR(VLOOKUP(A126,'CAT B'!A:F,6,FALSE),0)</f>
        <v>4</v>
      </c>
      <c r="I126" s="23">
        <f>IFERROR(VLOOKUP(A126,'CAT C'!A:F,6,FALSE),0)</f>
        <v>0</v>
      </c>
      <c r="J126" s="26">
        <f t="shared" si="3"/>
        <v>4</v>
      </c>
    </row>
    <row r="127" spans="1:10" x14ac:dyDescent="0.35">
      <c r="A127" s="7" t="s">
        <v>263</v>
      </c>
      <c r="B127" s="25" t="str">
        <f t="shared" si="2"/>
        <v>SPA21XXX</v>
      </c>
      <c r="C127" s="7" t="s">
        <v>264</v>
      </c>
      <c r="D127" s="7" t="s">
        <v>170</v>
      </c>
      <c r="F127" s="23">
        <f>IFERROR(VLOOKUP(A127,'CAT A'!A:J,10,FALSE),0)</f>
        <v>0</v>
      </c>
      <c r="G127" s="23">
        <f>IFERROR(VLOOKUP(A127,'CAT A_C'!A:G,7,FALSE),0)</f>
        <v>0</v>
      </c>
      <c r="H127" s="23">
        <f>IFERROR(VLOOKUP(A127,'CAT B'!A:F,6,FALSE),0)</f>
        <v>7</v>
      </c>
      <c r="I127" s="23">
        <f>IFERROR(VLOOKUP(A127,'CAT C'!A:F,6,FALSE),0)</f>
        <v>0</v>
      </c>
      <c r="J127" s="26">
        <f t="shared" si="3"/>
        <v>7</v>
      </c>
    </row>
    <row r="128" spans="1:10" x14ac:dyDescent="0.35">
      <c r="A128" s="7" t="s">
        <v>265</v>
      </c>
      <c r="B128" s="25" t="str">
        <f t="shared" si="2"/>
        <v>SPA21XXX</v>
      </c>
      <c r="C128" s="7" t="s">
        <v>266</v>
      </c>
      <c r="D128" s="7" t="s">
        <v>170</v>
      </c>
      <c r="F128" s="23">
        <f>IFERROR(VLOOKUP(A128,'CAT A'!A:J,10,FALSE),0)</f>
        <v>0</v>
      </c>
      <c r="G128" s="23">
        <f>IFERROR(VLOOKUP(A128,'CAT A_C'!A:G,7,FALSE),0)</f>
        <v>0</v>
      </c>
      <c r="H128" s="23">
        <f>IFERROR(VLOOKUP(A128,'CAT B'!A:F,6,FALSE),0)</f>
        <v>2</v>
      </c>
      <c r="I128" s="23">
        <f>IFERROR(VLOOKUP(A128,'CAT C'!A:F,6,FALSE),0)</f>
        <v>0</v>
      </c>
      <c r="J128" s="26">
        <f t="shared" si="3"/>
        <v>2</v>
      </c>
    </row>
    <row r="129" spans="1:10" x14ac:dyDescent="0.35">
      <c r="A129" s="7" t="s">
        <v>267</v>
      </c>
      <c r="B129" s="25" t="str">
        <f t="shared" si="2"/>
        <v>SPA21XXX</v>
      </c>
      <c r="C129" s="7" t="s">
        <v>268</v>
      </c>
      <c r="D129" s="7" t="s">
        <v>170</v>
      </c>
      <c r="F129" s="23">
        <f>IFERROR(VLOOKUP(A129,'CAT A'!A:J,10,FALSE),0)</f>
        <v>0</v>
      </c>
      <c r="G129" s="23">
        <f>IFERROR(VLOOKUP(A129,'CAT A_C'!A:G,7,FALSE),0)</f>
        <v>0</v>
      </c>
      <c r="H129" s="23">
        <f>IFERROR(VLOOKUP(A129,'CAT B'!A:F,6,FALSE),0)</f>
        <v>4</v>
      </c>
      <c r="I129" s="23">
        <f>IFERROR(VLOOKUP(A129,'CAT C'!A:F,6,FALSE),0)</f>
        <v>0</v>
      </c>
      <c r="J129" s="26">
        <f t="shared" si="3"/>
        <v>4</v>
      </c>
    </row>
    <row r="130" spans="1:10" x14ac:dyDescent="0.35">
      <c r="A130" s="7" t="s">
        <v>269</v>
      </c>
      <c r="B130" s="25" t="str">
        <f t="shared" si="2"/>
        <v>SPA21XXX</v>
      </c>
      <c r="C130" s="7" t="s">
        <v>270</v>
      </c>
      <c r="D130" s="7" t="s">
        <v>170</v>
      </c>
      <c r="F130" s="23">
        <f>IFERROR(VLOOKUP(A130,'CAT A'!A:J,10,FALSE),0)</f>
        <v>0</v>
      </c>
      <c r="G130" s="23">
        <f>IFERROR(VLOOKUP(A130,'CAT A_C'!A:G,7,FALSE),0)</f>
        <v>0</v>
      </c>
      <c r="H130" s="23">
        <f>IFERROR(VLOOKUP(A130,'CAT B'!A:F,6,FALSE),0)</f>
        <v>6</v>
      </c>
      <c r="I130" s="23">
        <f>IFERROR(VLOOKUP(A130,'CAT C'!A:F,6,FALSE),0)</f>
        <v>0</v>
      </c>
      <c r="J130" s="26">
        <f t="shared" si="3"/>
        <v>6</v>
      </c>
    </row>
    <row r="131" spans="1:10" x14ac:dyDescent="0.35">
      <c r="A131" s="7" t="s">
        <v>271</v>
      </c>
      <c r="B131" s="25" t="str">
        <f t="shared" ref="B131:B194" si="4">REPLACE(A131,6,3,"XXX")</f>
        <v>SPA21XXX</v>
      </c>
      <c r="C131" s="7" t="s">
        <v>272</v>
      </c>
      <c r="D131" s="7" t="s">
        <v>170</v>
      </c>
      <c r="F131" s="23">
        <f>IFERROR(VLOOKUP(A131,'CAT A'!A:J,10,FALSE),0)</f>
        <v>0</v>
      </c>
      <c r="G131" s="23">
        <f>IFERROR(VLOOKUP(A131,'CAT A_C'!A:G,7,FALSE),0)</f>
        <v>0</v>
      </c>
      <c r="H131" s="23">
        <f>IFERROR(VLOOKUP(A131,'CAT B'!A:F,6,FALSE),0)</f>
        <v>8</v>
      </c>
      <c r="I131" s="23">
        <f>IFERROR(VLOOKUP(A131,'CAT C'!A:F,6,FALSE),0)</f>
        <v>0</v>
      </c>
      <c r="J131" s="26">
        <f t="shared" ref="J131:J194" si="5">SUM(F131:I131)</f>
        <v>8</v>
      </c>
    </row>
    <row r="132" spans="1:10" x14ac:dyDescent="0.35">
      <c r="A132" s="7" t="s">
        <v>273</v>
      </c>
      <c r="B132" s="25" t="str">
        <f t="shared" si="4"/>
        <v>SPA21XXX</v>
      </c>
      <c r="C132" s="7" t="s">
        <v>274</v>
      </c>
      <c r="D132" s="7" t="s">
        <v>170</v>
      </c>
      <c r="F132" s="23">
        <f>IFERROR(VLOOKUP(A132,'CAT A'!A:J,10,FALSE),0)</f>
        <v>0</v>
      </c>
      <c r="G132" s="23">
        <f>IFERROR(VLOOKUP(A132,'CAT A_C'!A:G,7,FALSE),0)</f>
        <v>0</v>
      </c>
      <c r="H132" s="23">
        <f>IFERROR(VLOOKUP(A132,'CAT B'!A:F,6,FALSE),0)</f>
        <v>1</v>
      </c>
      <c r="I132" s="23">
        <f>IFERROR(VLOOKUP(A132,'CAT C'!A:F,6,FALSE),0)</f>
        <v>0</v>
      </c>
      <c r="J132" s="26">
        <f t="shared" si="5"/>
        <v>1</v>
      </c>
    </row>
    <row r="133" spans="1:10" x14ac:dyDescent="0.35">
      <c r="A133" s="7" t="s">
        <v>275</v>
      </c>
      <c r="B133" s="25" t="str">
        <f t="shared" si="4"/>
        <v>SPA21XXX</v>
      </c>
      <c r="C133" s="7" t="s">
        <v>276</v>
      </c>
      <c r="D133" s="7" t="s">
        <v>170</v>
      </c>
      <c r="F133" s="23">
        <f>IFERROR(VLOOKUP(A133,'CAT A'!A:J,10,FALSE),0)</f>
        <v>0</v>
      </c>
      <c r="G133" s="23">
        <f>IFERROR(VLOOKUP(A133,'CAT A_C'!A:G,7,FALSE),0)</f>
        <v>0</v>
      </c>
      <c r="H133" s="23">
        <f>IFERROR(VLOOKUP(A133,'CAT B'!A:F,6,FALSE),0)</f>
        <v>5</v>
      </c>
      <c r="I133" s="23">
        <f>IFERROR(VLOOKUP(A133,'CAT C'!A:F,6,FALSE),0)</f>
        <v>0</v>
      </c>
      <c r="J133" s="26">
        <f t="shared" si="5"/>
        <v>5</v>
      </c>
    </row>
    <row r="134" spans="1:10" x14ac:dyDescent="0.35">
      <c r="A134" s="7" t="s">
        <v>277</v>
      </c>
      <c r="B134" s="25" t="str">
        <f t="shared" si="4"/>
        <v>SPA21XXX</v>
      </c>
      <c r="C134" s="7" t="s">
        <v>278</v>
      </c>
      <c r="D134" s="7" t="s">
        <v>170</v>
      </c>
      <c r="F134" s="23">
        <f>IFERROR(VLOOKUP(A134,'CAT A'!A:J,10,FALSE),0)</f>
        <v>0</v>
      </c>
      <c r="G134" s="23">
        <f>IFERROR(VLOOKUP(A134,'CAT A_C'!A:G,7,FALSE),0)</f>
        <v>0</v>
      </c>
      <c r="H134" s="23">
        <f>IFERROR(VLOOKUP(A134,'CAT B'!A:F,6,FALSE),0)</f>
        <v>2</v>
      </c>
      <c r="I134" s="23">
        <f>IFERROR(VLOOKUP(A134,'CAT C'!A:F,6,FALSE),0)</f>
        <v>0</v>
      </c>
      <c r="J134" s="26">
        <f t="shared" si="5"/>
        <v>2</v>
      </c>
    </row>
    <row r="135" spans="1:10" x14ac:dyDescent="0.35">
      <c r="A135" s="7" t="s">
        <v>279</v>
      </c>
      <c r="B135" s="25" t="str">
        <f t="shared" si="4"/>
        <v>SPA21XXX</v>
      </c>
      <c r="C135" s="7" t="s">
        <v>280</v>
      </c>
      <c r="D135" s="7" t="s">
        <v>170</v>
      </c>
      <c r="F135" s="23">
        <f>IFERROR(VLOOKUP(A135,'CAT A'!A:J,10,FALSE),0)</f>
        <v>0</v>
      </c>
      <c r="G135" s="23">
        <f>IFERROR(VLOOKUP(A135,'CAT A_C'!A:G,7,FALSE),0)</f>
        <v>0</v>
      </c>
      <c r="H135" s="23">
        <f>IFERROR(VLOOKUP(A135,'CAT B'!A:F,6,FALSE),0)</f>
        <v>2</v>
      </c>
      <c r="I135" s="23">
        <f>IFERROR(VLOOKUP(A135,'CAT C'!A:F,6,FALSE),0)</f>
        <v>0</v>
      </c>
      <c r="J135" s="26">
        <f t="shared" si="5"/>
        <v>2</v>
      </c>
    </row>
    <row r="136" spans="1:10" x14ac:dyDescent="0.35">
      <c r="A136" s="7" t="s">
        <v>281</v>
      </c>
      <c r="B136" s="25" t="str">
        <f t="shared" si="4"/>
        <v>SPA21XXX</v>
      </c>
      <c r="C136" s="7" t="s">
        <v>282</v>
      </c>
      <c r="D136" s="7" t="s">
        <v>170</v>
      </c>
      <c r="F136" s="23">
        <f>IFERROR(VLOOKUP(A136,'CAT A'!A:J,10,FALSE),0)</f>
        <v>0</v>
      </c>
      <c r="G136" s="23">
        <f>IFERROR(VLOOKUP(A136,'CAT A_C'!A:G,7,FALSE),0)</f>
        <v>0</v>
      </c>
      <c r="H136" s="23">
        <f>IFERROR(VLOOKUP(A136,'CAT B'!A:F,6,FALSE),0)</f>
        <v>2</v>
      </c>
      <c r="I136" s="23">
        <f>IFERROR(VLOOKUP(A136,'CAT C'!A:F,6,FALSE),0)</f>
        <v>0</v>
      </c>
      <c r="J136" s="26">
        <f t="shared" si="5"/>
        <v>2</v>
      </c>
    </row>
    <row r="137" spans="1:10" x14ac:dyDescent="0.35">
      <c r="A137" s="7" t="s">
        <v>283</v>
      </c>
      <c r="B137" s="25" t="str">
        <f t="shared" si="4"/>
        <v>SPA21XXX</v>
      </c>
      <c r="C137" s="7" t="s">
        <v>284</v>
      </c>
      <c r="D137" s="7" t="s">
        <v>170</v>
      </c>
      <c r="F137" s="23">
        <f>IFERROR(VLOOKUP(A137,'CAT A'!A:J,10,FALSE),0)</f>
        <v>0</v>
      </c>
      <c r="G137" s="23">
        <f>IFERROR(VLOOKUP(A137,'CAT A_C'!A:G,7,FALSE),0)</f>
        <v>0</v>
      </c>
      <c r="H137" s="23">
        <f>IFERROR(VLOOKUP(A137,'CAT B'!A:F,6,FALSE),0)</f>
        <v>2</v>
      </c>
      <c r="I137" s="23">
        <f>IFERROR(VLOOKUP(A137,'CAT C'!A:F,6,FALSE),0)</f>
        <v>0</v>
      </c>
      <c r="J137" s="26">
        <f t="shared" si="5"/>
        <v>2</v>
      </c>
    </row>
    <row r="138" spans="1:10" x14ac:dyDescent="0.35">
      <c r="A138" s="7" t="s">
        <v>285</v>
      </c>
      <c r="B138" s="25" t="str">
        <f t="shared" si="4"/>
        <v>SPA21XXX</v>
      </c>
      <c r="C138" s="7" t="s">
        <v>286</v>
      </c>
      <c r="D138" s="7" t="s">
        <v>170</v>
      </c>
      <c r="F138" s="23">
        <f>IFERROR(VLOOKUP(A138,'CAT A'!A:J,10,FALSE),0)</f>
        <v>0</v>
      </c>
      <c r="G138" s="23">
        <f>IFERROR(VLOOKUP(A138,'CAT A_C'!A:G,7,FALSE),0)</f>
        <v>0</v>
      </c>
      <c r="H138" s="23">
        <f>IFERROR(VLOOKUP(A138,'CAT B'!A:F,6,FALSE),0)</f>
        <v>2</v>
      </c>
      <c r="I138" s="23">
        <f>IFERROR(VLOOKUP(A138,'CAT C'!A:F,6,FALSE),0)</f>
        <v>0</v>
      </c>
      <c r="J138" s="26">
        <f t="shared" si="5"/>
        <v>2</v>
      </c>
    </row>
    <row r="139" spans="1:10" x14ac:dyDescent="0.35">
      <c r="A139" s="7" t="s">
        <v>287</v>
      </c>
      <c r="B139" s="25" t="str">
        <f t="shared" si="4"/>
        <v>SPA21XXX</v>
      </c>
      <c r="C139" s="7" t="s">
        <v>288</v>
      </c>
      <c r="D139" s="7" t="s">
        <v>170</v>
      </c>
      <c r="F139" s="23">
        <f>IFERROR(VLOOKUP(A139,'CAT A'!A:J,10,FALSE),0)</f>
        <v>0</v>
      </c>
      <c r="G139" s="23">
        <f>IFERROR(VLOOKUP(A139,'CAT A_C'!A:G,7,FALSE),0)</f>
        <v>0</v>
      </c>
      <c r="H139" s="23">
        <f>IFERROR(VLOOKUP(A139,'CAT B'!A:F,6,FALSE),0)</f>
        <v>4</v>
      </c>
      <c r="I139" s="23">
        <f>IFERROR(VLOOKUP(A139,'CAT C'!A:F,6,FALSE),0)</f>
        <v>0</v>
      </c>
      <c r="J139" s="26">
        <f t="shared" si="5"/>
        <v>4</v>
      </c>
    </row>
    <row r="140" spans="1:10" x14ac:dyDescent="0.35">
      <c r="A140" s="7" t="s">
        <v>289</v>
      </c>
      <c r="B140" s="25" t="str">
        <f t="shared" si="4"/>
        <v>SPA21XXX</v>
      </c>
      <c r="C140" s="7" t="s">
        <v>290</v>
      </c>
      <c r="D140" s="7" t="s">
        <v>170</v>
      </c>
      <c r="F140" s="23">
        <f>IFERROR(VLOOKUP(A140,'CAT A'!A:J,10,FALSE),0)</f>
        <v>0</v>
      </c>
      <c r="G140" s="23">
        <f>IFERROR(VLOOKUP(A140,'CAT A_C'!A:G,7,FALSE),0)</f>
        <v>0</v>
      </c>
      <c r="H140" s="23">
        <f>IFERROR(VLOOKUP(A140,'CAT B'!A:F,6,FALSE),0)</f>
        <v>1</v>
      </c>
      <c r="I140" s="23">
        <f>IFERROR(VLOOKUP(A140,'CAT C'!A:F,6,FALSE),0)</f>
        <v>0</v>
      </c>
      <c r="J140" s="26">
        <f t="shared" si="5"/>
        <v>1</v>
      </c>
    </row>
    <row r="141" spans="1:10" x14ac:dyDescent="0.35">
      <c r="A141" s="7" t="s">
        <v>291</v>
      </c>
      <c r="B141" s="25" t="str">
        <f t="shared" si="4"/>
        <v>SPA21XXX</v>
      </c>
      <c r="C141" s="7" t="s">
        <v>292</v>
      </c>
      <c r="D141" s="7" t="s">
        <v>170</v>
      </c>
      <c r="F141" s="23">
        <f>IFERROR(VLOOKUP(A141,'CAT A'!A:J,10,FALSE),0)</f>
        <v>0</v>
      </c>
      <c r="G141" s="23">
        <f>IFERROR(VLOOKUP(A141,'CAT A_C'!A:G,7,FALSE),0)</f>
        <v>0</v>
      </c>
      <c r="H141" s="23">
        <f>IFERROR(VLOOKUP(A141,'CAT B'!A:F,6,FALSE),0)</f>
        <v>1</v>
      </c>
      <c r="I141" s="23">
        <f>IFERROR(VLOOKUP(A141,'CAT C'!A:F,6,FALSE),0)</f>
        <v>0</v>
      </c>
      <c r="J141" s="26">
        <f t="shared" si="5"/>
        <v>1</v>
      </c>
    </row>
    <row r="142" spans="1:10" x14ac:dyDescent="0.35">
      <c r="A142" s="7" t="s">
        <v>293</v>
      </c>
      <c r="B142" s="25" t="str">
        <f t="shared" si="4"/>
        <v>SPA21XXX</v>
      </c>
      <c r="C142" s="7" t="s">
        <v>294</v>
      </c>
      <c r="D142" s="7" t="s">
        <v>170</v>
      </c>
      <c r="F142" s="23">
        <f>IFERROR(VLOOKUP(A142,'CAT A'!A:J,10,FALSE),0)</f>
        <v>0</v>
      </c>
      <c r="G142" s="23">
        <f>IFERROR(VLOOKUP(A142,'CAT A_C'!A:G,7,FALSE),0)</f>
        <v>0</v>
      </c>
      <c r="H142" s="23">
        <f>IFERROR(VLOOKUP(A142,'CAT B'!A:F,6,FALSE),0)</f>
        <v>5</v>
      </c>
      <c r="I142" s="23">
        <f>IFERROR(VLOOKUP(A142,'CAT C'!A:F,6,FALSE),0)</f>
        <v>0</v>
      </c>
      <c r="J142" s="26">
        <f t="shared" si="5"/>
        <v>5</v>
      </c>
    </row>
    <row r="143" spans="1:10" x14ac:dyDescent="0.35">
      <c r="A143" s="7" t="s">
        <v>295</v>
      </c>
      <c r="B143" s="25" t="str">
        <f t="shared" si="4"/>
        <v>SPA21XXX</v>
      </c>
      <c r="C143" s="7" t="s">
        <v>296</v>
      </c>
      <c r="D143" s="7" t="s">
        <v>170</v>
      </c>
      <c r="F143" s="23">
        <f>IFERROR(VLOOKUP(A143,'CAT A'!A:J,10,FALSE),0)</f>
        <v>0</v>
      </c>
      <c r="G143" s="23">
        <f>IFERROR(VLOOKUP(A143,'CAT A_C'!A:G,7,FALSE),0)</f>
        <v>0</v>
      </c>
      <c r="H143" s="23">
        <f>IFERROR(VLOOKUP(A143,'CAT B'!A:F,6,FALSE),0)</f>
        <v>1</v>
      </c>
      <c r="I143" s="23">
        <f>IFERROR(VLOOKUP(A143,'CAT C'!A:F,6,FALSE),0)</f>
        <v>0</v>
      </c>
      <c r="J143" s="26">
        <f t="shared" si="5"/>
        <v>1</v>
      </c>
    </row>
    <row r="144" spans="1:10" x14ac:dyDescent="0.35">
      <c r="A144" s="7" t="s">
        <v>297</v>
      </c>
      <c r="B144" s="25" t="str">
        <f t="shared" si="4"/>
        <v>SPA21XXX</v>
      </c>
      <c r="C144" s="7" t="s">
        <v>298</v>
      </c>
      <c r="D144" s="7" t="s">
        <v>170</v>
      </c>
      <c r="F144" s="23">
        <f>IFERROR(VLOOKUP(A144,'CAT A'!A:J,10,FALSE),0)</f>
        <v>0</v>
      </c>
      <c r="G144" s="23">
        <f>IFERROR(VLOOKUP(A144,'CAT A_C'!A:G,7,FALSE),0)</f>
        <v>0</v>
      </c>
      <c r="H144" s="23">
        <f>IFERROR(VLOOKUP(A144,'CAT B'!A:F,6,FALSE),0)</f>
        <v>6</v>
      </c>
      <c r="I144" s="23">
        <f>IFERROR(VLOOKUP(A144,'CAT C'!A:F,6,FALSE),0)</f>
        <v>0</v>
      </c>
      <c r="J144" s="26">
        <f t="shared" si="5"/>
        <v>6</v>
      </c>
    </row>
    <row r="145" spans="1:10" x14ac:dyDescent="0.35">
      <c r="A145" s="7" t="s">
        <v>299</v>
      </c>
      <c r="B145" s="25" t="str">
        <f t="shared" si="4"/>
        <v>SPA21XXX</v>
      </c>
      <c r="C145" s="7" t="s">
        <v>300</v>
      </c>
      <c r="D145" s="7" t="s">
        <v>170</v>
      </c>
      <c r="F145" s="23">
        <f>IFERROR(VLOOKUP(A145,'CAT A'!A:J,10,FALSE),0)</f>
        <v>0</v>
      </c>
      <c r="G145" s="23">
        <f>IFERROR(VLOOKUP(A145,'CAT A_C'!A:G,7,FALSE),0)</f>
        <v>0</v>
      </c>
      <c r="H145" s="23">
        <f>IFERROR(VLOOKUP(A145,'CAT B'!A:F,6,FALSE),0)</f>
        <v>2</v>
      </c>
      <c r="I145" s="23">
        <f>IFERROR(VLOOKUP(A145,'CAT C'!A:F,6,FALSE),0)</f>
        <v>0</v>
      </c>
      <c r="J145" s="26">
        <f t="shared" si="5"/>
        <v>2</v>
      </c>
    </row>
    <row r="146" spans="1:10" x14ac:dyDescent="0.35">
      <c r="A146" s="7" t="s">
        <v>301</v>
      </c>
      <c r="B146" s="25" t="str">
        <f t="shared" si="4"/>
        <v>SPA21XXX</v>
      </c>
      <c r="C146" s="7" t="s">
        <v>302</v>
      </c>
      <c r="D146" s="7" t="s">
        <v>170</v>
      </c>
      <c r="F146" s="23">
        <f>IFERROR(VLOOKUP(A146,'CAT A'!A:J,10,FALSE),0)</f>
        <v>0</v>
      </c>
      <c r="G146" s="23">
        <f>IFERROR(VLOOKUP(A146,'CAT A_C'!A:G,7,FALSE),0)</f>
        <v>0</v>
      </c>
      <c r="H146" s="23">
        <f>IFERROR(VLOOKUP(A146,'CAT B'!A:F,6,FALSE),0)</f>
        <v>6</v>
      </c>
      <c r="I146" s="23">
        <f>IFERROR(VLOOKUP(A146,'CAT C'!A:F,6,FALSE),0)</f>
        <v>0</v>
      </c>
      <c r="J146" s="26">
        <f t="shared" si="5"/>
        <v>6</v>
      </c>
    </row>
    <row r="147" spans="1:10" x14ac:dyDescent="0.35">
      <c r="A147" s="7" t="s">
        <v>303</v>
      </c>
      <c r="B147" s="25" t="str">
        <f t="shared" si="4"/>
        <v>SPA21XXX</v>
      </c>
      <c r="C147" s="7" t="s">
        <v>304</v>
      </c>
      <c r="D147" s="7" t="s">
        <v>170</v>
      </c>
      <c r="F147" s="23">
        <f>IFERROR(VLOOKUP(A147,'CAT A'!A:J,10,FALSE),0)</f>
        <v>0</v>
      </c>
      <c r="G147" s="23">
        <f>IFERROR(VLOOKUP(A147,'CAT A_C'!A:G,7,FALSE),0)</f>
        <v>0</v>
      </c>
      <c r="H147" s="23">
        <f>IFERROR(VLOOKUP(A147,'CAT B'!A:F,6,FALSE),0)</f>
        <v>4</v>
      </c>
      <c r="I147" s="23">
        <f>IFERROR(VLOOKUP(A147,'CAT C'!A:F,6,FALSE),0)</f>
        <v>0</v>
      </c>
      <c r="J147" s="26">
        <f t="shared" si="5"/>
        <v>4</v>
      </c>
    </row>
    <row r="148" spans="1:10" x14ac:dyDescent="0.35">
      <c r="A148" s="7" t="s">
        <v>305</v>
      </c>
      <c r="B148" s="25" t="str">
        <f t="shared" si="4"/>
        <v>SPA21XXX</v>
      </c>
      <c r="C148" s="7" t="s">
        <v>306</v>
      </c>
      <c r="D148" s="7" t="s">
        <v>170</v>
      </c>
      <c r="F148" s="23">
        <f>IFERROR(VLOOKUP(A148,'CAT A'!A:J,10,FALSE),0)</f>
        <v>0</v>
      </c>
      <c r="G148" s="23">
        <f>IFERROR(VLOOKUP(A148,'CAT A_C'!A:G,7,FALSE),0)</f>
        <v>0</v>
      </c>
      <c r="H148" s="23">
        <f>IFERROR(VLOOKUP(A148,'CAT B'!A:F,6,FALSE),0)</f>
        <v>2</v>
      </c>
      <c r="I148" s="23">
        <f>IFERROR(VLOOKUP(A148,'CAT C'!A:F,6,FALSE),0)</f>
        <v>0</v>
      </c>
      <c r="J148" s="26">
        <f t="shared" si="5"/>
        <v>2</v>
      </c>
    </row>
    <row r="149" spans="1:10" x14ac:dyDescent="0.35">
      <c r="A149" s="7" t="s">
        <v>307</v>
      </c>
      <c r="B149" s="25" t="str">
        <f t="shared" si="4"/>
        <v>SPA21XXX</v>
      </c>
      <c r="C149" s="7" t="s">
        <v>308</v>
      </c>
      <c r="D149" s="7" t="s">
        <v>170</v>
      </c>
      <c r="F149" s="23">
        <f>IFERROR(VLOOKUP(A149,'CAT A'!A:J,10,FALSE),0)</f>
        <v>0</v>
      </c>
      <c r="G149" s="23">
        <f>IFERROR(VLOOKUP(A149,'CAT A_C'!A:G,7,FALSE),0)</f>
        <v>0</v>
      </c>
      <c r="H149" s="23">
        <f>IFERROR(VLOOKUP(A149,'CAT B'!A:F,6,FALSE),0)</f>
        <v>3</v>
      </c>
      <c r="I149" s="23">
        <f>IFERROR(VLOOKUP(A149,'CAT C'!A:F,6,FALSE),0)</f>
        <v>0</v>
      </c>
      <c r="J149" s="26">
        <f t="shared" si="5"/>
        <v>3</v>
      </c>
    </row>
    <row r="150" spans="1:10" x14ac:dyDescent="0.35">
      <c r="A150" s="7" t="s">
        <v>309</v>
      </c>
      <c r="B150" s="25" t="str">
        <f t="shared" si="4"/>
        <v>SPA21XXX</v>
      </c>
      <c r="C150" s="7" t="s">
        <v>310</v>
      </c>
      <c r="D150" s="7" t="s">
        <v>170</v>
      </c>
      <c r="F150" s="23">
        <f>IFERROR(VLOOKUP(A150,'CAT A'!A:J,10,FALSE),0)</f>
        <v>0</v>
      </c>
      <c r="G150" s="23">
        <f>IFERROR(VLOOKUP(A150,'CAT A_C'!A:G,7,FALSE),0)</f>
        <v>0</v>
      </c>
      <c r="H150" s="23">
        <f>IFERROR(VLOOKUP(A150,'CAT B'!A:F,6,FALSE),0)</f>
        <v>2</v>
      </c>
      <c r="I150" s="23">
        <f>IFERROR(VLOOKUP(A150,'CAT C'!A:F,6,FALSE),0)</f>
        <v>0</v>
      </c>
      <c r="J150" s="26">
        <f t="shared" si="5"/>
        <v>2</v>
      </c>
    </row>
    <row r="151" spans="1:10" x14ac:dyDescent="0.35">
      <c r="A151" s="7" t="s">
        <v>311</v>
      </c>
      <c r="B151" s="25" t="str">
        <f t="shared" si="4"/>
        <v>SPA21XXX</v>
      </c>
      <c r="C151" s="7" t="s">
        <v>312</v>
      </c>
      <c r="D151" s="7" t="s">
        <v>170</v>
      </c>
      <c r="F151" s="23">
        <f>IFERROR(VLOOKUP(A151,'CAT A'!A:J,10,FALSE),0)</f>
        <v>0</v>
      </c>
      <c r="G151" s="23">
        <f>IFERROR(VLOOKUP(A151,'CAT A_C'!A:G,7,FALSE),0)</f>
        <v>0</v>
      </c>
      <c r="H151" s="23">
        <f>IFERROR(VLOOKUP(A151,'CAT B'!A:F,6,FALSE),0)</f>
        <v>1</v>
      </c>
      <c r="I151" s="23">
        <f>IFERROR(VLOOKUP(A151,'CAT C'!A:F,6,FALSE),0)</f>
        <v>0</v>
      </c>
      <c r="J151" s="26">
        <f t="shared" si="5"/>
        <v>1</v>
      </c>
    </row>
    <row r="152" spans="1:10" x14ac:dyDescent="0.35">
      <c r="A152" s="7" t="s">
        <v>313</v>
      </c>
      <c r="B152" s="25" t="str">
        <f t="shared" si="4"/>
        <v>SPA21XXX</v>
      </c>
      <c r="C152" s="7" t="s">
        <v>314</v>
      </c>
      <c r="D152" s="7" t="s">
        <v>170</v>
      </c>
      <c r="F152" s="23">
        <f>IFERROR(VLOOKUP(A152,'CAT A'!A:J,10,FALSE),0)</f>
        <v>0</v>
      </c>
      <c r="G152" s="23">
        <f>IFERROR(VLOOKUP(A152,'CAT A_C'!A:G,7,FALSE),0)</f>
        <v>0</v>
      </c>
      <c r="H152" s="23">
        <f>IFERROR(VLOOKUP(A152,'CAT B'!A:F,6,FALSE),0)</f>
        <v>2</v>
      </c>
      <c r="I152" s="23">
        <f>IFERROR(VLOOKUP(A152,'CAT C'!A:F,6,FALSE),0)</f>
        <v>0</v>
      </c>
      <c r="J152" s="26">
        <f t="shared" si="5"/>
        <v>2</v>
      </c>
    </row>
    <row r="153" spans="1:10" x14ac:dyDescent="0.35">
      <c r="A153" s="7" t="s">
        <v>315</v>
      </c>
      <c r="B153" s="25" t="str">
        <f t="shared" si="4"/>
        <v>SPA21XXX</v>
      </c>
      <c r="C153" s="7" t="s">
        <v>316</v>
      </c>
      <c r="D153" s="7" t="s">
        <v>170</v>
      </c>
      <c r="F153" s="23">
        <f>IFERROR(VLOOKUP(A153,'CAT A'!A:J,10,FALSE),0)</f>
        <v>0</v>
      </c>
      <c r="G153" s="23">
        <f>IFERROR(VLOOKUP(A153,'CAT A_C'!A:G,7,FALSE),0)</f>
        <v>0</v>
      </c>
      <c r="H153" s="23">
        <f>IFERROR(VLOOKUP(A153,'CAT B'!A:F,6,FALSE),0)</f>
        <v>2</v>
      </c>
      <c r="I153" s="23">
        <f>IFERROR(VLOOKUP(A153,'CAT C'!A:F,6,FALSE),0)</f>
        <v>0</v>
      </c>
      <c r="J153" s="26">
        <f t="shared" si="5"/>
        <v>2</v>
      </c>
    </row>
    <row r="154" spans="1:10" x14ac:dyDescent="0.35">
      <c r="A154" s="7" t="s">
        <v>317</v>
      </c>
      <c r="B154" s="25" t="str">
        <f t="shared" si="4"/>
        <v>SPA21XXX</v>
      </c>
      <c r="C154" s="7" t="s">
        <v>318</v>
      </c>
      <c r="D154" s="7" t="s">
        <v>170</v>
      </c>
      <c r="F154" s="23">
        <f>IFERROR(VLOOKUP(A154,'CAT A'!A:J,10,FALSE),0)</f>
        <v>0</v>
      </c>
      <c r="G154" s="23">
        <f>IFERROR(VLOOKUP(A154,'CAT A_C'!A:G,7,FALSE),0)</f>
        <v>0</v>
      </c>
      <c r="H154" s="23">
        <f>IFERROR(VLOOKUP(A154,'CAT B'!A:F,6,FALSE),0)</f>
        <v>1</v>
      </c>
      <c r="I154" s="23">
        <f>IFERROR(VLOOKUP(A154,'CAT C'!A:F,6,FALSE),0)</f>
        <v>0</v>
      </c>
      <c r="J154" s="26">
        <f t="shared" si="5"/>
        <v>1</v>
      </c>
    </row>
    <row r="155" spans="1:10" x14ac:dyDescent="0.35">
      <c r="A155" s="7" t="s">
        <v>319</v>
      </c>
      <c r="B155" s="25" t="str">
        <f t="shared" si="4"/>
        <v>SPA21XXX</v>
      </c>
      <c r="C155" s="7" t="s">
        <v>320</v>
      </c>
      <c r="D155" s="7" t="s">
        <v>170</v>
      </c>
      <c r="F155" s="23">
        <f>IFERROR(VLOOKUP(A155,'CAT A'!A:J,10,FALSE),0)</f>
        <v>0</v>
      </c>
      <c r="G155" s="23">
        <f>IFERROR(VLOOKUP(A155,'CAT A_C'!A:G,7,FALSE),0)</f>
        <v>0</v>
      </c>
      <c r="H155" s="23">
        <f>IFERROR(VLOOKUP(A155,'CAT B'!A:F,6,FALSE),0)</f>
        <v>1</v>
      </c>
      <c r="I155" s="23">
        <f>IFERROR(VLOOKUP(A155,'CAT C'!A:F,6,FALSE),0)</f>
        <v>0</v>
      </c>
      <c r="J155" s="26">
        <f t="shared" si="5"/>
        <v>1</v>
      </c>
    </row>
    <row r="156" spans="1:10" x14ac:dyDescent="0.35">
      <c r="A156" s="7" t="s">
        <v>321</v>
      </c>
      <c r="B156" s="25" t="str">
        <f t="shared" si="4"/>
        <v>SPA21XXX</v>
      </c>
      <c r="C156" s="7" t="s">
        <v>322</v>
      </c>
      <c r="D156" s="7" t="s">
        <v>170</v>
      </c>
      <c r="F156" s="23">
        <f>IFERROR(VLOOKUP(A156,'CAT A'!A:J,10,FALSE),0)</f>
        <v>0</v>
      </c>
      <c r="G156" s="23">
        <f>IFERROR(VLOOKUP(A156,'CAT A_C'!A:G,7,FALSE),0)</f>
        <v>0</v>
      </c>
      <c r="H156" s="23">
        <f>IFERROR(VLOOKUP(A156,'CAT B'!A:F,6,FALSE),0)</f>
        <v>2</v>
      </c>
      <c r="I156" s="23">
        <f>IFERROR(VLOOKUP(A156,'CAT C'!A:F,6,FALSE),0)</f>
        <v>0</v>
      </c>
      <c r="J156" s="26">
        <f t="shared" si="5"/>
        <v>2</v>
      </c>
    </row>
    <row r="157" spans="1:10" x14ac:dyDescent="0.35">
      <c r="A157" s="7" t="s">
        <v>323</v>
      </c>
      <c r="B157" s="25" t="str">
        <f t="shared" si="4"/>
        <v>SPA21XXX</v>
      </c>
      <c r="C157" s="7" t="s">
        <v>324</v>
      </c>
      <c r="D157" s="7" t="s">
        <v>170</v>
      </c>
      <c r="F157" s="23">
        <f>IFERROR(VLOOKUP(A157,'CAT A'!A:J,10,FALSE),0)</f>
        <v>0</v>
      </c>
      <c r="G157" s="23">
        <f>IFERROR(VLOOKUP(A157,'CAT A_C'!A:G,7,FALSE),0)</f>
        <v>0</v>
      </c>
      <c r="H157" s="23">
        <f>IFERROR(VLOOKUP(A157,'CAT B'!A:F,6,FALSE),0)</f>
        <v>3</v>
      </c>
      <c r="I157" s="23">
        <f>IFERROR(VLOOKUP(A157,'CAT C'!A:F,6,FALSE),0)</f>
        <v>0</v>
      </c>
      <c r="J157" s="26">
        <f t="shared" si="5"/>
        <v>3</v>
      </c>
    </row>
    <row r="158" spans="1:10" x14ac:dyDescent="0.35">
      <c r="A158" s="7" t="s">
        <v>325</v>
      </c>
      <c r="B158" s="25" t="str">
        <f t="shared" si="4"/>
        <v>SPA21XXX</v>
      </c>
      <c r="C158" s="7" t="s">
        <v>326</v>
      </c>
      <c r="D158" s="7" t="s">
        <v>170</v>
      </c>
      <c r="F158" s="23">
        <f>IFERROR(VLOOKUP(A158,'CAT A'!A:J,10,FALSE),0)</f>
        <v>0</v>
      </c>
      <c r="G158" s="23">
        <f>IFERROR(VLOOKUP(A158,'CAT A_C'!A:G,7,FALSE),0)</f>
        <v>0</v>
      </c>
      <c r="H158" s="23">
        <f>IFERROR(VLOOKUP(A158,'CAT B'!A:F,6,FALSE),0)</f>
        <v>1</v>
      </c>
      <c r="I158" s="23">
        <f>IFERROR(VLOOKUP(A158,'CAT C'!A:F,6,FALSE),0)</f>
        <v>0</v>
      </c>
      <c r="J158" s="26">
        <f t="shared" si="5"/>
        <v>1</v>
      </c>
    </row>
    <row r="159" spans="1:10" x14ac:dyDescent="0.35">
      <c r="A159" s="7" t="s">
        <v>327</v>
      </c>
      <c r="B159" s="25" t="str">
        <f t="shared" si="4"/>
        <v>SPA21XXX</v>
      </c>
      <c r="C159" s="7" t="s">
        <v>328</v>
      </c>
      <c r="D159" s="7" t="s">
        <v>170</v>
      </c>
      <c r="F159" s="23">
        <f>IFERROR(VLOOKUP(A159,'CAT A'!A:J,10,FALSE),0)</f>
        <v>0</v>
      </c>
      <c r="G159" s="23">
        <f>IFERROR(VLOOKUP(A159,'CAT A_C'!A:G,7,FALSE),0)</f>
        <v>0</v>
      </c>
      <c r="H159" s="23">
        <f>IFERROR(VLOOKUP(A159,'CAT B'!A:F,6,FALSE),0)</f>
        <v>1</v>
      </c>
      <c r="I159" s="23">
        <f>IFERROR(VLOOKUP(A159,'CAT C'!A:F,6,FALSE),0)</f>
        <v>0</v>
      </c>
      <c r="J159" s="26">
        <f t="shared" si="5"/>
        <v>1</v>
      </c>
    </row>
    <row r="160" spans="1:10" x14ac:dyDescent="0.35">
      <c r="A160" s="7" t="s">
        <v>329</v>
      </c>
      <c r="B160" s="25" t="str">
        <f t="shared" si="4"/>
        <v>SPA21XXX</v>
      </c>
      <c r="C160" s="7" t="s">
        <v>330</v>
      </c>
      <c r="D160" s="7" t="s">
        <v>170</v>
      </c>
      <c r="F160" s="23">
        <f>IFERROR(VLOOKUP(A160,'CAT A'!A:J,10,FALSE),0)</f>
        <v>0</v>
      </c>
      <c r="G160" s="23">
        <f>IFERROR(VLOOKUP(A160,'CAT A_C'!A:G,7,FALSE),0)</f>
        <v>0</v>
      </c>
      <c r="H160" s="23">
        <f>IFERROR(VLOOKUP(A160,'CAT B'!A:F,6,FALSE),0)</f>
        <v>3</v>
      </c>
      <c r="I160" s="23">
        <f>IFERROR(VLOOKUP(A160,'CAT C'!A:F,6,FALSE),0)</f>
        <v>0</v>
      </c>
      <c r="J160" s="26">
        <f t="shared" si="5"/>
        <v>3</v>
      </c>
    </row>
    <row r="161" spans="1:10" x14ac:dyDescent="0.35">
      <c r="A161" s="7" t="s">
        <v>331</v>
      </c>
      <c r="B161" s="25" t="str">
        <f t="shared" si="4"/>
        <v>SPA21XXX</v>
      </c>
      <c r="C161" s="7" t="s">
        <v>332</v>
      </c>
      <c r="D161" s="7" t="s">
        <v>170</v>
      </c>
      <c r="F161" s="23">
        <f>IFERROR(VLOOKUP(A161,'CAT A'!A:J,10,FALSE),0)</f>
        <v>0</v>
      </c>
      <c r="G161" s="23">
        <f>IFERROR(VLOOKUP(A161,'CAT A_C'!A:G,7,FALSE),0)</f>
        <v>0</v>
      </c>
      <c r="H161" s="23">
        <f>IFERROR(VLOOKUP(A161,'CAT B'!A:F,6,FALSE),0)</f>
        <v>2</v>
      </c>
      <c r="I161" s="23">
        <f>IFERROR(VLOOKUP(A161,'CAT C'!A:F,6,FALSE),0)</f>
        <v>0</v>
      </c>
      <c r="J161" s="26">
        <f t="shared" si="5"/>
        <v>2</v>
      </c>
    </row>
    <row r="162" spans="1:10" x14ac:dyDescent="0.35">
      <c r="A162" s="7" t="s">
        <v>333</v>
      </c>
      <c r="B162" s="25" t="str">
        <f t="shared" si="4"/>
        <v>SPA21XXX</v>
      </c>
      <c r="C162" s="7" t="s">
        <v>334</v>
      </c>
      <c r="D162" s="7" t="s">
        <v>170</v>
      </c>
      <c r="F162" s="23">
        <f>IFERROR(VLOOKUP(A162,'CAT A'!A:J,10,FALSE),0)</f>
        <v>0</v>
      </c>
      <c r="G162" s="23">
        <f>IFERROR(VLOOKUP(A162,'CAT A_C'!A:G,7,FALSE),0)</f>
        <v>0</v>
      </c>
      <c r="H162" s="23">
        <f>IFERROR(VLOOKUP(A162,'CAT B'!A:F,6,FALSE),0)</f>
        <v>1</v>
      </c>
      <c r="I162" s="23">
        <f>IFERROR(VLOOKUP(A162,'CAT C'!A:F,6,FALSE),0)</f>
        <v>0</v>
      </c>
      <c r="J162" s="26">
        <f t="shared" si="5"/>
        <v>1</v>
      </c>
    </row>
    <row r="163" spans="1:10" x14ac:dyDescent="0.35">
      <c r="A163" s="7" t="s">
        <v>335</v>
      </c>
      <c r="B163" s="25" t="str">
        <f t="shared" si="4"/>
        <v>SPA21XXX</v>
      </c>
      <c r="C163" s="7" t="s">
        <v>336</v>
      </c>
      <c r="D163" s="7" t="s">
        <v>170</v>
      </c>
      <c r="F163" s="23">
        <f>IFERROR(VLOOKUP(A163,'CAT A'!A:J,10,FALSE),0)</f>
        <v>0</v>
      </c>
      <c r="G163" s="23">
        <f>IFERROR(VLOOKUP(A163,'CAT A_C'!A:G,7,FALSE),0)</f>
        <v>0</v>
      </c>
      <c r="H163" s="23">
        <f>IFERROR(VLOOKUP(A163,'CAT B'!A:F,6,FALSE),0)</f>
        <v>3</v>
      </c>
      <c r="I163" s="23">
        <f>IFERROR(VLOOKUP(A163,'CAT C'!A:F,6,FALSE),0)</f>
        <v>0</v>
      </c>
      <c r="J163" s="26">
        <f t="shared" si="5"/>
        <v>3</v>
      </c>
    </row>
    <row r="164" spans="1:10" x14ac:dyDescent="0.35">
      <c r="A164" s="7" t="s">
        <v>337</v>
      </c>
      <c r="B164" s="25" t="str">
        <f t="shared" si="4"/>
        <v>SPA21XXX</v>
      </c>
      <c r="C164" s="7" t="s">
        <v>338</v>
      </c>
      <c r="D164" s="7" t="s">
        <v>170</v>
      </c>
      <c r="F164" s="23">
        <f>IFERROR(VLOOKUP(A164,'CAT A'!A:J,10,FALSE),0)</f>
        <v>0</v>
      </c>
      <c r="G164" s="23">
        <f>IFERROR(VLOOKUP(A164,'CAT A_C'!A:G,7,FALSE),0)</f>
        <v>0</v>
      </c>
      <c r="H164" s="23">
        <f>IFERROR(VLOOKUP(A164,'CAT B'!A:F,6,FALSE),0)</f>
        <v>8</v>
      </c>
      <c r="I164" s="23">
        <f>IFERROR(VLOOKUP(A164,'CAT C'!A:F,6,FALSE),0)</f>
        <v>0</v>
      </c>
      <c r="J164" s="26">
        <f t="shared" si="5"/>
        <v>8</v>
      </c>
    </row>
    <row r="165" spans="1:10" x14ac:dyDescent="0.35">
      <c r="A165" s="7" t="s">
        <v>339</v>
      </c>
      <c r="B165" s="25" t="str">
        <f t="shared" si="4"/>
        <v>SPA21XXX</v>
      </c>
      <c r="C165" s="7" t="s">
        <v>340</v>
      </c>
      <c r="D165" s="7" t="s">
        <v>170</v>
      </c>
      <c r="F165" s="23">
        <f>IFERROR(VLOOKUP(A165,'CAT A'!A:J,10,FALSE),0)</f>
        <v>0</v>
      </c>
      <c r="G165" s="23">
        <f>IFERROR(VLOOKUP(A165,'CAT A_C'!A:G,7,FALSE),0)</f>
        <v>0</v>
      </c>
      <c r="H165" s="23">
        <f>IFERROR(VLOOKUP(A165,'CAT B'!A:F,6,FALSE),0)</f>
        <v>6</v>
      </c>
      <c r="I165" s="23">
        <f>IFERROR(VLOOKUP(A165,'CAT C'!A:F,6,FALSE),0)</f>
        <v>0</v>
      </c>
      <c r="J165" s="26">
        <f t="shared" si="5"/>
        <v>6</v>
      </c>
    </row>
    <row r="166" spans="1:10" x14ac:dyDescent="0.35">
      <c r="A166" s="7" t="s">
        <v>341</v>
      </c>
      <c r="B166" s="25" t="str">
        <f t="shared" si="4"/>
        <v>SPA21XXX</v>
      </c>
      <c r="C166" s="7" t="s">
        <v>342</v>
      </c>
      <c r="D166" s="7" t="s">
        <v>170</v>
      </c>
      <c r="F166" s="23">
        <f>IFERROR(VLOOKUP(A166,'CAT A'!A:J,10,FALSE),0)</f>
        <v>0</v>
      </c>
      <c r="G166" s="23">
        <f>IFERROR(VLOOKUP(A166,'CAT A_C'!A:G,7,FALSE),0)</f>
        <v>0</v>
      </c>
      <c r="H166" s="23">
        <f>IFERROR(VLOOKUP(A166,'CAT B'!A:F,6,FALSE),0)</f>
        <v>2</v>
      </c>
      <c r="I166" s="23">
        <f>IFERROR(VLOOKUP(A166,'CAT C'!A:F,6,FALSE),0)</f>
        <v>0</v>
      </c>
      <c r="J166" s="26">
        <f t="shared" si="5"/>
        <v>2</v>
      </c>
    </row>
    <row r="167" spans="1:10" x14ac:dyDescent="0.35">
      <c r="A167" s="7" t="s">
        <v>343</v>
      </c>
      <c r="B167" s="25" t="str">
        <f t="shared" si="4"/>
        <v>SPA21XXX</v>
      </c>
      <c r="C167" s="7" t="s">
        <v>344</v>
      </c>
      <c r="D167" s="7" t="s">
        <v>170</v>
      </c>
      <c r="F167" s="23">
        <f>IFERROR(VLOOKUP(A167,'CAT A'!A:J,10,FALSE),0)</f>
        <v>0</v>
      </c>
      <c r="G167" s="23">
        <f>IFERROR(VLOOKUP(A167,'CAT A_C'!A:G,7,FALSE),0)</f>
        <v>0</v>
      </c>
      <c r="H167" s="23">
        <f>IFERROR(VLOOKUP(A167,'CAT B'!A:F,6,FALSE),0)</f>
        <v>4</v>
      </c>
      <c r="I167" s="23">
        <f>IFERROR(VLOOKUP(A167,'CAT C'!A:F,6,FALSE),0)</f>
        <v>0</v>
      </c>
      <c r="J167" s="26">
        <f t="shared" si="5"/>
        <v>4</v>
      </c>
    </row>
    <row r="168" spans="1:10" x14ac:dyDescent="0.35">
      <c r="A168" s="7" t="s">
        <v>345</v>
      </c>
      <c r="B168" s="25" t="str">
        <f t="shared" si="4"/>
        <v>SPA21XXX</v>
      </c>
      <c r="C168" s="7" t="s">
        <v>346</v>
      </c>
      <c r="D168" s="7" t="s">
        <v>170</v>
      </c>
      <c r="F168" s="23">
        <f>IFERROR(VLOOKUP(A168,'CAT A'!A:J,10,FALSE),0)</f>
        <v>0</v>
      </c>
      <c r="G168" s="23">
        <f>IFERROR(VLOOKUP(A168,'CAT A_C'!A:G,7,FALSE),0)</f>
        <v>0</v>
      </c>
      <c r="H168" s="23">
        <f>IFERROR(VLOOKUP(A168,'CAT B'!A:F,6,FALSE),0)</f>
        <v>7</v>
      </c>
      <c r="I168" s="23">
        <f>IFERROR(VLOOKUP(A168,'CAT C'!A:F,6,FALSE),0)</f>
        <v>0</v>
      </c>
      <c r="J168" s="26">
        <f t="shared" si="5"/>
        <v>7</v>
      </c>
    </row>
    <row r="169" spans="1:10" x14ac:dyDescent="0.35">
      <c r="A169" s="7" t="s">
        <v>347</v>
      </c>
      <c r="B169" s="25" t="str">
        <f t="shared" si="4"/>
        <v>SPA21XXX</v>
      </c>
      <c r="C169" s="7" t="s">
        <v>348</v>
      </c>
      <c r="D169" s="7" t="s">
        <v>170</v>
      </c>
      <c r="F169" s="23">
        <f>IFERROR(VLOOKUP(A169,'CAT A'!A:J,10,FALSE),0)</f>
        <v>0</v>
      </c>
      <c r="G169" s="23">
        <f>IFERROR(VLOOKUP(A169,'CAT A_C'!A:G,7,FALSE),0)</f>
        <v>0</v>
      </c>
      <c r="H169" s="23">
        <f>IFERROR(VLOOKUP(A169,'CAT B'!A:F,6,FALSE),0)</f>
        <v>1</v>
      </c>
      <c r="I169" s="23">
        <f>IFERROR(VLOOKUP(A169,'CAT C'!A:F,6,FALSE),0)</f>
        <v>0</v>
      </c>
      <c r="J169" s="26">
        <f t="shared" si="5"/>
        <v>1</v>
      </c>
    </row>
    <row r="170" spans="1:10" x14ac:dyDescent="0.35">
      <c r="A170" s="7" t="s">
        <v>349</v>
      </c>
      <c r="B170" s="25" t="str">
        <f t="shared" si="4"/>
        <v>SPA21XXX</v>
      </c>
      <c r="C170" s="7" t="s">
        <v>350</v>
      </c>
      <c r="D170" s="7" t="s">
        <v>170</v>
      </c>
      <c r="F170" s="23">
        <f>IFERROR(VLOOKUP(A170,'CAT A'!A:J,10,FALSE),0)</f>
        <v>0</v>
      </c>
      <c r="G170" s="23">
        <f>IFERROR(VLOOKUP(A170,'CAT A_C'!A:G,7,FALSE),0)</f>
        <v>0</v>
      </c>
      <c r="H170" s="23">
        <f>IFERROR(VLOOKUP(A170,'CAT B'!A:F,6,FALSE),0)</f>
        <v>1</v>
      </c>
      <c r="I170" s="23">
        <f>IFERROR(VLOOKUP(A170,'CAT C'!A:F,6,FALSE),0)</f>
        <v>0</v>
      </c>
      <c r="J170" s="26">
        <f t="shared" si="5"/>
        <v>1</v>
      </c>
    </row>
    <row r="171" spans="1:10" x14ac:dyDescent="0.35">
      <c r="A171" s="7" t="s">
        <v>351</v>
      </c>
      <c r="B171" s="25" t="str">
        <f t="shared" si="4"/>
        <v>SPA21XXX</v>
      </c>
      <c r="C171" s="7" t="s">
        <v>352</v>
      </c>
      <c r="D171" s="7" t="s">
        <v>170</v>
      </c>
      <c r="F171" s="23">
        <f>IFERROR(VLOOKUP(A171,'CAT A'!A:J,10,FALSE),0)</f>
        <v>0</v>
      </c>
      <c r="G171" s="23">
        <f>IFERROR(VLOOKUP(A171,'CAT A_C'!A:G,7,FALSE),0)</f>
        <v>0</v>
      </c>
      <c r="H171" s="23">
        <f>IFERROR(VLOOKUP(A171,'CAT B'!A:F,6,FALSE),0)</f>
        <v>2</v>
      </c>
      <c r="I171" s="23">
        <f>IFERROR(VLOOKUP(A171,'CAT C'!A:F,6,FALSE),0)</f>
        <v>0</v>
      </c>
      <c r="J171" s="26">
        <f t="shared" si="5"/>
        <v>2</v>
      </c>
    </row>
    <row r="172" spans="1:10" x14ac:dyDescent="0.35">
      <c r="A172" s="7" t="s">
        <v>353</v>
      </c>
      <c r="B172" s="25" t="str">
        <f t="shared" si="4"/>
        <v>SPA21XXX</v>
      </c>
      <c r="C172" s="7" t="s">
        <v>354</v>
      </c>
      <c r="D172" s="7" t="s">
        <v>170</v>
      </c>
      <c r="F172" s="23">
        <f>IFERROR(VLOOKUP(A172,'CAT A'!A:J,10,FALSE),0)</f>
        <v>0</v>
      </c>
      <c r="G172" s="23">
        <f>IFERROR(VLOOKUP(A172,'CAT A_C'!A:G,7,FALSE),0)</f>
        <v>0</v>
      </c>
      <c r="H172" s="23">
        <f>IFERROR(VLOOKUP(A172,'CAT B'!A:F,6,FALSE),0)</f>
        <v>1</v>
      </c>
      <c r="I172" s="23">
        <f>IFERROR(VLOOKUP(A172,'CAT C'!A:F,6,FALSE),0)</f>
        <v>0</v>
      </c>
      <c r="J172" s="26">
        <f t="shared" si="5"/>
        <v>1</v>
      </c>
    </row>
    <row r="173" spans="1:10" x14ac:dyDescent="0.35">
      <c r="A173" s="7" t="s">
        <v>355</v>
      </c>
      <c r="B173" s="25" t="str">
        <f t="shared" si="4"/>
        <v>SPA21XXX</v>
      </c>
      <c r="C173" s="7" t="s">
        <v>356</v>
      </c>
      <c r="D173" s="7" t="s">
        <v>170</v>
      </c>
      <c r="F173" s="23">
        <f>IFERROR(VLOOKUP(A173,'CAT A'!A:J,10,FALSE),0)</f>
        <v>0</v>
      </c>
      <c r="G173" s="23">
        <f>IFERROR(VLOOKUP(A173,'CAT A_C'!A:G,7,FALSE),0)</f>
        <v>0</v>
      </c>
      <c r="H173" s="23">
        <f>IFERROR(VLOOKUP(A173,'CAT B'!A:F,6,FALSE),0)</f>
        <v>1</v>
      </c>
      <c r="I173" s="23">
        <f>IFERROR(VLOOKUP(A173,'CAT C'!A:F,6,FALSE),0)</f>
        <v>0</v>
      </c>
      <c r="J173" s="26">
        <f t="shared" si="5"/>
        <v>1</v>
      </c>
    </row>
    <row r="174" spans="1:10" x14ac:dyDescent="0.35">
      <c r="A174" s="7" t="s">
        <v>357</v>
      </c>
      <c r="B174" s="25" t="str">
        <f t="shared" si="4"/>
        <v>SPA21XXX</v>
      </c>
      <c r="C174" s="7" t="s">
        <v>358</v>
      </c>
      <c r="D174" s="7" t="s">
        <v>119</v>
      </c>
      <c r="F174" s="23">
        <f>IFERROR(VLOOKUP(A174,'CAT A'!A:J,10,FALSE),0)</f>
        <v>0</v>
      </c>
      <c r="G174" s="23">
        <f>IFERROR(VLOOKUP(A174,'CAT A_C'!A:G,7,FALSE),0)</f>
        <v>0</v>
      </c>
      <c r="H174" s="23">
        <f>IFERROR(VLOOKUP(A174,'CAT B'!A:F,6,FALSE),0)</f>
        <v>0</v>
      </c>
      <c r="I174" s="23">
        <f>IFERROR(VLOOKUP(A174,'CAT C'!A:F,6,FALSE),0)</f>
        <v>1</v>
      </c>
      <c r="J174" s="26">
        <f t="shared" si="5"/>
        <v>1</v>
      </c>
    </row>
    <row r="175" spans="1:10" x14ac:dyDescent="0.35">
      <c r="A175" s="7" t="s">
        <v>359</v>
      </c>
      <c r="B175" s="25" t="str">
        <f t="shared" si="4"/>
        <v>SPA21XXX</v>
      </c>
      <c r="C175" s="7" t="s">
        <v>360</v>
      </c>
      <c r="D175" s="7" t="s">
        <v>119</v>
      </c>
      <c r="F175" s="23">
        <f>IFERROR(VLOOKUP(A175,'CAT A'!A:J,10,FALSE),0)</f>
        <v>0</v>
      </c>
      <c r="G175" s="23">
        <f>IFERROR(VLOOKUP(A175,'CAT A_C'!A:G,7,FALSE),0)</f>
        <v>0</v>
      </c>
      <c r="H175" s="23">
        <f>IFERROR(VLOOKUP(A175,'CAT B'!A:F,6,FALSE),0)</f>
        <v>0</v>
      </c>
      <c r="I175" s="23">
        <f>IFERROR(VLOOKUP(A175,'CAT C'!A:F,6,FALSE),0)</f>
        <v>7</v>
      </c>
      <c r="J175" s="26">
        <f t="shared" si="5"/>
        <v>7</v>
      </c>
    </row>
    <row r="176" spans="1:10" x14ac:dyDescent="0.35">
      <c r="A176" s="7" t="s">
        <v>361</v>
      </c>
      <c r="B176" s="25" t="str">
        <f t="shared" si="4"/>
        <v>SPA21XXX</v>
      </c>
      <c r="C176" s="7" t="s">
        <v>362</v>
      </c>
      <c r="D176" s="7" t="s">
        <v>119</v>
      </c>
      <c r="F176" s="23">
        <f>IFERROR(VLOOKUP(A176,'CAT A'!A:J,10,FALSE),0)</f>
        <v>0</v>
      </c>
      <c r="G176" s="23">
        <f>IFERROR(VLOOKUP(A176,'CAT A_C'!A:G,7,FALSE),0)</f>
        <v>0</v>
      </c>
      <c r="H176" s="23">
        <f>IFERROR(VLOOKUP(A176,'CAT B'!A:F,6,FALSE),0)</f>
        <v>0</v>
      </c>
      <c r="I176" s="23">
        <f>IFERROR(VLOOKUP(A176,'CAT C'!A:F,6,FALSE),0)</f>
        <v>7</v>
      </c>
      <c r="J176" s="26">
        <f t="shared" si="5"/>
        <v>7</v>
      </c>
    </row>
    <row r="177" spans="1:10" x14ac:dyDescent="0.35">
      <c r="A177" s="7" t="s">
        <v>363</v>
      </c>
      <c r="B177" s="25" t="str">
        <f t="shared" si="4"/>
        <v>SPA21XXX</v>
      </c>
      <c r="C177" s="7" t="s">
        <v>364</v>
      </c>
      <c r="D177" s="7" t="s">
        <v>119</v>
      </c>
      <c r="F177" s="23">
        <f>IFERROR(VLOOKUP(A177,'CAT A'!A:J,10,FALSE),0)</f>
        <v>0</v>
      </c>
      <c r="G177" s="23">
        <f>IFERROR(VLOOKUP(A177,'CAT A_C'!A:G,7,FALSE),0)</f>
        <v>0</v>
      </c>
      <c r="H177" s="23">
        <f>IFERROR(VLOOKUP(A177,'CAT B'!A:F,6,FALSE),0)</f>
        <v>0</v>
      </c>
      <c r="I177" s="23">
        <f>IFERROR(VLOOKUP(A177,'CAT C'!A:F,6,FALSE),0)</f>
        <v>7</v>
      </c>
      <c r="J177" s="26">
        <f t="shared" si="5"/>
        <v>7</v>
      </c>
    </row>
    <row r="178" spans="1:10" x14ac:dyDescent="0.35">
      <c r="A178" s="7" t="s">
        <v>365</v>
      </c>
      <c r="B178" s="25" t="str">
        <f t="shared" si="4"/>
        <v>SPA21XXX</v>
      </c>
      <c r="C178" s="7" t="s">
        <v>366</v>
      </c>
      <c r="D178" s="7" t="s">
        <v>119</v>
      </c>
      <c r="F178" s="23">
        <f>IFERROR(VLOOKUP(A178,'CAT A'!A:J,10,FALSE),0)</f>
        <v>0</v>
      </c>
      <c r="G178" s="23">
        <f>IFERROR(VLOOKUP(A178,'CAT A_C'!A:G,7,FALSE),0)</f>
        <v>0</v>
      </c>
      <c r="H178" s="23">
        <f>IFERROR(VLOOKUP(A178,'CAT B'!A:F,6,FALSE),0)</f>
        <v>0</v>
      </c>
      <c r="I178" s="23">
        <f>IFERROR(VLOOKUP(A178,'CAT C'!A:F,6,FALSE),0)</f>
        <v>7</v>
      </c>
      <c r="J178" s="26">
        <f t="shared" si="5"/>
        <v>7</v>
      </c>
    </row>
    <row r="179" spans="1:10" x14ac:dyDescent="0.35">
      <c r="A179" s="7" t="s">
        <v>367</v>
      </c>
      <c r="B179" s="25" t="str">
        <f t="shared" si="4"/>
        <v>SPA21XXX</v>
      </c>
      <c r="C179" s="7" t="s">
        <v>368</v>
      </c>
      <c r="D179" s="7" t="s">
        <v>119</v>
      </c>
      <c r="F179" s="23">
        <f>IFERROR(VLOOKUP(A179,'CAT A'!A:J,10,FALSE),0)</f>
        <v>0</v>
      </c>
      <c r="G179" s="23">
        <f>IFERROR(VLOOKUP(A179,'CAT A_C'!A:G,7,FALSE),0)</f>
        <v>0</v>
      </c>
      <c r="H179" s="23">
        <f>IFERROR(VLOOKUP(A179,'CAT B'!A:F,6,FALSE),0)</f>
        <v>0</v>
      </c>
      <c r="I179" s="23">
        <f>IFERROR(VLOOKUP(A179,'CAT C'!A:F,6,FALSE),0)</f>
        <v>7</v>
      </c>
      <c r="J179" s="26">
        <f t="shared" si="5"/>
        <v>7</v>
      </c>
    </row>
    <row r="180" spans="1:10" x14ac:dyDescent="0.35">
      <c r="A180" s="7" t="s">
        <v>369</v>
      </c>
      <c r="B180" s="25" t="str">
        <f t="shared" si="4"/>
        <v>SPA21XXX</v>
      </c>
      <c r="C180" s="7" t="s">
        <v>370</v>
      </c>
      <c r="D180" s="7" t="s">
        <v>119</v>
      </c>
      <c r="F180" s="23">
        <f>IFERROR(VLOOKUP(A180,'CAT A'!A:J,10,FALSE),0)</f>
        <v>0</v>
      </c>
      <c r="G180" s="23">
        <f>IFERROR(VLOOKUP(A180,'CAT A_C'!A:G,7,FALSE),0)</f>
        <v>0</v>
      </c>
      <c r="H180" s="23">
        <f>IFERROR(VLOOKUP(A180,'CAT B'!A:F,6,FALSE),0)</f>
        <v>0</v>
      </c>
      <c r="I180" s="23">
        <f>IFERROR(VLOOKUP(A180,'CAT C'!A:F,6,FALSE),0)</f>
        <v>7</v>
      </c>
      <c r="J180" s="26">
        <f t="shared" si="5"/>
        <v>7</v>
      </c>
    </row>
    <row r="181" spans="1:10" x14ac:dyDescent="0.35">
      <c r="A181" s="7" t="s">
        <v>371</v>
      </c>
      <c r="B181" s="25" t="str">
        <f t="shared" si="4"/>
        <v>SPA21XXX</v>
      </c>
      <c r="C181" s="7" t="s">
        <v>372</v>
      </c>
      <c r="D181" s="7" t="s">
        <v>119</v>
      </c>
      <c r="F181" s="23">
        <f>IFERROR(VLOOKUP(A181,'CAT A'!A:J,10,FALSE),0)</f>
        <v>0</v>
      </c>
      <c r="G181" s="23">
        <f>IFERROR(VLOOKUP(A181,'CAT A_C'!A:G,7,FALSE),0)</f>
        <v>0</v>
      </c>
      <c r="H181" s="23">
        <f>IFERROR(VLOOKUP(A181,'CAT B'!A:F,6,FALSE),0)</f>
        <v>0</v>
      </c>
      <c r="I181" s="23">
        <f>IFERROR(VLOOKUP(A181,'CAT C'!A:F,6,FALSE),0)</f>
        <v>2</v>
      </c>
      <c r="J181" s="26">
        <f t="shared" si="5"/>
        <v>2</v>
      </c>
    </row>
    <row r="182" spans="1:10" x14ac:dyDescent="0.35">
      <c r="A182" s="7" t="s">
        <v>373</v>
      </c>
      <c r="B182" s="25" t="str">
        <f t="shared" si="4"/>
        <v>SPA21XXX</v>
      </c>
      <c r="C182" s="7" t="s">
        <v>374</v>
      </c>
      <c r="D182" s="7" t="s">
        <v>119</v>
      </c>
      <c r="F182" s="23">
        <f>IFERROR(VLOOKUP(A182,'CAT A'!A:J,10,FALSE),0)</f>
        <v>0</v>
      </c>
      <c r="G182" s="23">
        <f>IFERROR(VLOOKUP(A182,'CAT A_C'!A:G,7,FALSE),0)</f>
        <v>0</v>
      </c>
      <c r="H182" s="23">
        <f>IFERROR(VLOOKUP(A182,'CAT B'!A:F,6,FALSE),0)</f>
        <v>0</v>
      </c>
      <c r="I182" s="23">
        <f>IFERROR(VLOOKUP(A182,'CAT C'!A:F,6,FALSE),0)</f>
        <v>1</v>
      </c>
      <c r="J182" s="26">
        <f t="shared" si="5"/>
        <v>1</v>
      </c>
    </row>
    <row r="183" spans="1:10" x14ac:dyDescent="0.35">
      <c r="A183" s="7" t="s">
        <v>375</v>
      </c>
      <c r="B183" s="25" t="str">
        <f t="shared" si="4"/>
        <v>SPA21XXX</v>
      </c>
      <c r="C183" s="7" t="s">
        <v>376</v>
      </c>
      <c r="D183" s="7" t="s">
        <v>119</v>
      </c>
      <c r="F183" s="23">
        <f>IFERROR(VLOOKUP(A183,'CAT A'!A:J,10,FALSE),0)</f>
        <v>0</v>
      </c>
      <c r="G183" s="23">
        <f>IFERROR(VLOOKUP(A183,'CAT A_C'!A:G,7,FALSE),0)</f>
        <v>0</v>
      </c>
      <c r="H183" s="23">
        <f>IFERROR(VLOOKUP(A183,'CAT B'!A:F,6,FALSE),0)</f>
        <v>0</v>
      </c>
      <c r="I183" s="23">
        <f>IFERROR(VLOOKUP(A183,'CAT C'!A:F,6,FALSE),0)</f>
        <v>1</v>
      </c>
      <c r="J183" s="26">
        <f t="shared" si="5"/>
        <v>1</v>
      </c>
    </row>
    <row r="184" spans="1:10" x14ac:dyDescent="0.35">
      <c r="A184" s="7" t="s">
        <v>377</v>
      </c>
      <c r="B184" s="25" t="str">
        <f t="shared" si="4"/>
        <v>SPA21XXX</v>
      </c>
      <c r="C184" s="7" t="s">
        <v>378</v>
      </c>
      <c r="D184" s="7" t="s">
        <v>119</v>
      </c>
      <c r="F184" s="23">
        <f>IFERROR(VLOOKUP(A184,'CAT A'!A:J,10,FALSE),0)</f>
        <v>0</v>
      </c>
      <c r="G184" s="23">
        <f>IFERROR(VLOOKUP(A184,'CAT A_C'!A:G,7,FALSE),0)</f>
        <v>0</v>
      </c>
      <c r="H184" s="23">
        <f>IFERROR(VLOOKUP(A184,'CAT B'!A:F,6,FALSE),0)</f>
        <v>0</v>
      </c>
      <c r="I184" s="23">
        <f>IFERROR(VLOOKUP(A184,'CAT C'!A:F,6,FALSE),0)</f>
        <v>7</v>
      </c>
      <c r="J184" s="26">
        <f t="shared" si="5"/>
        <v>7</v>
      </c>
    </row>
    <row r="185" spans="1:10" x14ac:dyDescent="0.35">
      <c r="A185" s="7" t="s">
        <v>379</v>
      </c>
      <c r="B185" s="25" t="str">
        <f t="shared" si="4"/>
        <v>SPA21XXX</v>
      </c>
      <c r="C185" s="7" t="s">
        <v>380</v>
      </c>
      <c r="D185" s="7" t="s">
        <v>119</v>
      </c>
      <c r="F185" s="23">
        <f>IFERROR(VLOOKUP(A185,'CAT A'!A:J,10,FALSE),0)</f>
        <v>0</v>
      </c>
      <c r="G185" s="23">
        <f>IFERROR(VLOOKUP(A185,'CAT A_C'!A:G,7,FALSE),0)</f>
        <v>0</v>
      </c>
      <c r="H185" s="23">
        <f>IFERROR(VLOOKUP(A185,'CAT B'!A:F,6,FALSE),0)</f>
        <v>0</v>
      </c>
      <c r="I185" s="23">
        <f>IFERROR(VLOOKUP(A185,'CAT C'!A:F,6,FALSE),0)</f>
        <v>1</v>
      </c>
      <c r="J185" s="26">
        <f t="shared" si="5"/>
        <v>1</v>
      </c>
    </row>
    <row r="186" spans="1:10" x14ac:dyDescent="0.35">
      <c r="A186" s="7" t="s">
        <v>381</v>
      </c>
      <c r="B186" s="25" t="str">
        <f t="shared" si="4"/>
        <v>SPA21XXX</v>
      </c>
      <c r="C186" s="7" t="s">
        <v>382</v>
      </c>
      <c r="D186" s="7" t="s">
        <v>119</v>
      </c>
      <c r="F186" s="23">
        <f>IFERROR(VLOOKUP(A186,'CAT A'!A:J,10,FALSE),0)</f>
        <v>0</v>
      </c>
      <c r="G186" s="23">
        <f>IFERROR(VLOOKUP(A186,'CAT A_C'!A:G,7,FALSE),0)</f>
        <v>0</v>
      </c>
      <c r="H186" s="23">
        <f>IFERROR(VLOOKUP(A186,'CAT B'!A:F,6,FALSE),0)</f>
        <v>0</v>
      </c>
      <c r="I186" s="23">
        <f>IFERROR(VLOOKUP(A186,'CAT C'!A:F,6,FALSE),0)</f>
        <v>1</v>
      </c>
      <c r="J186" s="26">
        <f t="shared" si="5"/>
        <v>1</v>
      </c>
    </row>
    <row r="187" spans="1:10" x14ac:dyDescent="0.35">
      <c r="A187" s="7" t="s">
        <v>383</v>
      </c>
      <c r="B187" s="25" t="str">
        <f t="shared" si="4"/>
        <v>SPA21XXX</v>
      </c>
      <c r="C187" s="7" t="s">
        <v>384</v>
      </c>
      <c r="D187" s="7" t="s">
        <v>119</v>
      </c>
      <c r="F187" s="23">
        <f>IFERROR(VLOOKUP(A187,'CAT A'!A:J,10,FALSE),0)</f>
        <v>0</v>
      </c>
      <c r="G187" s="23">
        <f>IFERROR(VLOOKUP(A187,'CAT A_C'!A:G,7,FALSE),0)</f>
        <v>0</v>
      </c>
      <c r="H187" s="23">
        <f>IFERROR(VLOOKUP(A187,'CAT B'!A:F,6,FALSE),0)</f>
        <v>0</v>
      </c>
      <c r="I187" s="23">
        <f>IFERROR(VLOOKUP(A187,'CAT C'!A:F,6,FALSE),0)</f>
        <v>5</v>
      </c>
      <c r="J187" s="26">
        <f t="shared" si="5"/>
        <v>5</v>
      </c>
    </row>
    <row r="188" spans="1:10" x14ac:dyDescent="0.35">
      <c r="A188" s="7" t="s">
        <v>385</v>
      </c>
      <c r="B188" s="25" t="str">
        <f t="shared" si="4"/>
        <v>SPA21XXX</v>
      </c>
      <c r="C188" s="7" t="s">
        <v>386</v>
      </c>
      <c r="D188" s="7" t="s">
        <v>119</v>
      </c>
      <c r="F188" s="23">
        <f>IFERROR(VLOOKUP(A188,'CAT A'!A:J,10,FALSE),0)</f>
        <v>0</v>
      </c>
      <c r="G188" s="23">
        <f>IFERROR(VLOOKUP(A188,'CAT A_C'!A:G,7,FALSE),0)</f>
        <v>0</v>
      </c>
      <c r="H188" s="23">
        <f>IFERROR(VLOOKUP(A188,'CAT B'!A:F,6,FALSE),0)</f>
        <v>0</v>
      </c>
      <c r="I188" s="23">
        <f>IFERROR(VLOOKUP(A188,'CAT C'!A:F,6,FALSE),0)</f>
        <v>1</v>
      </c>
      <c r="J188" s="26">
        <f t="shared" si="5"/>
        <v>1</v>
      </c>
    </row>
    <row r="189" spans="1:10" x14ac:dyDescent="0.35">
      <c r="A189" s="7" t="s">
        <v>387</v>
      </c>
      <c r="B189" s="25" t="str">
        <f t="shared" si="4"/>
        <v>SPA21XXX</v>
      </c>
      <c r="C189" s="7" t="s">
        <v>388</v>
      </c>
      <c r="D189" s="7" t="s">
        <v>119</v>
      </c>
      <c r="F189" s="23">
        <f>IFERROR(VLOOKUP(A189,'CAT A'!A:J,10,FALSE),0)</f>
        <v>0</v>
      </c>
      <c r="G189" s="23">
        <f>IFERROR(VLOOKUP(A189,'CAT A_C'!A:G,7,FALSE),0)</f>
        <v>0</v>
      </c>
      <c r="H189" s="23">
        <f>IFERROR(VLOOKUP(A189,'CAT B'!A:F,6,FALSE),0)</f>
        <v>0</v>
      </c>
      <c r="I189" s="23">
        <f>IFERROR(VLOOKUP(A189,'CAT C'!A:F,6,FALSE),0)</f>
        <v>1</v>
      </c>
      <c r="J189" s="26">
        <f t="shared" si="5"/>
        <v>1</v>
      </c>
    </row>
    <row r="190" spans="1:10" x14ac:dyDescent="0.35">
      <c r="A190" s="7" t="s">
        <v>389</v>
      </c>
      <c r="B190" s="25" t="str">
        <f t="shared" si="4"/>
        <v>SPA21XXX</v>
      </c>
      <c r="C190" s="7" t="s">
        <v>390</v>
      </c>
      <c r="D190" s="7" t="s">
        <v>119</v>
      </c>
      <c r="F190" s="23">
        <f>IFERROR(VLOOKUP(A190,'CAT A'!A:J,10,FALSE),0)</f>
        <v>0</v>
      </c>
      <c r="G190" s="23">
        <f>IFERROR(VLOOKUP(A190,'CAT A_C'!A:G,7,FALSE),0)</f>
        <v>0</v>
      </c>
      <c r="H190" s="23">
        <f>IFERROR(VLOOKUP(A190,'CAT B'!A:F,6,FALSE),0)</f>
        <v>0</v>
      </c>
      <c r="I190" s="23">
        <f>IFERROR(VLOOKUP(A190,'CAT C'!A:F,6,FALSE),0)</f>
        <v>7</v>
      </c>
      <c r="J190" s="26">
        <f t="shared" si="5"/>
        <v>7</v>
      </c>
    </row>
    <row r="191" spans="1:10" x14ac:dyDescent="0.35">
      <c r="A191" s="7" t="s">
        <v>391</v>
      </c>
      <c r="B191" s="25" t="str">
        <f t="shared" si="4"/>
        <v>SPA21XXX</v>
      </c>
      <c r="C191" s="7" t="s">
        <v>392</v>
      </c>
      <c r="D191" s="7" t="s">
        <v>119</v>
      </c>
      <c r="F191" s="23">
        <f>IFERROR(VLOOKUP(A191,'CAT A'!A:J,10,FALSE),0)</f>
        <v>0</v>
      </c>
      <c r="G191" s="23">
        <f>IFERROR(VLOOKUP(A191,'CAT A_C'!A:G,7,FALSE),0)</f>
        <v>0</v>
      </c>
      <c r="H191" s="23">
        <f>IFERROR(VLOOKUP(A191,'CAT B'!A:F,6,FALSE),0)</f>
        <v>0</v>
      </c>
      <c r="I191" s="23">
        <f>IFERROR(VLOOKUP(A191,'CAT C'!A:F,6,FALSE),0)</f>
        <v>7</v>
      </c>
      <c r="J191" s="26">
        <f t="shared" si="5"/>
        <v>7</v>
      </c>
    </row>
    <row r="192" spans="1:10" x14ac:dyDescent="0.35">
      <c r="A192" s="7" t="s">
        <v>393</v>
      </c>
      <c r="B192" s="25" t="str">
        <f t="shared" si="4"/>
        <v>SPA21XXX</v>
      </c>
      <c r="C192" s="7" t="s">
        <v>394</v>
      </c>
      <c r="D192" s="7" t="s">
        <v>119</v>
      </c>
      <c r="F192" s="23">
        <f>IFERROR(VLOOKUP(A192,'CAT A'!A:J,10,FALSE),0)</f>
        <v>0</v>
      </c>
      <c r="G192" s="23">
        <f>IFERROR(VLOOKUP(A192,'CAT A_C'!A:G,7,FALSE),0)</f>
        <v>0</v>
      </c>
      <c r="H192" s="23">
        <f>IFERROR(VLOOKUP(A192,'CAT B'!A:F,6,FALSE),0)</f>
        <v>0</v>
      </c>
      <c r="I192" s="23">
        <f>IFERROR(VLOOKUP(A192,'CAT C'!A:F,6,FALSE),0)</f>
        <v>1</v>
      </c>
      <c r="J192" s="26">
        <f t="shared" si="5"/>
        <v>1</v>
      </c>
    </row>
    <row r="193" spans="1:10" x14ac:dyDescent="0.35">
      <c r="A193" s="7" t="s">
        <v>395</v>
      </c>
      <c r="B193" s="25" t="str">
        <f t="shared" si="4"/>
        <v>SPA21XXX</v>
      </c>
      <c r="C193" s="7" t="s">
        <v>396</v>
      </c>
      <c r="D193" s="7" t="s">
        <v>119</v>
      </c>
      <c r="F193" s="23">
        <f>IFERROR(VLOOKUP(A193,'CAT A'!A:J,10,FALSE),0)</f>
        <v>0</v>
      </c>
      <c r="G193" s="23">
        <f>IFERROR(VLOOKUP(A193,'CAT A_C'!A:G,7,FALSE),0)</f>
        <v>0</v>
      </c>
      <c r="H193" s="23">
        <f>IFERROR(VLOOKUP(A193,'CAT B'!A:F,6,FALSE),0)</f>
        <v>0</v>
      </c>
      <c r="I193" s="23">
        <f>IFERROR(VLOOKUP(A193,'CAT C'!A:F,6,FALSE),0)</f>
        <v>2</v>
      </c>
      <c r="J193" s="26">
        <f t="shared" si="5"/>
        <v>2</v>
      </c>
    </row>
    <row r="194" spans="1:10" x14ac:dyDescent="0.35">
      <c r="A194" s="7" t="s">
        <v>397</v>
      </c>
      <c r="B194" s="25" t="str">
        <f t="shared" si="4"/>
        <v>SPA21XXX</v>
      </c>
      <c r="C194" s="7" t="s">
        <v>398</v>
      </c>
      <c r="D194" s="7" t="s">
        <v>119</v>
      </c>
      <c r="F194" s="23">
        <f>IFERROR(VLOOKUP(A194,'CAT A'!A:J,10,FALSE),0)</f>
        <v>0</v>
      </c>
      <c r="G194" s="23">
        <f>IFERROR(VLOOKUP(A194,'CAT A_C'!A:G,7,FALSE),0)</f>
        <v>0</v>
      </c>
      <c r="H194" s="23">
        <f>IFERROR(VLOOKUP(A194,'CAT B'!A:F,6,FALSE),0)</f>
        <v>0</v>
      </c>
      <c r="I194" s="23">
        <f>IFERROR(VLOOKUP(A194,'CAT C'!A:F,6,FALSE),0)</f>
        <v>10</v>
      </c>
      <c r="J194" s="26">
        <f t="shared" si="5"/>
        <v>10</v>
      </c>
    </row>
    <row r="195" spans="1:10" x14ac:dyDescent="0.35">
      <c r="A195" s="7" t="s">
        <v>399</v>
      </c>
      <c r="B195" s="25" t="str">
        <f t="shared" ref="B195:B258" si="6">REPLACE(A195,6,3,"XXX")</f>
        <v>SPA21XXX</v>
      </c>
      <c r="C195" s="7" t="s">
        <v>400</v>
      </c>
      <c r="D195" s="7" t="s">
        <v>119</v>
      </c>
      <c r="F195" s="23">
        <f>IFERROR(VLOOKUP(A195,'CAT A'!A:J,10,FALSE),0)</f>
        <v>0</v>
      </c>
      <c r="G195" s="23">
        <f>IFERROR(VLOOKUP(A195,'CAT A_C'!A:G,7,FALSE),0)</f>
        <v>0</v>
      </c>
      <c r="H195" s="23">
        <f>IFERROR(VLOOKUP(A195,'CAT B'!A:F,6,FALSE),0)</f>
        <v>0</v>
      </c>
      <c r="I195" s="23">
        <f>IFERROR(VLOOKUP(A195,'CAT C'!A:F,6,FALSE),0)</f>
        <v>1</v>
      </c>
      <c r="J195" s="26">
        <f t="shared" ref="J195:J258" si="7">SUM(F195:I195)</f>
        <v>1</v>
      </c>
    </row>
    <row r="196" spans="1:10" x14ac:dyDescent="0.35">
      <c r="A196" s="7" t="s">
        <v>401</v>
      </c>
      <c r="B196" s="25" t="str">
        <f t="shared" si="6"/>
        <v>SPA21XXX</v>
      </c>
      <c r="C196" s="7" t="s">
        <v>402</v>
      </c>
      <c r="D196" s="7" t="s">
        <v>119</v>
      </c>
      <c r="F196" s="23">
        <f>IFERROR(VLOOKUP(A196,'CAT A'!A:J,10,FALSE),0)</f>
        <v>0</v>
      </c>
      <c r="G196" s="23">
        <f>IFERROR(VLOOKUP(A196,'CAT A_C'!A:G,7,FALSE),0)</f>
        <v>0</v>
      </c>
      <c r="H196" s="23">
        <f>IFERROR(VLOOKUP(A196,'CAT B'!A:F,6,FALSE),0)</f>
        <v>0</v>
      </c>
      <c r="I196" s="23">
        <f>IFERROR(VLOOKUP(A196,'CAT C'!A:F,6,FALSE),0)</f>
        <v>1</v>
      </c>
      <c r="J196" s="26">
        <f t="shared" si="7"/>
        <v>1</v>
      </c>
    </row>
    <row r="197" spans="1:10" x14ac:dyDescent="0.35">
      <c r="A197" s="7" t="s">
        <v>403</v>
      </c>
      <c r="B197" s="25" t="str">
        <f t="shared" si="6"/>
        <v>SPA21XXX</v>
      </c>
      <c r="C197" s="7" t="s">
        <v>404</v>
      </c>
      <c r="D197" s="7" t="s">
        <v>119</v>
      </c>
      <c r="F197" s="23">
        <f>IFERROR(VLOOKUP(A197,'CAT A'!A:J,10,FALSE),0)</f>
        <v>0</v>
      </c>
      <c r="G197" s="23">
        <f>IFERROR(VLOOKUP(A197,'CAT A_C'!A:G,7,FALSE),0)</f>
        <v>0</v>
      </c>
      <c r="H197" s="23">
        <f>IFERROR(VLOOKUP(A197,'CAT B'!A:F,6,FALSE),0)</f>
        <v>0</v>
      </c>
      <c r="I197" s="23">
        <f>IFERROR(VLOOKUP(A197,'CAT C'!A:F,6,FALSE),0)</f>
        <v>9</v>
      </c>
      <c r="J197" s="26">
        <f t="shared" si="7"/>
        <v>9</v>
      </c>
    </row>
    <row r="198" spans="1:10" x14ac:dyDescent="0.35">
      <c r="A198" s="7" t="s">
        <v>405</v>
      </c>
      <c r="B198" s="25" t="str">
        <f t="shared" si="6"/>
        <v>SPA21XXX</v>
      </c>
      <c r="C198" s="7" t="s">
        <v>406</v>
      </c>
      <c r="D198" s="7" t="s">
        <v>119</v>
      </c>
      <c r="F198" s="23">
        <f>IFERROR(VLOOKUP(A198,'CAT A'!A:J,10,FALSE),0)</f>
        <v>0</v>
      </c>
      <c r="G198" s="23">
        <f>IFERROR(VLOOKUP(A198,'CAT A_C'!A:G,7,FALSE),0)</f>
        <v>0</v>
      </c>
      <c r="H198" s="23">
        <f>IFERROR(VLOOKUP(A198,'CAT B'!A:F,6,FALSE),0)</f>
        <v>0</v>
      </c>
      <c r="I198" s="23">
        <f>IFERROR(VLOOKUP(A198,'CAT C'!A:F,6,FALSE),0)</f>
        <v>1</v>
      </c>
      <c r="J198" s="26">
        <f t="shared" si="7"/>
        <v>1</v>
      </c>
    </row>
    <row r="199" spans="1:10" x14ac:dyDescent="0.35">
      <c r="A199" s="7" t="s">
        <v>407</v>
      </c>
      <c r="B199" s="25" t="str">
        <f t="shared" si="6"/>
        <v>SPA21XXX</v>
      </c>
      <c r="C199" s="7" t="s">
        <v>408</v>
      </c>
      <c r="D199" s="7" t="s">
        <v>119</v>
      </c>
      <c r="F199" s="23">
        <f>IFERROR(VLOOKUP(A199,'CAT A'!A:J,10,FALSE),0)</f>
        <v>0</v>
      </c>
      <c r="G199" s="23">
        <f>IFERROR(VLOOKUP(A199,'CAT A_C'!A:G,7,FALSE),0)</f>
        <v>0</v>
      </c>
      <c r="H199" s="23">
        <f>IFERROR(VLOOKUP(A199,'CAT B'!A:F,6,FALSE),0)</f>
        <v>0</v>
      </c>
      <c r="I199" s="23">
        <f>IFERROR(VLOOKUP(A199,'CAT C'!A:F,6,FALSE),0)</f>
        <v>1</v>
      </c>
      <c r="J199" s="26">
        <f t="shared" si="7"/>
        <v>1</v>
      </c>
    </row>
    <row r="200" spans="1:10" x14ac:dyDescent="0.35">
      <c r="A200" s="7" t="s">
        <v>409</v>
      </c>
      <c r="B200" s="25" t="str">
        <f t="shared" si="6"/>
        <v>SPA21XXX</v>
      </c>
      <c r="C200" s="7" t="s">
        <v>410</v>
      </c>
      <c r="D200" s="7" t="s">
        <v>119</v>
      </c>
      <c r="F200" s="23">
        <f>IFERROR(VLOOKUP(A200,'CAT A'!A:J,10,FALSE),0)</f>
        <v>0</v>
      </c>
      <c r="G200" s="23">
        <f>IFERROR(VLOOKUP(A200,'CAT A_C'!A:G,7,FALSE),0)</f>
        <v>0</v>
      </c>
      <c r="H200" s="23">
        <f>IFERROR(VLOOKUP(A200,'CAT B'!A:F,6,FALSE),0)</f>
        <v>0</v>
      </c>
      <c r="I200" s="23">
        <f>IFERROR(VLOOKUP(A200,'CAT C'!A:F,6,FALSE),0)</f>
        <v>1</v>
      </c>
      <c r="J200" s="26">
        <f t="shared" si="7"/>
        <v>1</v>
      </c>
    </row>
    <row r="201" spans="1:10" x14ac:dyDescent="0.35">
      <c r="A201" s="7" t="s">
        <v>411</v>
      </c>
      <c r="B201" s="25" t="str">
        <f t="shared" si="6"/>
        <v>SPA21XXX</v>
      </c>
      <c r="C201" s="7" t="s">
        <v>412</v>
      </c>
      <c r="D201" s="7" t="s">
        <v>119</v>
      </c>
      <c r="F201" s="23">
        <f>IFERROR(VLOOKUP(A201,'CAT A'!A:J,10,FALSE),0)</f>
        <v>0</v>
      </c>
      <c r="G201" s="23">
        <f>IFERROR(VLOOKUP(A201,'CAT A_C'!A:G,7,FALSE),0)</f>
        <v>0</v>
      </c>
      <c r="H201" s="23">
        <f>IFERROR(VLOOKUP(A201,'CAT B'!A:F,6,FALSE),0)</f>
        <v>0</v>
      </c>
      <c r="I201" s="23">
        <f>IFERROR(VLOOKUP(A201,'CAT C'!A:F,6,FALSE),0)</f>
        <v>3</v>
      </c>
      <c r="J201" s="26">
        <f t="shared" si="7"/>
        <v>3</v>
      </c>
    </row>
    <row r="202" spans="1:10" x14ac:dyDescent="0.35">
      <c r="A202" s="7" t="s">
        <v>413</v>
      </c>
      <c r="B202" s="25" t="str">
        <f t="shared" si="6"/>
        <v>SPA21XXX</v>
      </c>
      <c r="C202" s="7" t="s">
        <v>414</v>
      </c>
      <c r="D202" s="7" t="s">
        <v>119</v>
      </c>
      <c r="F202" s="23">
        <f>IFERROR(VLOOKUP(A202,'CAT A'!A:J,10,FALSE),0)</f>
        <v>0</v>
      </c>
      <c r="G202" s="23">
        <f>IFERROR(VLOOKUP(A202,'CAT A_C'!A:G,7,FALSE),0)</f>
        <v>0</v>
      </c>
      <c r="H202" s="23">
        <f>IFERROR(VLOOKUP(A202,'CAT B'!A:F,6,FALSE),0)</f>
        <v>0</v>
      </c>
      <c r="I202" s="23">
        <f>IFERROR(VLOOKUP(A202,'CAT C'!A:F,6,FALSE),0)</f>
        <v>3</v>
      </c>
      <c r="J202" s="26">
        <f t="shared" si="7"/>
        <v>3</v>
      </c>
    </row>
    <row r="203" spans="1:10" x14ac:dyDescent="0.35">
      <c r="A203" s="7" t="s">
        <v>415</v>
      </c>
      <c r="B203" s="25" t="str">
        <f t="shared" si="6"/>
        <v>SPA21XXX</v>
      </c>
      <c r="C203" s="7" t="s">
        <v>416</v>
      </c>
      <c r="D203" s="7" t="s">
        <v>119</v>
      </c>
      <c r="F203" s="23">
        <f>IFERROR(VLOOKUP(A203,'CAT A'!A:J,10,FALSE),0)</f>
        <v>0</v>
      </c>
      <c r="G203" s="23">
        <f>IFERROR(VLOOKUP(A203,'CAT A_C'!A:G,7,FALSE),0)</f>
        <v>0</v>
      </c>
      <c r="H203" s="23">
        <f>IFERROR(VLOOKUP(A203,'CAT B'!A:F,6,FALSE),0)</f>
        <v>0</v>
      </c>
      <c r="I203" s="23">
        <f>IFERROR(VLOOKUP(A203,'CAT C'!A:F,6,FALSE),0)</f>
        <v>8</v>
      </c>
      <c r="J203" s="26">
        <f t="shared" si="7"/>
        <v>8</v>
      </c>
    </row>
    <row r="204" spans="1:10" x14ac:dyDescent="0.35">
      <c r="A204" s="7" t="s">
        <v>417</v>
      </c>
      <c r="B204" s="25" t="str">
        <f t="shared" si="6"/>
        <v>SPA21XXX</v>
      </c>
      <c r="C204" s="7" t="s">
        <v>418</v>
      </c>
      <c r="D204" s="7" t="s">
        <v>119</v>
      </c>
      <c r="F204" s="23">
        <f>IFERROR(VLOOKUP(A204,'CAT A'!A:J,10,FALSE),0)</f>
        <v>0</v>
      </c>
      <c r="G204" s="23">
        <f>IFERROR(VLOOKUP(A204,'CAT A_C'!A:G,7,FALSE),0)</f>
        <v>0</v>
      </c>
      <c r="H204" s="23">
        <f>IFERROR(VLOOKUP(A204,'CAT B'!A:F,6,FALSE),0)</f>
        <v>0</v>
      </c>
      <c r="I204" s="23">
        <f>IFERROR(VLOOKUP(A204,'CAT C'!A:F,6,FALSE),0)</f>
        <v>1</v>
      </c>
      <c r="J204" s="26">
        <f t="shared" si="7"/>
        <v>1</v>
      </c>
    </row>
    <row r="205" spans="1:10" x14ac:dyDescent="0.35">
      <c r="A205" s="7" t="s">
        <v>419</v>
      </c>
      <c r="B205" s="25" t="str">
        <f t="shared" si="6"/>
        <v>SPA21XXX</v>
      </c>
      <c r="C205" s="7" t="s">
        <v>420</v>
      </c>
      <c r="D205" s="7" t="s">
        <v>119</v>
      </c>
      <c r="F205" s="23">
        <f>IFERROR(VLOOKUP(A205,'CAT A'!A:J,10,FALSE),0)</f>
        <v>0</v>
      </c>
      <c r="G205" s="23">
        <f>IFERROR(VLOOKUP(A205,'CAT A_C'!A:G,7,FALSE),0)</f>
        <v>0</v>
      </c>
      <c r="H205" s="23">
        <f>IFERROR(VLOOKUP(A205,'CAT B'!A:F,6,FALSE),0)</f>
        <v>0</v>
      </c>
      <c r="I205" s="23">
        <f>IFERROR(VLOOKUP(A205,'CAT C'!A:F,6,FALSE),0)</f>
        <v>1</v>
      </c>
      <c r="J205" s="26">
        <f t="shared" si="7"/>
        <v>1</v>
      </c>
    </row>
    <row r="206" spans="1:10" x14ac:dyDescent="0.35">
      <c r="A206" s="7" t="s">
        <v>421</v>
      </c>
      <c r="B206" s="25" t="str">
        <f t="shared" si="6"/>
        <v>SPA21XXX</v>
      </c>
      <c r="C206" s="7" t="s">
        <v>422</v>
      </c>
      <c r="D206" s="7" t="s">
        <v>119</v>
      </c>
      <c r="F206" s="23">
        <f>IFERROR(VLOOKUP(A206,'CAT A'!A:J,10,FALSE),0)</f>
        <v>0</v>
      </c>
      <c r="G206" s="23">
        <f>IFERROR(VLOOKUP(A206,'CAT A_C'!A:G,7,FALSE),0)</f>
        <v>0</v>
      </c>
      <c r="H206" s="23">
        <f>IFERROR(VLOOKUP(A206,'CAT B'!A:F,6,FALSE),0)</f>
        <v>0</v>
      </c>
      <c r="I206" s="23">
        <f>IFERROR(VLOOKUP(A206,'CAT C'!A:F,6,FALSE),0)</f>
        <v>1</v>
      </c>
      <c r="J206" s="26">
        <f t="shared" si="7"/>
        <v>1</v>
      </c>
    </row>
    <row r="207" spans="1:10" x14ac:dyDescent="0.35">
      <c r="A207" s="7" t="s">
        <v>423</v>
      </c>
      <c r="B207" s="25" t="str">
        <f t="shared" si="6"/>
        <v>SPA21XXX</v>
      </c>
      <c r="C207" s="7" t="s">
        <v>424</v>
      </c>
      <c r="D207" s="7" t="s">
        <v>119</v>
      </c>
      <c r="F207" s="23">
        <f>IFERROR(VLOOKUP(A207,'CAT A'!A:J,10,FALSE),0)</f>
        <v>0</v>
      </c>
      <c r="G207" s="23">
        <f>IFERROR(VLOOKUP(A207,'CAT A_C'!A:G,7,FALSE),0)</f>
        <v>0</v>
      </c>
      <c r="H207" s="23">
        <f>IFERROR(VLOOKUP(A207,'CAT B'!A:F,6,FALSE),0)</f>
        <v>0</v>
      </c>
      <c r="I207" s="23">
        <f>IFERROR(VLOOKUP(A207,'CAT C'!A:F,6,FALSE),0)</f>
        <v>5</v>
      </c>
      <c r="J207" s="26">
        <f t="shared" si="7"/>
        <v>5</v>
      </c>
    </row>
    <row r="208" spans="1:10" x14ac:dyDescent="0.35">
      <c r="A208" s="7" t="s">
        <v>425</v>
      </c>
      <c r="B208" s="25" t="str">
        <f t="shared" si="6"/>
        <v>SPA21XXX</v>
      </c>
      <c r="C208" s="7" t="s">
        <v>426</v>
      </c>
      <c r="D208" s="7" t="s">
        <v>119</v>
      </c>
      <c r="F208" s="23">
        <f>IFERROR(VLOOKUP(A208,'CAT A'!A:J,10,FALSE),0)</f>
        <v>0</v>
      </c>
      <c r="G208" s="23">
        <f>IFERROR(VLOOKUP(A208,'CAT A_C'!A:G,7,FALSE),0)</f>
        <v>0</v>
      </c>
      <c r="H208" s="23">
        <f>IFERROR(VLOOKUP(A208,'CAT B'!A:F,6,FALSE),0)</f>
        <v>0</v>
      </c>
      <c r="I208" s="23">
        <f>IFERROR(VLOOKUP(A208,'CAT C'!A:F,6,FALSE),0)</f>
        <v>8</v>
      </c>
      <c r="J208" s="26">
        <f t="shared" si="7"/>
        <v>8</v>
      </c>
    </row>
    <row r="209" spans="1:10" x14ac:dyDescent="0.35">
      <c r="A209" s="7" t="s">
        <v>427</v>
      </c>
      <c r="B209" s="25" t="str">
        <f t="shared" si="6"/>
        <v>SPA21XXX</v>
      </c>
      <c r="C209" s="7" t="s">
        <v>428</v>
      </c>
      <c r="D209" s="7" t="s">
        <v>119</v>
      </c>
      <c r="F209" s="23">
        <f>IFERROR(VLOOKUP(A209,'CAT A'!A:J,10,FALSE),0)</f>
        <v>0</v>
      </c>
      <c r="G209" s="23">
        <f>IFERROR(VLOOKUP(A209,'CAT A_C'!A:G,7,FALSE),0)</f>
        <v>0</v>
      </c>
      <c r="H209" s="23">
        <f>IFERROR(VLOOKUP(A209,'CAT B'!A:F,6,FALSE),0)</f>
        <v>0</v>
      </c>
      <c r="I209" s="23">
        <f>IFERROR(VLOOKUP(A209,'CAT C'!A:F,6,FALSE),0)</f>
        <v>7</v>
      </c>
      <c r="J209" s="26">
        <f t="shared" si="7"/>
        <v>7</v>
      </c>
    </row>
    <row r="210" spans="1:10" x14ac:dyDescent="0.35">
      <c r="A210" s="7" t="s">
        <v>429</v>
      </c>
      <c r="B210" s="25" t="str">
        <f t="shared" si="6"/>
        <v>SPA21XXX</v>
      </c>
      <c r="C210" s="7" t="s">
        <v>430</v>
      </c>
      <c r="D210" s="7" t="s">
        <v>119</v>
      </c>
      <c r="F210" s="23">
        <f>IFERROR(VLOOKUP(A210,'CAT A'!A:J,10,FALSE),0)</f>
        <v>0</v>
      </c>
      <c r="G210" s="23">
        <f>IFERROR(VLOOKUP(A210,'CAT A_C'!A:G,7,FALSE),0)</f>
        <v>0</v>
      </c>
      <c r="H210" s="23">
        <f>IFERROR(VLOOKUP(A210,'CAT B'!A:F,6,FALSE),0)</f>
        <v>0</v>
      </c>
      <c r="I210" s="23">
        <f>IFERROR(VLOOKUP(A210,'CAT C'!A:F,6,FALSE),0)</f>
        <v>1</v>
      </c>
      <c r="J210" s="26">
        <f t="shared" si="7"/>
        <v>1</v>
      </c>
    </row>
    <row r="211" spans="1:10" x14ac:dyDescent="0.35">
      <c r="A211" s="7" t="s">
        <v>431</v>
      </c>
      <c r="B211" s="25" t="str">
        <f t="shared" si="6"/>
        <v>SPA21XXX</v>
      </c>
      <c r="C211" s="7" t="s">
        <v>432</v>
      </c>
      <c r="D211" s="7" t="s">
        <v>119</v>
      </c>
      <c r="F211" s="23">
        <f>IFERROR(VLOOKUP(A211,'CAT A'!A:J,10,FALSE),0)</f>
        <v>0</v>
      </c>
      <c r="G211" s="23">
        <f>IFERROR(VLOOKUP(A211,'CAT A_C'!A:G,7,FALSE),0)</f>
        <v>0</v>
      </c>
      <c r="H211" s="23">
        <f>IFERROR(VLOOKUP(A211,'CAT B'!A:F,6,FALSE),0)</f>
        <v>0</v>
      </c>
      <c r="I211" s="23">
        <f>IFERROR(VLOOKUP(A211,'CAT C'!A:F,6,FALSE),0)</f>
        <v>10</v>
      </c>
      <c r="J211" s="26">
        <f t="shared" si="7"/>
        <v>10</v>
      </c>
    </row>
    <row r="212" spans="1:10" x14ac:dyDescent="0.35">
      <c r="A212" s="7" t="s">
        <v>433</v>
      </c>
      <c r="B212" s="25" t="str">
        <f t="shared" si="6"/>
        <v>SPA21XXX</v>
      </c>
      <c r="C212" s="7" t="s">
        <v>434</v>
      </c>
      <c r="D212" s="7" t="s">
        <v>119</v>
      </c>
      <c r="F212" s="23">
        <f>IFERROR(VLOOKUP(A212,'CAT A'!A:J,10,FALSE),0)</f>
        <v>0</v>
      </c>
      <c r="G212" s="23">
        <f>IFERROR(VLOOKUP(A212,'CAT A_C'!A:G,7,FALSE),0)</f>
        <v>0</v>
      </c>
      <c r="H212" s="23">
        <f>IFERROR(VLOOKUP(A212,'CAT B'!A:F,6,FALSE),0)</f>
        <v>0</v>
      </c>
      <c r="I212" s="23">
        <f>IFERROR(VLOOKUP(A212,'CAT C'!A:F,6,FALSE),0)</f>
        <v>1</v>
      </c>
      <c r="J212" s="26">
        <f t="shared" si="7"/>
        <v>1</v>
      </c>
    </row>
    <row r="213" spans="1:10" x14ac:dyDescent="0.35">
      <c r="A213" s="7" t="s">
        <v>435</v>
      </c>
      <c r="B213" s="25" t="str">
        <f t="shared" si="6"/>
        <v>SPA21XXX</v>
      </c>
      <c r="C213" s="7" t="s">
        <v>436</v>
      </c>
      <c r="D213" s="7" t="s">
        <v>119</v>
      </c>
      <c r="F213" s="23">
        <f>IFERROR(VLOOKUP(A213,'CAT A'!A:J,10,FALSE),0)</f>
        <v>0</v>
      </c>
      <c r="G213" s="23">
        <f>IFERROR(VLOOKUP(A213,'CAT A_C'!A:G,7,FALSE),0)</f>
        <v>0</v>
      </c>
      <c r="H213" s="23">
        <f>IFERROR(VLOOKUP(A213,'CAT B'!A:F,6,FALSE),0)</f>
        <v>0</v>
      </c>
      <c r="I213" s="23">
        <f>IFERROR(VLOOKUP(A213,'CAT C'!A:F,6,FALSE),0)</f>
        <v>1</v>
      </c>
      <c r="J213" s="26">
        <f t="shared" si="7"/>
        <v>1</v>
      </c>
    </row>
    <row r="214" spans="1:10" x14ac:dyDescent="0.35">
      <c r="A214" s="7" t="s">
        <v>437</v>
      </c>
      <c r="B214" s="25" t="str">
        <f t="shared" si="6"/>
        <v>SPA21XXX</v>
      </c>
      <c r="C214" s="7" t="s">
        <v>438</v>
      </c>
      <c r="D214" s="7" t="s">
        <v>119</v>
      </c>
      <c r="F214" s="23">
        <f>IFERROR(VLOOKUP(A214,'CAT A'!A:J,10,FALSE),0)</f>
        <v>0</v>
      </c>
      <c r="G214" s="23">
        <f>IFERROR(VLOOKUP(A214,'CAT A_C'!A:G,7,FALSE),0)</f>
        <v>0</v>
      </c>
      <c r="H214" s="23">
        <f>IFERROR(VLOOKUP(A214,'CAT B'!A:F,6,FALSE),0)</f>
        <v>0</v>
      </c>
      <c r="I214" s="23">
        <f>IFERROR(VLOOKUP(A214,'CAT C'!A:F,6,FALSE),0)</f>
        <v>4</v>
      </c>
      <c r="J214" s="26">
        <f t="shared" si="7"/>
        <v>4</v>
      </c>
    </row>
    <row r="215" spans="1:10" x14ac:dyDescent="0.35">
      <c r="A215" s="7" t="s">
        <v>439</v>
      </c>
      <c r="B215" s="25" t="str">
        <f t="shared" si="6"/>
        <v>SPA21XXX</v>
      </c>
      <c r="C215" s="7" t="s">
        <v>440</v>
      </c>
      <c r="D215" s="7" t="s">
        <v>119</v>
      </c>
      <c r="F215" s="23">
        <f>IFERROR(VLOOKUP(A215,'CAT A'!A:J,10,FALSE),0)</f>
        <v>0</v>
      </c>
      <c r="G215" s="23">
        <f>IFERROR(VLOOKUP(A215,'CAT A_C'!A:G,7,FALSE),0)</f>
        <v>0</v>
      </c>
      <c r="H215" s="23">
        <f>IFERROR(VLOOKUP(A215,'CAT B'!A:F,6,FALSE),0)</f>
        <v>0</v>
      </c>
      <c r="I215" s="23">
        <f>IFERROR(VLOOKUP(A215,'CAT C'!A:F,6,FALSE),0)</f>
        <v>3</v>
      </c>
      <c r="J215" s="26">
        <f t="shared" si="7"/>
        <v>3</v>
      </c>
    </row>
    <row r="216" spans="1:10" x14ac:dyDescent="0.35">
      <c r="A216" s="7" t="s">
        <v>441</v>
      </c>
      <c r="B216" s="25" t="str">
        <f t="shared" si="6"/>
        <v>SPA21XXX</v>
      </c>
      <c r="C216" s="7" t="s">
        <v>442</v>
      </c>
      <c r="D216" s="7" t="s">
        <v>119</v>
      </c>
      <c r="F216" s="23">
        <f>IFERROR(VLOOKUP(A216,'CAT A'!A:J,10,FALSE),0)</f>
        <v>0</v>
      </c>
      <c r="G216" s="23">
        <f>IFERROR(VLOOKUP(A216,'CAT A_C'!A:G,7,FALSE),0)</f>
        <v>0</v>
      </c>
      <c r="H216" s="23">
        <f>IFERROR(VLOOKUP(A216,'CAT B'!A:F,6,FALSE),0)</f>
        <v>0</v>
      </c>
      <c r="I216" s="23">
        <f>IFERROR(VLOOKUP(A216,'CAT C'!A:F,6,FALSE),0)</f>
        <v>1</v>
      </c>
      <c r="J216" s="26">
        <f t="shared" si="7"/>
        <v>1</v>
      </c>
    </row>
    <row r="217" spans="1:10" x14ac:dyDescent="0.35">
      <c r="A217" s="7" t="s">
        <v>443</v>
      </c>
      <c r="B217" s="25" t="str">
        <f t="shared" si="6"/>
        <v>SPA21XXX</v>
      </c>
      <c r="C217" s="7" t="s">
        <v>444</v>
      </c>
      <c r="D217" s="7" t="s">
        <v>119</v>
      </c>
      <c r="F217" s="23">
        <f>IFERROR(VLOOKUP(A217,'CAT A'!A:J,10,FALSE),0)</f>
        <v>0</v>
      </c>
      <c r="G217" s="23">
        <f>IFERROR(VLOOKUP(A217,'CAT A_C'!A:G,7,FALSE),0)</f>
        <v>0</v>
      </c>
      <c r="H217" s="23">
        <f>IFERROR(VLOOKUP(A217,'CAT B'!A:F,6,FALSE),0)</f>
        <v>0</v>
      </c>
      <c r="I217" s="23">
        <f>IFERROR(VLOOKUP(A217,'CAT C'!A:F,6,FALSE),0)</f>
        <v>7</v>
      </c>
      <c r="J217" s="26">
        <f t="shared" si="7"/>
        <v>7</v>
      </c>
    </row>
    <row r="218" spans="1:10" x14ac:dyDescent="0.35">
      <c r="A218" s="7" t="s">
        <v>445</v>
      </c>
      <c r="B218" s="25" t="str">
        <f t="shared" si="6"/>
        <v>SPA21XXX</v>
      </c>
      <c r="C218" s="7" t="s">
        <v>446</v>
      </c>
      <c r="D218" s="7" t="s">
        <v>119</v>
      </c>
      <c r="F218" s="23">
        <f>IFERROR(VLOOKUP(A218,'CAT A'!A:J,10,FALSE),0)</f>
        <v>0</v>
      </c>
      <c r="G218" s="23">
        <f>IFERROR(VLOOKUP(A218,'CAT A_C'!A:G,7,FALSE),0)</f>
        <v>0</v>
      </c>
      <c r="H218" s="23">
        <f>IFERROR(VLOOKUP(A218,'CAT B'!A:F,6,FALSE),0)</f>
        <v>0</v>
      </c>
      <c r="I218" s="23">
        <f>IFERROR(VLOOKUP(A218,'CAT C'!A:F,6,FALSE),0)</f>
        <v>4</v>
      </c>
      <c r="J218" s="26">
        <f t="shared" si="7"/>
        <v>4</v>
      </c>
    </row>
    <row r="219" spans="1:10" x14ac:dyDescent="0.35">
      <c r="A219" s="7" t="s">
        <v>447</v>
      </c>
      <c r="B219" s="25" t="str">
        <f t="shared" si="6"/>
        <v>SPA21XXX</v>
      </c>
      <c r="C219" s="7" t="s">
        <v>448</v>
      </c>
      <c r="D219" s="7" t="s">
        <v>119</v>
      </c>
      <c r="F219" s="23">
        <f>IFERROR(VLOOKUP(A219,'CAT A'!A:J,10,FALSE),0)</f>
        <v>0</v>
      </c>
      <c r="G219" s="23">
        <f>IFERROR(VLOOKUP(A219,'CAT A_C'!A:G,7,FALSE),0)</f>
        <v>0</v>
      </c>
      <c r="H219" s="23">
        <f>IFERROR(VLOOKUP(A219,'CAT B'!A:F,6,FALSE),0)</f>
        <v>0</v>
      </c>
      <c r="I219" s="23">
        <f>IFERROR(VLOOKUP(A219,'CAT C'!A:F,6,FALSE),0)</f>
        <v>8</v>
      </c>
      <c r="J219" s="26">
        <f t="shared" si="7"/>
        <v>8</v>
      </c>
    </row>
    <row r="220" spans="1:10" x14ac:dyDescent="0.35">
      <c r="A220" s="7" t="s">
        <v>449</v>
      </c>
      <c r="B220" s="25" t="str">
        <f t="shared" si="6"/>
        <v>SPA21XXX</v>
      </c>
      <c r="C220" s="7" t="s">
        <v>450</v>
      </c>
      <c r="D220" s="7" t="s">
        <v>119</v>
      </c>
      <c r="F220" s="23">
        <f>IFERROR(VLOOKUP(A220,'CAT A'!A:J,10,FALSE),0)</f>
        <v>0</v>
      </c>
      <c r="G220" s="23">
        <f>IFERROR(VLOOKUP(A220,'CAT A_C'!A:G,7,FALSE),0)</f>
        <v>0</v>
      </c>
      <c r="H220" s="23">
        <f>IFERROR(VLOOKUP(A220,'CAT B'!A:F,6,FALSE),0)</f>
        <v>0</v>
      </c>
      <c r="I220" s="23">
        <f>IFERROR(VLOOKUP(A220,'CAT C'!A:F,6,FALSE),0)</f>
        <v>1</v>
      </c>
      <c r="J220" s="26">
        <f t="shared" si="7"/>
        <v>1</v>
      </c>
    </row>
    <row r="221" spans="1:10" x14ac:dyDescent="0.35">
      <c r="A221" s="7" t="s">
        <v>451</v>
      </c>
      <c r="B221" s="25" t="str">
        <f t="shared" si="6"/>
        <v>SPA21XXX</v>
      </c>
      <c r="C221" s="7" t="s">
        <v>452</v>
      </c>
      <c r="D221" s="7" t="s">
        <v>119</v>
      </c>
      <c r="F221" s="23">
        <f>IFERROR(VLOOKUP(A221,'CAT A'!A:J,10,FALSE),0)</f>
        <v>0</v>
      </c>
      <c r="G221" s="23">
        <f>IFERROR(VLOOKUP(A221,'CAT A_C'!A:G,7,FALSE),0)</f>
        <v>0</v>
      </c>
      <c r="H221" s="23">
        <f>IFERROR(VLOOKUP(A221,'CAT B'!A:F,6,FALSE),0)</f>
        <v>0</v>
      </c>
      <c r="I221" s="23">
        <f>IFERROR(VLOOKUP(A221,'CAT C'!A:F,6,FALSE),0)</f>
        <v>5</v>
      </c>
      <c r="J221" s="26">
        <f t="shared" si="7"/>
        <v>5</v>
      </c>
    </row>
    <row r="222" spans="1:10" x14ac:dyDescent="0.35">
      <c r="A222" s="7" t="s">
        <v>453</v>
      </c>
      <c r="B222" s="25" t="str">
        <f t="shared" si="6"/>
        <v>SPA21XXX</v>
      </c>
      <c r="C222" s="7" t="s">
        <v>454</v>
      </c>
      <c r="D222" s="7" t="s">
        <v>119</v>
      </c>
      <c r="F222" s="23">
        <f>IFERROR(VLOOKUP(A222,'CAT A'!A:J,10,FALSE),0)</f>
        <v>0</v>
      </c>
      <c r="G222" s="23">
        <f>IFERROR(VLOOKUP(A222,'CAT A_C'!A:G,7,FALSE),0)</f>
        <v>0</v>
      </c>
      <c r="H222" s="23">
        <f>IFERROR(VLOOKUP(A222,'CAT B'!A:F,6,FALSE),0)</f>
        <v>0</v>
      </c>
      <c r="I222" s="23">
        <f>IFERROR(VLOOKUP(A222,'CAT C'!A:F,6,FALSE),0)</f>
        <v>1</v>
      </c>
      <c r="J222" s="26">
        <f t="shared" si="7"/>
        <v>1</v>
      </c>
    </row>
    <row r="223" spans="1:10" x14ac:dyDescent="0.35">
      <c r="A223" s="7" t="s">
        <v>455</v>
      </c>
      <c r="B223" s="25" t="str">
        <f t="shared" si="6"/>
        <v>SPA21XXX</v>
      </c>
      <c r="C223" s="7" t="s">
        <v>456</v>
      </c>
      <c r="D223" s="7" t="s">
        <v>119</v>
      </c>
      <c r="F223" s="23">
        <f>IFERROR(VLOOKUP(A223,'CAT A'!A:J,10,FALSE),0)</f>
        <v>0</v>
      </c>
      <c r="G223" s="23">
        <f>IFERROR(VLOOKUP(A223,'CAT A_C'!A:G,7,FALSE),0)</f>
        <v>0</v>
      </c>
      <c r="H223" s="23">
        <f>IFERROR(VLOOKUP(A223,'CAT B'!A:F,6,FALSE),0)</f>
        <v>0</v>
      </c>
      <c r="I223" s="23">
        <f>IFERROR(VLOOKUP(A223,'CAT C'!A:F,6,FALSE),0)</f>
        <v>1</v>
      </c>
      <c r="J223" s="26">
        <f t="shared" si="7"/>
        <v>1</v>
      </c>
    </row>
    <row r="224" spans="1:10" x14ac:dyDescent="0.35">
      <c r="A224" s="7" t="s">
        <v>457</v>
      </c>
      <c r="B224" s="25" t="str">
        <f t="shared" si="6"/>
        <v>SPA21XXX</v>
      </c>
      <c r="C224" s="7" t="s">
        <v>458</v>
      </c>
      <c r="D224" s="7" t="s">
        <v>119</v>
      </c>
      <c r="F224" s="23">
        <f>IFERROR(VLOOKUP(A224,'CAT A'!A:J,10,FALSE),0)</f>
        <v>0</v>
      </c>
      <c r="G224" s="23">
        <f>IFERROR(VLOOKUP(A224,'CAT A_C'!A:G,7,FALSE),0)</f>
        <v>0</v>
      </c>
      <c r="H224" s="23">
        <f>IFERROR(VLOOKUP(A224,'CAT B'!A:F,6,FALSE),0)</f>
        <v>0</v>
      </c>
      <c r="I224" s="23">
        <f>IFERROR(VLOOKUP(A224,'CAT C'!A:F,6,FALSE),0)</f>
        <v>1</v>
      </c>
      <c r="J224" s="26">
        <f t="shared" si="7"/>
        <v>1</v>
      </c>
    </row>
    <row r="225" spans="1:10" x14ac:dyDescent="0.35">
      <c r="A225" s="7" t="s">
        <v>459</v>
      </c>
      <c r="B225" s="25" t="str">
        <f t="shared" si="6"/>
        <v>SPA21XXX</v>
      </c>
      <c r="C225" s="7" t="s">
        <v>460</v>
      </c>
      <c r="D225" s="7" t="s">
        <v>119</v>
      </c>
      <c r="F225" s="23">
        <f>IFERROR(VLOOKUP(A225,'CAT A'!A:J,10,FALSE),0)</f>
        <v>0</v>
      </c>
      <c r="G225" s="23">
        <f>IFERROR(VLOOKUP(A225,'CAT A_C'!A:G,7,FALSE),0)</f>
        <v>0</v>
      </c>
      <c r="H225" s="23">
        <f>IFERROR(VLOOKUP(A225,'CAT B'!A:F,6,FALSE),0)</f>
        <v>0</v>
      </c>
      <c r="I225" s="23">
        <f>IFERROR(VLOOKUP(A225,'CAT C'!A:F,6,FALSE),0)</f>
        <v>4</v>
      </c>
      <c r="J225" s="26">
        <f t="shared" si="7"/>
        <v>4</v>
      </c>
    </row>
    <row r="226" spans="1:10" x14ac:dyDescent="0.35">
      <c r="A226" s="7" t="s">
        <v>461</v>
      </c>
      <c r="B226" s="25" t="str">
        <f t="shared" si="6"/>
        <v>SPA21XXX</v>
      </c>
      <c r="C226" s="7" t="s">
        <v>462</v>
      </c>
      <c r="D226" s="7" t="s">
        <v>119</v>
      </c>
      <c r="F226" s="23">
        <f>IFERROR(VLOOKUP(A226,'CAT A'!A:J,10,FALSE),0)</f>
        <v>0</v>
      </c>
      <c r="G226" s="23">
        <f>IFERROR(VLOOKUP(A226,'CAT A_C'!A:G,7,FALSE),0)</f>
        <v>0</v>
      </c>
      <c r="H226" s="23">
        <f>IFERROR(VLOOKUP(A226,'CAT B'!A:F,6,FALSE),0)</f>
        <v>0</v>
      </c>
      <c r="I226" s="23">
        <f>IFERROR(VLOOKUP(A226,'CAT C'!A:F,6,FALSE),0)</f>
        <v>1</v>
      </c>
      <c r="J226" s="26">
        <f t="shared" si="7"/>
        <v>1</v>
      </c>
    </row>
    <row r="227" spans="1:10" x14ac:dyDescent="0.35">
      <c r="A227" s="7" t="s">
        <v>463</v>
      </c>
      <c r="B227" s="25" t="str">
        <f t="shared" si="6"/>
        <v>SPA21XXX</v>
      </c>
      <c r="C227" s="7" t="s">
        <v>464</v>
      </c>
      <c r="D227" s="7" t="s">
        <v>119</v>
      </c>
      <c r="F227" s="23">
        <f>IFERROR(VLOOKUP(A227,'CAT A'!A:J,10,FALSE),0)</f>
        <v>0</v>
      </c>
      <c r="G227" s="23">
        <f>IFERROR(VLOOKUP(A227,'CAT A_C'!A:G,7,FALSE),0)</f>
        <v>0</v>
      </c>
      <c r="H227" s="23">
        <f>IFERROR(VLOOKUP(A227,'CAT B'!A:F,6,FALSE),0)</f>
        <v>0</v>
      </c>
      <c r="I227" s="23">
        <f>IFERROR(VLOOKUP(A227,'CAT C'!A:F,6,FALSE),0)</f>
        <v>1</v>
      </c>
      <c r="J227" s="26">
        <f t="shared" si="7"/>
        <v>1</v>
      </c>
    </row>
    <row r="228" spans="1:10" x14ac:dyDescent="0.35">
      <c r="A228" s="7" t="s">
        <v>465</v>
      </c>
      <c r="B228" s="25" t="str">
        <f t="shared" si="6"/>
        <v>SPA21XXX</v>
      </c>
      <c r="C228" s="7" t="s">
        <v>466</v>
      </c>
      <c r="D228" s="7" t="s">
        <v>119</v>
      </c>
      <c r="F228" s="23">
        <f>IFERROR(VLOOKUP(A228,'CAT A'!A:J,10,FALSE),0)</f>
        <v>0</v>
      </c>
      <c r="G228" s="23">
        <f>IFERROR(VLOOKUP(A228,'CAT A_C'!A:G,7,FALSE),0)</f>
        <v>0</v>
      </c>
      <c r="H228" s="23">
        <f>IFERROR(VLOOKUP(A228,'CAT B'!A:F,6,FALSE),0)</f>
        <v>0</v>
      </c>
      <c r="I228" s="23">
        <f>IFERROR(VLOOKUP(A228,'CAT C'!A:F,6,FALSE),0)</f>
        <v>1</v>
      </c>
      <c r="J228" s="26">
        <f t="shared" si="7"/>
        <v>1</v>
      </c>
    </row>
    <row r="229" spans="1:10" x14ac:dyDescent="0.35">
      <c r="A229" s="7" t="s">
        <v>467</v>
      </c>
      <c r="B229" s="25" t="str">
        <f t="shared" si="6"/>
        <v>SPA21XXX</v>
      </c>
      <c r="C229" s="7" t="s">
        <v>468</v>
      </c>
      <c r="D229" s="7" t="s">
        <v>119</v>
      </c>
      <c r="F229" s="23">
        <f>IFERROR(VLOOKUP(A229,'CAT A'!A:J,10,FALSE),0)</f>
        <v>0</v>
      </c>
      <c r="G229" s="23">
        <f>IFERROR(VLOOKUP(A229,'CAT A_C'!A:G,7,FALSE),0)</f>
        <v>0</v>
      </c>
      <c r="H229" s="23">
        <f>IFERROR(VLOOKUP(A229,'CAT B'!A:F,6,FALSE),0)</f>
        <v>0</v>
      </c>
      <c r="I229" s="23">
        <f>IFERROR(VLOOKUP(A229,'CAT C'!A:F,6,FALSE),0)</f>
        <v>5</v>
      </c>
      <c r="J229" s="26">
        <f t="shared" si="7"/>
        <v>5</v>
      </c>
    </row>
    <row r="230" spans="1:10" x14ac:dyDescent="0.35">
      <c r="A230" s="7" t="s">
        <v>469</v>
      </c>
      <c r="B230" s="25" t="str">
        <f t="shared" si="6"/>
        <v>SPA21XXX</v>
      </c>
      <c r="C230" s="7" t="s">
        <v>470</v>
      </c>
      <c r="D230" s="7" t="s">
        <v>119</v>
      </c>
      <c r="F230" s="23">
        <f>IFERROR(VLOOKUP(A230,'CAT A'!A:J,10,FALSE),0)</f>
        <v>0</v>
      </c>
      <c r="G230" s="23">
        <f>IFERROR(VLOOKUP(A230,'CAT A_C'!A:G,7,FALSE),0)</f>
        <v>0</v>
      </c>
      <c r="H230" s="23">
        <f>IFERROR(VLOOKUP(A230,'CAT B'!A:F,6,FALSE),0)</f>
        <v>0</v>
      </c>
      <c r="I230" s="23">
        <f>IFERROR(VLOOKUP(A230,'CAT C'!A:F,6,FALSE),0)</f>
        <v>8</v>
      </c>
      <c r="J230" s="26">
        <f t="shared" si="7"/>
        <v>8</v>
      </c>
    </row>
    <row r="231" spans="1:10" x14ac:dyDescent="0.35">
      <c r="A231" s="7" t="s">
        <v>471</v>
      </c>
      <c r="B231" s="25" t="str">
        <f t="shared" si="6"/>
        <v>SPA21XXX</v>
      </c>
      <c r="C231" s="7" t="s">
        <v>472</v>
      </c>
      <c r="D231" s="7" t="s">
        <v>119</v>
      </c>
      <c r="F231" s="23">
        <f>IFERROR(VLOOKUP(A231,'CAT A'!A:J,10,FALSE),0)</f>
        <v>0</v>
      </c>
      <c r="G231" s="23">
        <f>IFERROR(VLOOKUP(A231,'CAT A_C'!A:G,7,FALSE),0)</f>
        <v>0</v>
      </c>
      <c r="H231" s="23">
        <f>IFERROR(VLOOKUP(A231,'CAT B'!A:F,6,FALSE),0)</f>
        <v>0</v>
      </c>
      <c r="I231" s="23">
        <f>IFERROR(VLOOKUP(A231,'CAT C'!A:F,6,FALSE),0)</f>
        <v>8</v>
      </c>
      <c r="J231" s="26">
        <f t="shared" si="7"/>
        <v>8</v>
      </c>
    </row>
    <row r="232" spans="1:10" x14ac:dyDescent="0.35">
      <c r="A232" s="7" t="s">
        <v>473</v>
      </c>
      <c r="B232" s="25" t="str">
        <f t="shared" si="6"/>
        <v>SPA21XXX</v>
      </c>
      <c r="C232" s="7" t="s">
        <v>474</v>
      </c>
      <c r="D232" s="7" t="s">
        <v>119</v>
      </c>
      <c r="F232" s="23">
        <f>IFERROR(VLOOKUP(A232,'CAT A'!A:J,10,FALSE),0)</f>
        <v>0</v>
      </c>
      <c r="G232" s="23">
        <f>IFERROR(VLOOKUP(A232,'CAT A_C'!A:G,7,FALSE),0)</f>
        <v>0</v>
      </c>
      <c r="H232" s="23">
        <f>IFERROR(VLOOKUP(A232,'CAT B'!A:F,6,FALSE),0)</f>
        <v>0</v>
      </c>
      <c r="I232" s="23">
        <f>IFERROR(VLOOKUP(A232,'CAT C'!A:F,6,FALSE),0)</f>
        <v>1</v>
      </c>
      <c r="J232" s="26">
        <f t="shared" si="7"/>
        <v>1</v>
      </c>
    </row>
    <row r="233" spans="1:10" x14ac:dyDescent="0.35">
      <c r="A233" s="7" t="s">
        <v>475</v>
      </c>
      <c r="B233" s="25" t="str">
        <f t="shared" si="6"/>
        <v>SPA21XXX</v>
      </c>
      <c r="C233" s="7" t="s">
        <v>476</v>
      </c>
      <c r="D233" s="7" t="s">
        <v>119</v>
      </c>
      <c r="F233" s="23">
        <f>IFERROR(VLOOKUP(A233,'CAT A'!A:J,10,FALSE),0)</f>
        <v>0</v>
      </c>
      <c r="G233" s="23">
        <f>IFERROR(VLOOKUP(A233,'CAT A_C'!A:G,7,FALSE),0)</f>
        <v>0</v>
      </c>
      <c r="H233" s="23">
        <f>IFERROR(VLOOKUP(A233,'CAT B'!A:F,6,FALSE),0)</f>
        <v>0</v>
      </c>
      <c r="I233" s="23">
        <f>IFERROR(VLOOKUP(A233,'CAT C'!A:F,6,FALSE),0)</f>
        <v>8</v>
      </c>
      <c r="J233" s="26">
        <f t="shared" si="7"/>
        <v>8</v>
      </c>
    </row>
    <row r="234" spans="1:10" x14ac:dyDescent="0.35">
      <c r="A234" s="7" t="s">
        <v>477</v>
      </c>
      <c r="B234" s="25" t="str">
        <f t="shared" si="6"/>
        <v>SPA21XXX</v>
      </c>
      <c r="C234" s="7" t="s">
        <v>478</v>
      </c>
      <c r="D234" s="7" t="s">
        <v>119</v>
      </c>
      <c r="F234" s="23">
        <f>IFERROR(VLOOKUP(A234,'CAT A'!A:J,10,FALSE),0)</f>
        <v>0</v>
      </c>
      <c r="G234" s="23">
        <f>IFERROR(VLOOKUP(A234,'CAT A_C'!A:G,7,FALSE),0)</f>
        <v>0</v>
      </c>
      <c r="H234" s="23">
        <f>IFERROR(VLOOKUP(A234,'CAT B'!A:F,6,FALSE),0)</f>
        <v>0</v>
      </c>
      <c r="I234" s="23">
        <f>IFERROR(VLOOKUP(A234,'CAT C'!A:F,6,FALSE),0)</f>
        <v>1</v>
      </c>
      <c r="J234" s="26">
        <f t="shared" si="7"/>
        <v>1</v>
      </c>
    </row>
    <row r="235" spans="1:10" x14ac:dyDescent="0.35">
      <c r="A235" s="7" t="s">
        <v>479</v>
      </c>
      <c r="B235" s="25" t="str">
        <f t="shared" si="6"/>
        <v>SPA21XXX</v>
      </c>
      <c r="C235" s="7" t="s">
        <v>480</v>
      </c>
      <c r="D235" s="7" t="s">
        <v>119</v>
      </c>
      <c r="F235" s="23">
        <f>IFERROR(VLOOKUP(A235,'CAT A'!A:J,10,FALSE),0)</f>
        <v>0</v>
      </c>
      <c r="G235" s="23">
        <f>IFERROR(VLOOKUP(A235,'CAT A_C'!A:G,7,FALSE),0)</f>
        <v>0</v>
      </c>
      <c r="H235" s="23">
        <f>IFERROR(VLOOKUP(A235,'CAT B'!A:F,6,FALSE),0)</f>
        <v>0</v>
      </c>
      <c r="I235" s="23">
        <f>IFERROR(VLOOKUP(A235,'CAT C'!A:F,6,FALSE),0)</f>
        <v>1</v>
      </c>
      <c r="J235" s="26">
        <f t="shared" si="7"/>
        <v>1</v>
      </c>
    </row>
    <row r="236" spans="1:10" x14ac:dyDescent="0.35">
      <c r="A236" s="7" t="s">
        <v>481</v>
      </c>
      <c r="B236" s="25" t="str">
        <f t="shared" si="6"/>
        <v>SPA21XXX</v>
      </c>
      <c r="C236" s="7" t="s">
        <v>482</v>
      </c>
      <c r="D236" s="7" t="s">
        <v>119</v>
      </c>
      <c r="F236" s="23">
        <f>IFERROR(VLOOKUP(A236,'CAT A'!A:J,10,FALSE),0)</f>
        <v>0</v>
      </c>
      <c r="G236" s="23">
        <f>IFERROR(VLOOKUP(A236,'CAT A_C'!A:G,7,FALSE),0)</f>
        <v>0</v>
      </c>
      <c r="H236" s="23">
        <f>IFERROR(VLOOKUP(A236,'CAT B'!A:F,6,FALSE),0)</f>
        <v>0</v>
      </c>
      <c r="I236" s="23">
        <f>IFERROR(VLOOKUP(A236,'CAT C'!A:F,6,FALSE),0)</f>
        <v>1</v>
      </c>
      <c r="J236" s="26">
        <f t="shared" si="7"/>
        <v>1</v>
      </c>
    </row>
    <row r="237" spans="1:10" x14ac:dyDescent="0.35">
      <c r="A237" s="7" t="s">
        <v>483</v>
      </c>
      <c r="B237" s="25" t="str">
        <f t="shared" si="6"/>
        <v>SPA21XXX</v>
      </c>
      <c r="C237" s="7" t="s">
        <v>484</v>
      </c>
      <c r="D237" s="7" t="s">
        <v>119</v>
      </c>
      <c r="F237" s="23">
        <f>IFERROR(VLOOKUP(A237,'CAT A'!A:J,10,FALSE),0)</f>
        <v>0</v>
      </c>
      <c r="G237" s="23">
        <f>IFERROR(VLOOKUP(A237,'CAT A_C'!A:G,7,FALSE),0)</f>
        <v>0</v>
      </c>
      <c r="H237" s="23">
        <f>IFERROR(VLOOKUP(A237,'CAT B'!A:F,6,FALSE),0)</f>
        <v>0</v>
      </c>
      <c r="I237" s="23">
        <f>IFERROR(VLOOKUP(A237,'CAT C'!A:F,6,FALSE),0)</f>
        <v>10</v>
      </c>
      <c r="J237" s="26">
        <f t="shared" si="7"/>
        <v>10</v>
      </c>
    </row>
    <row r="238" spans="1:10" x14ac:dyDescent="0.35">
      <c r="A238" s="7" t="s">
        <v>485</v>
      </c>
      <c r="B238" s="25" t="str">
        <f t="shared" si="6"/>
        <v>SPA21XXX</v>
      </c>
      <c r="C238" s="7" t="s">
        <v>486</v>
      </c>
      <c r="D238" s="7" t="s">
        <v>119</v>
      </c>
      <c r="F238" s="23">
        <f>IFERROR(VLOOKUP(A238,'CAT A'!A:J,10,FALSE),0)</f>
        <v>0</v>
      </c>
      <c r="G238" s="23">
        <f>IFERROR(VLOOKUP(A238,'CAT A_C'!A:G,7,FALSE),0)</f>
        <v>0</v>
      </c>
      <c r="H238" s="23">
        <f>IFERROR(VLOOKUP(A238,'CAT B'!A:F,6,FALSE),0)</f>
        <v>0</v>
      </c>
      <c r="I238" s="23">
        <f>IFERROR(VLOOKUP(A238,'CAT C'!A:F,6,FALSE),0)</f>
        <v>1</v>
      </c>
      <c r="J238" s="26">
        <f t="shared" si="7"/>
        <v>1</v>
      </c>
    </row>
    <row r="239" spans="1:10" x14ac:dyDescent="0.35">
      <c r="A239" s="7" t="s">
        <v>487</v>
      </c>
      <c r="B239" s="25" t="str">
        <f t="shared" si="6"/>
        <v>SPA21XXX</v>
      </c>
      <c r="C239" s="7" t="s">
        <v>488</v>
      </c>
      <c r="D239" s="7" t="s">
        <v>119</v>
      </c>
      <c r="F239" s="23">
        <f>IFERROR(VLOOKUP(A239,'CAT A'!A:J,10,FALSE),0)</f>
        <v>0</v>
      </c>
      <c r="G239" s="23">
        <f>IFERROR(VLOOKUP(A239,'CAT A_C'!A:G,7,FALSE),0)</f>
        <v>0</v>
      </c>
      <c r="H239" s="23">
        <f>IFERROR(VLOOKUP(A239,'CAT B'!A:F,6,FALSE),0)</f>
        <v>0</v>
      </c>
      <c r="I239" s="23">
        <f>IFERROR(VLOOKUP(A239,'CAT C'!A:F,6,FALSE),0)</f>
        <v>1</v>
      </c>
      <c r="J239" s="26">
        <f t="shared" si="7"/>
        <v>1</v>
      </c>
    </row>
    <row r="240" spans="1:10" x14ac:dyDescent="0.35">
      <c r="A240" s="7" t="s">
        <v>489</v>
      </c>
      <c r="B240" s="25" t="str">
        <f t="shared" si="6"/>
        <v>SPA21XXX</v>
      </c>
      <c r="C240" s="7" t="s">
        <v>490</v>
      </c>
      <c r="D240" s="7" t="s">
        <v>119</v>
      </c>
      <c r="F240" s="23">
        <f>IFERROR(VLOOKUP(A240,'CAT A'!A:J,10,FALSE),0)</f>
        <v>0</v>
      </c>
      <c r="G240" s="23">
        <f>IFERROR(VLOOKUP(A240,'CAT A_C'!A:G,7,FALSE),0)</f>
        <v>0</v>
      </c>
      <c r="H240" s="23">
        <f>IFERROR(VLOOKUP(A240,'CAT B'!A:F,6,FALSE),0)</f>
        <v>0</v>
      </c>
      <c r="I240" s="23">
        <f>IFERROR(VLOOKUP(A240,'CAT C'!A:F,6,FALSE),0)</f>
        <v>4</v>
      </c>
      <c r="J240" s="26">
        <f t="shared" si="7"/>
        <v>4</v>
      </c>
    </row>
    <row r="241" spans="1:10" x14ac:dyDescent="0.35">
      <c r="A241" s="7" t="s">
        <v>491</v>
      </c>
      <c r="B241" s="25" t="str">
        <f t="shared" si="6"/>
        <v>SPA21XXX</v>
      </c>
      <c r="C241" s="7" t="s">
        <v>492</v>
      </c>
      <c r="D241" s="7" t="s">
        <v>119</v>
      </c>
      <c r="F241" s="23">
        <f>IFERROR(VLOOKUP(A241,'CAT A'!A:J,10,FALSE),0)</f>
        <v>0</v>
      </c>
      <c r="G241" s="23">
        <f>IFERROR(VLOOKUP(A241,'CAT A_C'!A:G,7,FALSE),0)</f>
        <v>0</v>
      </c>
      <c r="H241" s="23">
        <f>IFERROR(VLOOKUP(A241,'CAT B'!A:F,6,FALSE),0)</f>
        <v>0</v>
      </c>
      <c r="I241" s="23">
        <f>IFERROR(VLOOKUP(A241,'CAT C'!A:F,6,FALSE),0)</f>
        <v>1</v>
      </c>
      <c r="J241" s="26">
        <f t="shared" si="7"/>
        <v>1</v>
      </c>
    </row>
    <row r="242" spans="1:10" x14ac:dyDescent="0.35">
      <c r="A242" s="7" t="s">
        <v>493</v>
      </c>
      <c r="B242" s="25" t="str">
        <f t="shared" si="6"/>
        <v>SPA21XXX</v>
      </c>
      <c r="C242" s="7" t="s">
        <v>494</v>
      </c>
      <c r="D242" s="7" t="s">
        <v>119</v>
      </c>
      <c r="F242" s="23">
        <f>IFERROR(VLOOKUP(A242,'CAT A'!A:J,10,FALSE),0)</f>
        <v>0</v>
      </c>
      <c r="G242" s="23">
        <f>IFERROR(VLOOKUP(A242,'CAT A_C'!A:G,7,FALSE),0)</f>
        <v>0</v>
      </c>
      <c r="H242" s="23">
        <f>IFERROR(VLOOKUP(A242,'CAT B'!A:F,6,FALSE),0)</f>
        <v>0</v>
      </c>
      <c r="I242" s="23">
        <f>IFERROR(VLOOKUP(A242,'CAT C'!A:F,6,FALSE),0)</f>
        <v>1</v>
      </c>
      <c r="J242" s="26">
        <f t="shared" si="7"/>
        <v>1</v>
      </c>
    </row>
    <row r="243" spans="1:10" x14ac:dyDescent="0.35">
      <c r="A243" s="7" t="s">
        <v>495</v>
      </c>
      <c r="B243" s="25" t="str">
        <f t="shared" si="6"/>
        <v>SPA21XXX</v>
      </c>
      <c r="C243" s="7" t="s">
        <v>496</v>
      </c>
      <c r="D243" s="7" t="s">
        <v>119</v>
      </c>
      <c r="F243" s="23">
        <f>IFERROR(VLOOKUP(A243,'CAT A'!A:J,10,FALSE),0)</f>
        <v>0</v>
      </c>
      <c r="G243" s="23">
        <f>IFERROR(VLOOKUP(A243,'CAT A_C'!A:G,7,FALSE),0)</f>
        <v>0</v>
      </c>
      <c r="H243" s="23">
        <f>IFERROR(VLOOKUP(A243,'CAT B'!A:F,6,FALSE),0)</f>
        <v>0</v>
      </c>
      <c r="I243" s="23">
        <f>IFERROR(VLOOKUP(A243,'CAT C'!A:F,6,FALSE),0)</f>
        <v>1</v>
      </c>
      <c r="J243" s="26">
        <f t="shared" si="7"/>
        <v>1</v>
      </c>
    </row>
    <row r="244" spans="1:10" x14ac:dyDescent="0.35">
      <c r="A244" s="7" t="s">
        <v>497</v>
      </c>
      <c r="B244" s="25" t="str">
        <f t="shared" si="6"/>
        <v>SPA21XXX</v>
      </c>
      <c r="C244" s="7" t="s">
        <v>498</v>
      </c>
      <c r="D244" s="7" t="s">
        <v>119</v>
      </c>
      <c r="F244" s="23">
        <f>IFERROR(VLOOKUP(A244,'CAT A'!A:J,10,FALSE),0)</f>
        <v>0</v>
      </c>
      <c r="G244" s="23">
        <f>IFERROR(VLOOKUP(A244,'CAT A_C'!A:G,7,FALSE),0)</f>
        <v>0</v>
      </c>
      <c r="H244" s="23">
        <f>IFERROR(VLOOKUP(A244,'CAT B'!A:F,6,FALSE),0)</f>
        <v>0</v>
      </c>
      <c r="I244" s="23">
        <f>IFERROR(VLOOKUP(A244,'CAT C'!A:F,6,FALSE),0)</f>
        <v>7</v>
      </c>
      <c r="J244" s="26">
        <f t="shared" si="7"/>
        <v>7</v>
      </c>
    </row>
    <row r="245" spans="1:10" x14ac:dyDescent="0.35">
      <c r="A245" s="7" t="s">
        <v>499</v>
      </c>
      <c r="B245" s="25" t="str">
        <f t="shared" si="6"/>
        <v>SPA21XXX</v>
      </c>
      <c r="C245" s="7" t="s">
        <v>500</v>
      </c>
      <c r="D245" s="7" t="s">
        <v>119</v>
      </c>
      <c r="F245" s="23">
        <f>IFERROR(VLOOKUP(A245,'CAT A'!A:J,10,FALSE),0)</f>
        <v>0</v>
      </c>
      <c r="G245" s="23">
        <f>IFERROR(VLOOKUP(A245,'CAT A_C'!A:G,7,FALSE),0)</f>
        <v>0</v>
      </c>
      <c r="H245" s="23">
        <f>IFERROR(VLOOKUP(A245,'CAT B'!A:F,6,FALSE),0)</f>
        <v>0</v>
      </c>
      <c r="I245" s="23">
        <f>IFERROR(VLOOKUP(A245,'CAT C'!A:F,6,FALSE),0)</f>
        <v>1</v>
      </c>
      <c r="J245" s="26">
        <f t="shared" si="7"/>
        <v>1</v>
      </c>
    </row>
    <row r="246" spans="1:10" x14ac:dyDescent="0.35">
      <c r="A246" s="7" t="s">
        <v>501</v>
      </c>
      <c r="B246" s="25" t="str">
        <f t="shared" si="6"/>
        <v>SPA21XXX</v>
      </c>
      <c r="C246" s="7" t="s">
        <v>502</v>
      </c>
      <c r="D246" s="7" t="s">
        <v>119</v>
      </c>
      <c r="F246" s="23">
        <f>IFERROR(VLOOKUP(A246,'CAT A'!A:J,10,FALSE),0)</f>
        <v>0</v>
      </c>
      <c r="G246" s="23">
        <f>IFERROR(VLOOKUP(A246,'CAT A_C'!A:G,7,FALSE),0)</f>
        <v>0</v>
      </c>
      <c r="H246" s="23">
        <f>IFERROR(VLOOKUP(A246,'CAT B'!A:F,6,FALSE),0)</f>
        <v>0</v>
      </c>
      <c r="I246" s="23">
        <f>IFERROR(VLOOKUP(A246,'CAT C'!A:F,6,FALSE),0)</f>
        <v>5</v>
      </c>
      <c r="J246" s="26">
        <f t="shared" si="7"/>
        <v>5</v>
      </c>
    </row>
    <row r="247" spans="1:10" x14ac:dyDescent="0.35">
      <c r="A247" s="7" t="s">
        <v>503</v>
      </c>
      <c r="B247" s="25" t="str">
        <f t="shared" si="6"/>
        <v>SPA21XXX</v>
      </c>
      <c r="C247" s="7" t="s">
        <v>504</v>
      </c>
      <c r="D247" s="7" t="s">
        <v>119</v>
      </c>
      <c r="F247" s="23">
        <f>IFERROR(VLOOKUP(A247,'CAT A'!A:J,10,FALSE),0)</f>
        <v>0</v>
      </c>
      <c r="G247" s="23">
        <f>IFERROR(VLOOKUP(A247,'CAT A_C'!A:G,7,FALSE),0)</f>
        <v>0</v>
      </c>
      <c r="H247" s="23">
        <f>IFERROR(VLOOKUP(A247,'CAT B'!A:F,6,FALSE),0)</f>
        <v>0</v>
      </c>
      <c r="I247" s="23">
        <f>IFERROR(VLOOKUP(A247,'CAT C'!A:F,6,FALSE),0)</f>
        <v>1</v>
      </c>
      <c r="J247" s="26">
        <f t="shared" si="7"/>
        <v>1</v>
      </c>
    </row>
    <row r="248" spans="1:10" x14ac:dyDescent="0.35">
      <c r="A248" s="7" t="s">
        <v>505</v>
      </c>
      <c r="B248" s="25" t="str">
        <f t="shared" si="6"/>
        <v>SPA21XXX</v>
      </c>
      <c r="C248" s="7" t="s">
        <v>506</v>
      </c>
      <c r="D248" s="7" t="s">
        <v>119</v>
      </c>
      <c r="F248" s="23">
        <f>IFERROR(VLOOKUP(A248,'CAT A'!A:J,10,FALSE),0)</f>
        <v>0</v>
      </c>
      <c r="G248" s="23">
        <f>IFERROR(VLOOKUP(A248,'CAT A_C'!A:G,7,FALSE),0)</f>
        <v>0</v>
      </c>
      <c r="H248" s="23">
        <f>IFERROR(VLOOKUP(A248,'CAT B'!A:F,6,FALSE),0)</f>
        <v>0</v>
      </c>
      <c r="I248" s="23">
        <f>IFERROR(VLOOKUP(A248,'CAT C'!A:F,6,FALSE),0)</f>
        <v>4</v>
      </c>
      <c r="J248" s="26">
        <f t="shared" si="7"/>
        <v>4</v>
      </c>
    </row>
    <row r="249" spans="1:10" x14ac:dyDescent="0.35">
      <c r="A249" s="7" t="s">
        <v>507</v>
      </c>
      <c r="B249" s="25" t="str">
        <f t="shared" si="6"/>
        <v>SPA21XXX</v>
      </c>
      <c r="C249" s="7" t="s">
        <v>508</v>
      </c>
      <c r="D249" s="7" t="s">
        <v>119</v>
      </c>
      <c r="F249" s="23">
        <f>IFERROR(VLOOKUP(A249,'CAT A'!A:J,10,FALSE),0)</f>
        <v>0</v>
      </c>
      <c r="G249" s="23">
        <f>IFERROR(VLOOKUP(A249,'CAT A_C'!A:G,7,FALSE),0)</f>
        <v>0</v>
      </c>
      <c r="H249" s="23">
        <f>IFERROR(VLOOKUP(A249,'CAT B'!A:F,6,FALSE),0)</f>
        <v>0</v>
      </c>
      <c r="I249" s="23">
        <f>IFERROR(VLOOKUP(A249,'CAT C'!A:F,6,FALSE),0)</f>
        <v>1</v>
      </c>
      <c r="J249" s="26">
        <f t="shared" si="7"/>
        <v>1</v>
      </c>
    </row>
    <row r="250" spans="1:10" x14ac:dyDescent="0.35">
      <c r="A250" s="7" t="s">
        <v>509</v>
      </c>
      <c r="B250" s="25" t="str">
        <f t="shared" si="6"/>
        <v>SPA21XXX</v>
      </c>
      <c r="C250" s="7" t="s">
        <v>510</v>
      </c>
      <c r="D250" s="7" t="s">
        <v>119</v>
      </c>
      <c r="F250" s="23">
        <f>IFERROR(VLOOKUP(A250,'CAT A'!A:J,10,FALSE),0)</f>
        <v>0</v>
      </c>
      <c r="G250" s="23">
        <f>IFERROR(VLOOKUP(A250,'CAT A_C'!A:G,7,FALSE),0)</f>
        <v>0</v>
      </c>
      <c r="H250" s="23">
        <f>IFERROR(VLOOKUP(A250,'CAT B'!A:F,6,FALSE),0)</f>
        <v>0</v>
      </c>
      <c r="I250" s="23">
        <f>IFERROR(VLOOKUP(A250,'CAT C'!A:F,6,FALSE),0)</f>
        <v>3</v>
      </c>
      <c r="J250" s="26">
        <f t="shared" si="7"/>
        <v>3</v>
      </c>
    </row>
    <row r="251" spans="1:10" x14ac:dyDescent="0.35">
      <c r="A251" s="7" t="s">
        <v>511</v>
      </c>
      <c r="B251" s="25" t="str">
        <f t="shared" si="6"/>
        <v>SPA21XXX</v>
      </c>
      <c r="C251" s="7" t="s">
        <v>512</v>
      </c>
      <c r="D251" s="7" t="s">
        <v>119</v>
      </c>
      <c r="F251" s="23">
        <f>IFERROR(VLOOKUP(A251,'CAT A'!A:J,10,FALSE),0)</f>
        <v>0</v>
      </c>
      <c r="G251" s="23">
        <f>IFERROR(VLOOKUP(A251,'CAT A_C'!A:G,7,FALSE),0)</f>
        <v>0</v>
      </c>
      <c r="H251" s="23">
        <f>IFERROR(VLOOKUP(A251,'CAT B'!A:F,6,FALSE),0)</f>
        <v>0</v>
      </c>
      <c r="I251" s="23">
        <f>IFERROR(VLOOKUP(A251,'CAT C'!A:F,6,FALSE),0)</f>
        <v>3</v>
      </c>
      <c r="J251" s="26">
        <f t="shared" si="7"/>
        <v>3</v>
      </c>
    </row>
    <row r="252" spans="1:10" x14ac:dyDescent="0.35">
      <c r="A252" s="7" t="s">
        <v>513</v>
      </c>
      <c r="B252" s="25" t="str">
        <f t="shared" si="6"/>
        <v>SPA21XXX</v>
      </c>
      <c r="C252" s="7" t="s">
        <v>514</v>
      </c>
      <c r="D252" s="7" t="s">
        <v>119</v>
      </c>
      <c r="F252" s="23">
        <f>IFERROR(VLOOKUP(A252,'CAT A'!A:J,10,FALSE),0)</f>
        <v>0</v>
      </c>
      <c r="G252" s="23">
        <f>IFERROR(VLOOKUP(A252,'CAT A_C'!A:G,7,FALSE),0)</f>
        <v>0</v>
      </c>
      <c r="H252" s="23">
        <f>IFERROR(VLOOKUP(A252,'CAT B'!A:F,6,FALSE),0)</f>
        <v>0</v>
      </c>
      <c r="I252" s="23">
        <f>IFERROR(VLOOKUP(A252,'CAT C'!A:F,6,FALSE),0)</f>
        <v>1</v>
      </c>
      <c r="J252" s="26">
        <f t="shared" si="7"/>
        <v>1</v>
      </c>
    </row>
    <row r="253" spans="1:10" x14ac:dyDescent="0.35">
      <c r="A253" s="7" t="s">
        <v>515</v>
      </c>
      <c r="B253" s="25" t="str">
        <f t="shared" si="6"/>
        <v>SPA21XXX</v>
      </c>
      <c r="C253" s="7" t="s">
        <v>516</v>
      </c>
      <c r="D253" s="7" t="s">
        <v>119</v>
      </c>
      <c r="F253" s="23">
        <f>IFERROR(VLOOKUP(A253,'CAT A'!A:J,10,FALSE),0)</f>
        <v>0</v>
      </c>
      <c r="G253" s="23">
        <f>IFERROR(VLOOKUP(A253,'CAT A_C'!A:G,7,FALSE),0)</f>
        <v>0</v>
      </c>
      <c r="H253" s="23">
        <f>IFERROR(VLOOKUP(A253,'CAT B'!A:F,6,FALSE),0)</f>
        <v>0</v>
      </c>
      <c r="I253" s="23">
        <f>IFERROR(VLOOKUP(A253,'CAT C'!A:F,6,FALSE),0)</f>
        <v>1</v>
      </c>
      <c r="J253" s="26">
        <f t="shared" si="7"/>
        <v>1</v>
      </c>
    </row>
    <row r="254" spans="1:10" x14ac:dyDescent="0.35">
      <c r="A254" s="7" t="s">
        <v>517</v>
      </c>
      <c r="B254" s="25" t="str">
        <f t="shared" si="6"/>
        <v>SPA21XXX</v>
      </c>
      <c r="C254" s="7" t="s">
        <v>518</v>
      </c>
      <c r="D254" s="7" t="s">
        <v>119</v>
      </c>
      <c r="F254" s="23">
        <f>IFERROR(VLOOKUP(A254,'CAT A'!A:J,10,FALSE),0)</f>
        <v>0</v>
      </c>
      <c r="G254" s="23">
        <f>IFERROR(VLOOKUP(A254,'CAT A_C'!A:G,7,FALSE),0)</f>
        <v>0</v>
      </c>
      <c r="H254" s="23">
        <f>IFERROR(VLOOKUP(A254,'CAT B'!A:F,6,FALSE),0)</f>
        <v>0</v>
      </c>
      <c r="I254" s="23">
        <f>IFERROR(VLOOKUP(A254,'CAT C'!A:F,6,FALSE),0)</f>
        <v>1</v>
      </c>
      <c r="J254" s="26">
        <f t="shared" si="7"/>
        <v>1</v>
      </c>
    </row>
    <row r="255" spans="1:10" x14ac:dyDescent="0.35">
      <c r="A255" s="7" t="s">
        <v>519</v>
      </c>
      <c r="B255" s="25" t="str">
        <f t="shared" si="6"/>
        <v>SPA21XXX</v>
      </c>
      <c r="C255" s="7" t="s">
        <v>520</v>
      </c>
      <c r="D255" s="7" t="s">
        <v>119</v>
      </c>
      <c r="F255" s="23">
        <f>IFERROR(VLOOKUP(A255,'CAT A'!A:J,10,FALSE),0)</f>
        <v>0</v>
      </c>
      <c r="G255" s="23">
        <f>IFERROR(VLOOKUP(A255,'CAT A_C'!A:G,7,FALSE),0)</f>
        <v>0</v>
      </c>
      <c r="H255" s="23">
        <f>IFERROR(VLOOKUP(A255,'CAT B'!A:F,6,FALSE),0)</f>
        <v>0</v>
      </c>
      <c r="I255" s="23">
        <f>IFERROR(VLOOKUP(A255,'CAT C'!A:F,6,FALSE),0)</f>
        <v>1</v>
      </c>
      <c r="J255" s="26">
        <f t="shared" si="7"/>
        <v>1</v>
      </c>
    </row>
    <row r="256" spans="1:10" x14ac:dyDescent="0.35">
      <c r="A256" s="7" t="s">
        <v>521</v>
      </c>
      <c r="B256" s="25" t="str">
        <f t="shared" si="6"/>
        <v>SPA21XXX</v>
      </c>
      <c r="C256" s="7" t="s">
        <v>522</v>
      </c>
      <c r="D256" s="7" t="s">
        <v>119</v>
      </c>
      <c r="F256" s="23">
        <f>IFERROR(VLOOKUP(A256,'CAT A'!A:J,10,FALSE),0)</f>
        <v>0</v>
      </c>
      <c r="G256" s="23">
        <f>IFERROR(VLOOKUP(A256,'CAT A_C'!A:G,7,FALSE),0)</f>
        <v>0</v>
      </c>
      <c r="H256" s="23">
        <f>IFERROR(VLOOKUP(A256,'CAT B'!A:F,6,FALSE),0)</f>
        <v>0</v>
      </c>
      <c r="I256" s="23">
        <f>IFERROR(VLOOKUP(A256,'CAT C'!A:F,6,FALSE),0)</f>
        <v>1</v>
      </c>
      <c r="J256" s="26">
        <f t="shared" si="7"/>
        <v>1</v>
      </c>
    </row>
    <row r="257" spans="1:10" x14ac:dyDescent="0.35">
      <c r="A257" s="7" t="s">
        <v>523</v>
      </c>
      <c r="B257" s="25" t="str">
        <f t="shared" si="6"/>
        <v>SPA21XXX</v>
      </c>
      <c r="C257" s="7" t="s">
        <v>524</v>
      </c>
      <c r="D257" s="7" t="s">
        <v>119</v>
      </c>
      <c r="F257" s="23">
        <f>IFERROR(VLOOKUP(A257,'CAT A'!A:J,10,FALSE),0)</f>
        <v>0</v>
      </c>
      <c r="G257" s="23">
        <f>IFERROR(VLOOKUP(A257,'CAT A_C'!A:G,7,FALSE),0)</f>
        <v>0</v>
      </c>
      <c r="H257" s="23">
        <f>IFERROR(VLOOKUP(A257,'CAT B'!A:F,6,FALSE),0)</f>
        <v>0</v>
      </c>
      <c r="I257" s="23">
        <f>IFERROR(VLOOKUP(A257,'CAT C'!A:F,6,FALSE),0)</f>
        <v>5</v>
      </c>
      <c r="J257" s="26">
        <f t="shared" si="7"/>
        <v>5</v>
      </c>
    </row>
    <row r="258" spans="1:10" x14ac:dyDescent="0.35">
      <c r="A258" s="7" t="s">
        <v>525</v>
      </c>
      <c r="B258" s="25" t="str">
        <f t="shared" si="6"/>
        <v>SPA21XXX</v>
      </c>
      <c r="C258" s="7" t="s">
        <v>526</v>
      </c>
      <c r="D258" s="7" t="s">
        <v>119</v>
      </c>
      <c r="F258" s="23">
        <f>IFERROR(VLOOKUP(A258,'CAT A'!A:J,10,FALSE),0)</f>
        <v>0</v>
      </c>
      <c r="G258" s="23">
        <f>IFERROR(VLOOKUP(A258,'CAT A_C'!A:G,7,FALSE),0)</f>
        <v>0</v>
      </c>
      <c r="H258" s="23">
        <f>IFERROR(VLOOKUP(A258,'CAT B'!A:F,6,FALSE),0)</f>
        <v>0</v>
      </c>
      <c r="I258" s="23">
        <f>IFERROR(VLOOKUP(A258,'CAT C'!A:F,6,FALSE),0)</f>
        <v>1</v>
      </c>
      <c r="J258" s="26">
        <f t="shared" si="7"/>
        <v>1</v>
      </c>
    </row>
    <row r="259" spans="1:10" x14ac:dyDescent="0.35">
      <c r="A259" s="7" t="s">
        <v>527</v>
      </c>
      <c r="B259" s="25" t="str">
        <f t="shared" ref="B259:B322" si="8">REPLACE(A259,6,3,"XXX")</f>
        <v>SPA21XXX</v>
      </c>
      <c r="C259" s="7" t="s">
        <v>528</v>
      </c>
      <c r="D259" s="7" t="s">
        <v>119</v>
      </c>
      <c r="F259" s="23">
        <f>IFERROR(VLOOKUP(A259,'CAT A'!A:J,10,FALSE),0)</f>
        <v>0</v>
      </c>
      <c r="G259" s="23">
        <f>IFERROR(VLOOKUP(A259,'CAT A_C'!A:G,7,FALSE),0)</f>
        <v>0</v>
      </c>
      <c r="H259" s="23">
        <f>IFERROR(VLOOKUP(A259,'CAT B'!A:F,6,FALSE),0)</f>
        <v>0</v>
      </c>
      <c r="I259" s="23">
        <f>IFERROR(VLOOKUP(A259,'CAT C'!A:F,6,FALSE),0)</f>
        <v>1</v>
      </c>
      <c r="J259" s="26">
        <f t="shared" ref="J259:J322" si="9">SUM(F259:I259)</f>
        <v>1</v>
      </c>
    </row>
    <row r="260" spans="1:10" x14ac:dyDescent="0.35">
      <c r="A260" s="7" t="s">
        <v>529</v>
      </c>
      <c r="B260" s="25" t="str">
        <f t="shared" si="8"/>
        <v>SPA21XXX</v>
      </c>
      <c r="C260" s="7" t="s">
        <v>530</v>
      </c>
      <c r="D260" s="7" t="s">
        <v>119</v>
      </c>
      <c r="F260" s="23">
        <f>IFERROR(VLOOKUP(A260,'CAT A'!A:J,10,FALSE),0)</f>
        <v>0</v>
      </c>
      <c r="G260" s="23">
        <f>IFERROR(VLOOKUP(A260,'CAT A_C'!A:G,7,FALSE),0)</f>
        <v>0</v>
      </c>
      <c r="H260" s="23">
        <f>IFERROR(VLOOKUP(A260,'CAT B'!A:F,6,FALSE),0)</f>
        <v>0</v>
      </c>
      <c r="I260" s="23">
        <f>IFERROR(VLOOKUP(A260,'CAT C'!A:F,6,FALSE),0)</f>
        <v>1</v>
      </c>
      <c r="J260" s="26">
        <f t="shared" si="9"/>
        <v>1</v>
      </c>
    </row>
    <row r="261" spans="1:10" x14ac:dyDescent="0.35">
      <c r="A261" s="7" t="s">
        <v>531</v>
      </c>
      <c r="B261" s="25" t="str">
        <f t="shared" si="8"/>
        <v>SPA21XXX</v>
      </c>
      <c r="C261" s="7" t="s">
        <v>532</v>
      </c>
      <c r="D261" s="7" t="s">
        <v>119</v>
      </c>
      <c r="F261" s="23">
        <f>IFERROR(VLOOKUP(A261,'CAT A'!A:J,10,FALSE),0)</f>
        <v>0</v>
      </c>
      <c r="G261" s="23">
        <f>IFERROR(VLOOKUP(A261,'CAT A_C'!A:G,7,FALSE),0)</f>
        <v>0</v>
      </c>
      <c r="H261" s="23">
        <f>IFERROR(VLOOKUP(A261,'CAT B'!A:F,6,FALSE),0)</f>
        <v>0</v>
      </c>
      <c r="I261" s="23">
        <f>IFERROR(VLOOKUP(A261,'CAT C'!A:F,6,FALSE),0)</f>
        <v>1</v>
      </c>
      <c r="J261" s="26">
        <f t="shared" si="9"/>
        <v>1</v>
      </c>
    </row>
    <row r="262" spans="1:10" x14ac:dyDescent="0.35">
      <c r="A262" s="7" t="s">
        <v>533</v>
      </c>
      <c r="B262" s="25" t="str">
        <f t="shared" si="8"/>
        <v>SPA21XXX</v>
      </c>
      <c r="C262" s="7" t="s">
        <v>534</v>
      </c>
      <c r="D262" s="7" t="s">
        <v>119</v>
      </c>
      <c r="F262" s="23">
        <f>IFERROR(VLOOKUP(A262,'CAT A'!A:J,10,FALSE),0)</f>
        <v>0</v>
      </c>
      <c r="G262" s="23">
        <f>IFERROR(VLOOKUP(A262,'CAT A_C'!A:G,7,FALSE),0)</f>
        <v>0</v>
      </c>
      <c r="H262" s="23">
        <f>IFERROR(VLOOKUP(A262,'CAT B'!A:F,6,FALSE),0)</f>
        <v>0</v>
      </c>
      <c r="I262" s="23">
        <f>IFERROR(VLOOKUP(A262,'CAT C'!A:F,6,FALSE),0)</f>
        <v>1</v>
      </c>
      <c r="J262" s="26">
        <f t="shared" si="9"/>
        <v>1</v>
      </c>
    </row>
    <row r="263" spans="1:10" x14ac:dyDescent="0.35">
      <c r="A263" s="7" t="s">
        <v>535</v>
      </c>
      <c r="B263" s="25" t="str">
        <f t="shared" si="8"/>
        <v>SPA21XXX</v>
      </c>
      <c r="C263" s="7" t="s">
        <v>536</v>
      </c>
      <c r="D263" s="7" t="s">
        <v>119</v>
      </c>
      <c r="F263" s="23">
        <f>IFERROR(VLOOKUP(A263,'CAT A'!A:J,10,FALSE),0)</f>
        <v>0</v>
      </c>
      <c r="G263" s="23">
        <f>IFERROR(VLOOKUP(A263,'CAT A_C'!A:G,7,FALSE),0)</f>
        <v>0</v>
      </c>
      <c r="H263" s="23">
        <f>IFERROR(VLOOKUP(A263,'CAT B'!A:F,6,FALSE),0)</f>
        <v>0</v>
      </c>
      <c r="I263" s="23">
        <f>IFERROR(VLOOKUP(A263,'CAT C'!A:F,6,FALSE),0)</f>
        <v>1</v>
      </c>
      <c r="J263" s="26">
        <f t="shared" si="9"/>
        <v>1</v>
      </c>
    </row>
    <row r="264" spans="1:10" x14ac:dyDescent="0.35">
      <c r="A264" s="7" t="s">
        <v>537</v>
      </c>
      <c r="B264" s="25" t="str">
        <f t="shared" si="8"/>
        <v>SPA21XXX</v>
      </c>
      <c r="C264" s="7" t="s">
        <v>538</v>
      </c>
      <c r="D264" s="7" t="s">
        <v>119</v>
      </c>
      <c r="F264" s="23">
        <f>IFERROR(VLOOKUP(A264,'CAT A'!A:J,10,FALSE),0)</f>
        <v>0</v>
      </c>
      <c r="G264" s="23">
        <f>IFERROR(VLOOKUP(A264,'CAT A_C'!A:G,7,FALSE),0)</f>
        <v>0</v>
      </c>
      <c r="H264" s="23">
        <f>IFERROR(VLOOKUP(A264,'CAT B'!A:F,6,FALSE),0)</f>
        <v>0</v>
      </c>
      <c r="I264" s="23">
        <f>IFERROR(VLOOKUP(A264,'CAT C'!A:F,6,FALSE),0)</f>
        <v>3</v>
      </c>
      <c r="J264" s="26">
        <f t="shared" si="9"/>
        <v>3</v>
      </c>
    </row>
    <row r="265" spans="1:10" x14ac:dyDescent="0.35">
      <c r="A265" s="7" t="s">
        <v>539</v>
      </c>
      <c r="B265" s="25" t="str">
        <f t="shared" si="8"/>
        <v>SPA21XXX</v>
      </c>
      <c r="C265" s="7" t="s">
        <v>540</v>
      </c>
      <c r="D265" s="7" t="s">
        <v>119</v>
      </c>
      <c r="F265" s="23">
        <f>IFERROR(VLOOKUP(A265,'CAT A'!A:J,10,FALSE),0)</f>
        <v>0</v>
      </c>
      <c r="G265" s="23">
        <f>IFERROR(VLOOKUP(A265,'CAT A_C'!A:G,7,FALSE),0)</f>
        <v>0</v>
      </c>
      <c r="H265" s="23">
        <f>IFERROR(VLOOKUP(A265,'CAT B'!A:F,6,FALSE),0)</f>
        <v>0</v>
      </c>
      <c r="I265" s="23">
        <f>IFERROR(VLOOKUP(A265,'CAT C'!A:F,6,FALSE),0)</f>
        <v>1</v>
      </c>
      <c r="J265" s="26">
        <f t="shared" si="9"/>
        <v>1</v>
      </c>
    </row>
    <row r="266" spans="1:10" x14ac:dyDescent="0.35">
      <c r="A266" s="7" t="s">
        <v>541</v>
      </c>
      <c r="B266" s="25" t="str">
        <f t="shared" si="8"/>
        <v>SPA21XXX</v>
      </c>
      <c r="C266" s="7" t="s">
        <v>542</v>
      </c>
      <c r="D266" s="7" t="s">
        <v>119</v>
      </c>
      <c r="F266" s="23">
        <f>IFERROR(VLOOKUP(A266,'CAT A'!A:J,10,FALSE),0)</f>
        <v>0</v>
      </c>
      <c r="G266" s="23">
        <f>IFERROR(VLOOKUP(A266,'CAT A_C'!A:G,7,FALSE),0)</f>
        <v>0</v>
      </c>
      <c r="H266" s="23">
        <f>IFERROR(VLOOKUP(A266,'CAT B'!A:F,6,FALSE),0)</f>
        <v>0</v>
      </c>
      <c r="I266" s="23">
        <f>IFERROR(VLOOKUP(A266,'CAT C'!A:F,6,FALSE),0)</f>
        <v>1</v>
      </c>
      <c r="J266" s="26">
        <f t="shared" si="9"/>
        <v>1</v>
      </c>
    </row>
    <row r="267" spans="1:10" x14ac:dyDescent="0.35">
      <c r="A267" s="7" t="s">
        <v>543</v>
      </c>
      <c r="B267" s="25" t="str">
        <f t="shared" si="8"/>
        <v>SPA21XXX</v>
      </c>
      <c r="C267" s="7" t="s">
        <v>544</v>
      </c>
      <c r="D267" s="7" t="s">
        <v>119</v>
      </c>
      <c r="F267" s="23">
        <f>IFERROR(VLOOKUP(A267,'CAT A'!A:J,10,FALSE),0)</f>
        <v>0</v>
      </c>
      <c r="G267" s="23">
        <f>IFERROR(VLOOKUP(A267,'CAT A_C'!A:G,7,FALSE),0)</f>
        <v>0</v>
      </c>
      <c r="H267" s="23">
        <f>IFERROR(VLOOKUP(A267,'CAT B'!A:F,6,FALSE),0)</f>
        <v>0</v>
      </c>
      <c r="I267" s="23">
        <f>IFERROR(VLOOKUP(A267,'CAT C'!A:F,6,FALSE),0)</f>
        <v>7</v>
      </c>
      <c r="J267" s="26">
        <f t="shared" si="9"/>
        <v>7</v>
      </c>
    </row>
    <row r="268" spans="1:10" x14ac:dyDescent="0.35">
      <c r="A268" s="7" t="s">
        <v>545</v>
      </c>
      <c r="B268" s="25" t="str">
        <f t="shared" si="8"/>
        <v>SPA21XXX</v>
      </c>
      <c r="C268" s="7" t="s">
        <v>546</v>
      </c>
      <c r="D268" s="7" t="s">
        <v>119</v>
      </c>
      <c r="F268" s="23">
        <f>IFERROR(VLOOKUP(A268,'CAT A'!A:J,10,FALSE),0)</f>
        <v>0</v>
      </c>
      <c r="G268" s="23">
        <f>IFERROR(VLOOKUP(A268,'CAT A_C'!A:G,7,FALSE),0)</f>
        <v>0</v>
      </c>
      <c r="H268" s="23">
        <f>IFERROR(VLOOKUP(A268,'CAT B'!A:F,6,FALSE),0)</f>
        <v>0</v>
      </c>
      <c r="I268" s="23">
        <f>IFERROR(VLOOKUP(A268,'CAT C'!A:F,6,FALSE),0)</f>
        <v>1</v>
      </c>
      <c r="J268" s="26">
        <f t="shared" si="9"/>
        <v>1</v>
      </c>
    </row>
    <row r="269" spans="1:10" x14ac:dyDescent="0.35">
      <c r="A269" s="7" t="s">
        <v>547</v>
      </c>
      <c r="B269" s="25" t="str">
        <f t="shared" si="8"/>
        <v>SPA21XXX</v>
      </c>
      <c r="C269" s="7" t="s">
        <v>548</v>
      </c>
      <c r="D269" s="7" t="s">
        <v>119</v>
      </c>
      <c r="F269" s="23">
        <f>IFERROR(VLOOKUP(A269,'CAT A'!A:J,10,FALSE),0)</f>
        <v>0</v>
      </c>
      <c r="G269" s="23">
        <f>IFERROR(VLOOKUP(A269,'CAT A_C'!A:G,7,FALSE),0)</f>
        <v>0</v>
      </c>
      <c r="H269" s="23">
        <f>IFERROR(VLOOKUP(A269,'CAT B'!A:F,6,FALSE),0)</f>
        <v>0</v>
      </c>
      <c r="I269" s="23">
        <f>IFERROR(VLOOKUP(A269,'CAT C'!A:F,6,FALSE),0)</f>
        <v>1</v>
      </c>
      <c r="J269" s="26">
        <f t="shared" si="9"/>
        <v>1</v>
      </c>
    </row>
    <row r="270" spans="1:10" x14ac:dyDescent="0.35">
      <c r="A270" s="7" t="s">
        <v>549</v>
      </c>
      <c r="B270" s="25" t="str">
        <f t="shared" si="8"/>
        <v>SPA21XXX</v>
      </c>
      <c r="C270" s="7" t="s">
        <v>550</v>
      </c>
      <c r="D270" s="7" t="s">
        <v>119</v>
      </c>
      <c r="F270" s="23">
        <f>IFERROR(VLOOKUP(A270,'CAT A'!A:J,10,FALSE),0)</f>
        <v>0</v>
      </c>
      <c r="G270" s="23">
        <f>IFERROR(VLOOKUP(A270,'CAT A_C'!A:G,7,FALSE),0)</f>
        <v>0</v>
      </c>
      <c r="H270" s="23">
        <f>IFERROR(VLOOKUP(A270,'CAT B'!A:F,6,FALSE),0)</f>
        <v>0</v>
      </c>
      <c r="I270" s="23">
        <f>IFERROR(VLOOKUP(A270,'CAT C'!A:F,6,FALSE),0)</f>
        <v>1</v>
      </c>
      <c r="J270" s="26">
        <f t="shared" si="9"/>
        <v>1</v>
      </c>
    </row>
    <row r="271" spans="1:10" x14ac:dyDescent="0.35">
      <c r="A271" s="7" t="s">
        <v>551</v>
      </c>
      <c r="B271" s="25" t="str">
        <f t="shared" si="8"/>
        <v>SPA21XXX</v>
      </c>
      <c r="C271" s="7" t="s">
        <v>552</v>
      </c>
      <c r="D271" s="7" t="s">
        <v>119</v>
      </c>
      <c r="F271" s="23">
        <f>IFERROR(VLOOKUP(A271,'CAT A'!A:J,10,FALSE),0)</f>
        <v>0</v>
      </c>
      <c r="G271" s="23">
        <f>IFERROR(VLOOKUP(A271,'CAT A_C'!A:G,7,FALSE),0)</f>
        <v>0</v>
      </c>
      <c r="H271" s="23">
        <f>IFERROR(VLOOKUP(A271,'CAT B'!A:F,6,FALSE),0)</f>
        <v>0</v>
      </c>
      <c r="I271" s="23">
        <f>IFERROR(VLOOKUP(A271,'CAT C'!A:F,6,FALSE),0)</f>
        <v>1</v>
      </c>
      <c r="J271" s="26">
        <f t="shared" si="9"/>
        <v>1</v>
      </c>
    </row>
    <row r="272" spans="1:10" x14ac:dyDescent="0.35">
      <c r="A272" s="7" t="s">
        <v>553</v>
      </c>
      <c r="B272" s="25" t="str">
        <f t="shared" si="8"/>
        <v>SPA21XXX</v>
      </c>
      <c r="C272" s="7" t="s">
        <v>554</v>
      </c>
      <c r="D272" s="7" t="s">
        <v>119</v>
      </c>
      <c r="F272" s="23">
        <f>IFERROR(VLOOKUP(A272,'CAT A'!A:J,10,FALSE),0)</f>
        <v>0</v>
      </c>
      <c r="G272" s="23">
        <f>IFERROR(VLOOKUP(A272,'CAT A_C'!A:G,7,FALSE),0)</f>
        <v>0</v>
      </c>
      <c r="H272" s="23">
        <f>IFERROR(VLOOKUP(A272,'CAT B'!A:F,6,FALSE),0)</f>
        <v>0</v>
      </c>
      <c r="I272" s="23">
        <f>IFERROR(VLOOKUP(A272,'CAT C'!A:F,6,FALSE),0)</f>
        <v>1</v>
      </c>
      <c r="J272" s="26">
        <f t="shared" si="9"/>
        <v>1</v>
      </c>
    </row>
    <row r="273" spans="1:10" x14ac:dyDescent="0.35">
      <c r="A273" s="7" t="s">
        <v>555</v>
      </c>
      <c r="B273" s="25" t="str">
        <f t="shared" si="8"/>
        <v>SPA21XXX</v>
      </c>
      <c r="C273" s="7" t="s">
        <v>556</v>
      </c>
      <c r="D273" s="7" t="s">
        <v>119</v>
      </c>
      <c r="F273" s="23">
        <f>IFERROR(VLOOKUP(A273,'CAT A'!A:J,10,FALSE),0)</f>
        <v>0</v>
      </c>
      <c r="G273" s="23">
        <f>IFERROR(VLOOKUP(A273,'CAT A_C'!A:G,7,FALSE),0)</f>
        <v>0</v>
      </c>
      <c r="H273" s="23">
        <f>IFERROR(VLOOKUP(A273,'CAT B'!A:F,6,FALSE),0)</f>
        <v>0</v>
      </c>
      <c r="I273" s="23">
        <f>IFERROR(VLOOKUP(A273,'CAT C'!A:F,6,FALSE),0)</f>
        <v>1</v>
      </c>
      <c r="J273" s="26">
        <f t="shared" si="9"/>
        <v>1</v>
      </c>
    </row>
    <row r="274" spans="1:10" x14ac:dyDescent="0.35">
      <c r="A274" s="7" t="s">
        <v>557</v>
      </c>
      <c r="B274" s="25" t="str">
        <f t="shared" si="8"/>
        <v>SPA21XXX</v>
      </c>
      <c r="C274" s="7" t="s">
        <v>558</v>
      </c>
      <c r="D274" s="7" t="s">
        <v>119</v>
      </c>
      <c r="F274" s="23">
        <f>IFERROR(VLOOKUP(A274,'CAT A'!A:J,10,FALSE),0)</f>
        <v>0</v>
      </c>
      <c r="G274" s="23">
        <f>IFERROR(VLOOKUP(A274,'CAT A_C'!A:G,7,FALSE),0)</f>
        <v>0</v>
      </c>
      <c r="H274" s="23">
        <f>IFERROR(VLOOKUP(A274,'CAT B'!A:F,6,FALSE),0)</f>
        <v>0</v>
      </c>
      <c r="I274" s="23">
        <f>IFERROR(VLOOKUP(A274,'CAT C'!A:F,6,FALSE),0)</f>
        <v>1</v>
      </c>
      <c r="J274" s="26">
        <f t="shared" si="9"/>
        <v>1</v>
      </c>
    </row>
    <row r="275" spans="1:10" x14ac:dyDescent="0.35">
      <c r="A275" s="7" t="s">
        <v>559</v>
      </c>
      <c r="B275" s="25" t="str">
        <f t="shared" si="8"/>
        <v>SPA21XXX</v>
      </c>
      <c r="C275" s="7" t="s">
        <v>560</v>
      </c>
      <c r="D275" s="7" t="s">
        <v>119</v>
      </c>
      <c r="F275" s="23">
        <f>IFERROR(VLOOKUP(A275,'CAT A'!A:J,10,FALSE),0)</f>
        <v>0</v>
      </c>
      <c r="G275" s="23">
        <f>IFERROR(VLOOKUP(A275,'CAT A_C'!A:G,7,FALSE),0)</f>
        <v>0</v>
      </c>
      <c r="H275" s="23">
        <f>IFERROR(VLOOKUP(A275,'CAT B'!A:F,6,FALSE),0)</f>
        <v>0</v>
      </c>
      <c r="I275" s="23">
        <f>IFERROR(VLOOKUP(A275,'CAT C'!A:F,6,FALSE),0)</f>
        <v>7</v>
      </c>
      <c r="J275" s="26">
        <f t="shared" si="9"/>
        <v>7</v>
      </c>
    </row>
    <row r="276" spans="1:10" x14ac:dyDescent="0.35">
      <c r="A276" s="7" t="s">
        <v>561</v>
      </c>
      <c r="B276" s="25" t="str">
        <f t="shared" si="8"/>
        <v>SPA21XXX</v>
      </c>
      <c r="C276" s="7" t="s">
        <v>562</v>
      </c>
      <c r="D276" s="7" t="s">
        <v>119</v>
      </c>
      <c r="F276" s="23">
        <f>IFERROR(VLOOKUP(A276,'CAT A'!A:J,10,FALSE),0)</f>
        <v>0</v>
      </c>
      <c r="G276" s="23">
        <f>IFERROR(VLOOKUP(A276,'CAT A_C'!A:G,7,FALSE),0)</f>
        <v>0</v>
      </c>
      <c r="H276" s="23">
        <f>IFERROR(VLOOKUP(A276,'CAT B'!A:F,6,FALSE),0)</f>
        <v>0</v>
      </c>
      <c r="I276" s="23">
        <f>IFERROR(VLOOKUP(A276,'CAT C'!A:F,6,FALSE),0)</f>
        <v>10</v>
      </c>
      <c r="J276" s="26">
        <f t="shared" si="9"/>
        <v>10</v>
      </c>
    </row>
    <row r="277" spans="1:10" x14ac:dyDescent="0.35">
      <c r="A277" s="7" t="s">
        <v>563</v>
      </c>
      <c r="B277" s="25" t="str">
        <f t="shared" si="8"/>
        <v>SPA21XXX</v>
      </c>
      <c r="C277" s="7" t="s">
        <v>564</v>
      </c>
      <c r="D277" s="7" t="s">
        <v>119</v>
      </c>
      <c r="F277" s="23">
        <f>IFERROR(VLOOKUP(A277,'CAT A'!A:J,10,FALSE),0)</f>
        <v>0</v>
      </c>
      <c r="G277" s="23">
        <f>IFERROR(VLOOKUP(A277,'CAT A_C'!A:G,7,FALSE),0)</f>
        <v>0</v>
      </c>
      <c r="H277" s="23">
        <f>IFERROR(VLOOKUP(A277,'CAT B'!A:F,6,FALSE),0)</f>
        <v>0</v>
      </c>
      <c r="I277" s="23">
        <f>IFERROR(VLOOKUP(A277,'CAT C'!A:F,6,FALSE),0)</f>
        <v>1</v>
      </c>
      <c r="J277" s="26">
        <f t="shared" si="9"/>
        <v>1</v>
      </c>
    </row>
    <row r="278" spans="1:10" x14ac:dyDescent="0.35">
      <c r="A278" s="7" t="s">
        <v>565</v>
      </c>
      <c r="B278" s="25" t="str">
        <f t="shared" si="8"/>
        <v>SPA21XXX</v>
      </c>
      <c r="C278" s="7" t="s">
        <v>566</v>
      </c>
      <c r="D278" s="7" t="s">
        <v>119</v>
      </c>
      <c r="F278" s="23">
        <f>IFERROR(VLOOKUP(A278,'CAT A'!A:J,10,FALSE),0)</f>
        <v>0</v>
      </c>
      <c r="G278" s="23">
        <f>IFERROR(VLOOKUP(A278,'CAT A_C'!A:G,7,FALSE),0)</f>
        <v>0</v>
      </c>
      <c r="H278" s="23">
        <f>IFERROR(VLOOKUP(A278,'CAT B'!A:F,6,FALSE),0)</f>
        <v>0</v>
      </c>
      <c r="I278" s="23">
        <f>IFERROR(VLOOKUP(A278,'CAT C'!A:F,6,FALSE),0)</f>
        <v>1</v>
      </c>
      <c r="J278" s="26">
        <f t="shared" si="9"/>
        <v>1</v>
      </c>
    </row>
    <row r="279" spans="1:10" x14ac:dyDescent="0.35">
      <c r="A279" s="7" t="s">
        <v>567</v>
      </c>
      <c r="B279" s="25" t="str">
        <f t="shared" si="8"/>
        <v>SPA21XXX</v>
      </c>
      <c r="C279" s="7" t="s">
        <v>568</v>
      </c>
      <c r="D279" s="7" t="s">
        <v>119</v>
      </c>
      <c r="F279" s="23">
        <f>IFERROR(VLOOKUP(A279,'CAT A'!A:J,10,FALSE),0)</f>
        <v>0</v>
      </c>
      <c r="G279" s="23">
        <f>IFERROR(VLOOKUP(A279,'CAT A_C'!A:G,7,FALSE),0)</f>
        <v>0</v>
      </c>
      <c r="H279" s="23">
        <f>IFERROR(VLOOKUP(A279,'CAT B'!A:F,6,FALSE),0)</f>
        <v>0</v>
      </c>
      <c r="I279" s="23">
        <f>IFERROR(VLOOKUP(A279,'CAT C'!A:F,6,FALSE),0)</f>
        <v>1</v>
      </c>
      <c r="J279" s="26">
        <f t="shared" si="9"/>
        <v>1</v>
      </c>
    </row>
    <row r="280" spans="1:10" x14ac:dyDescent="0.35">
      <c r="A280" s="7" t="s">
        <v>569</v>
      </c>
      <c r="B280" s="25" t="str">
        <f t="shared" si="8"/>
        <v>SPA21XXX</v>
      </c>
      <c r="C280" s="7" t="s">
        <v>570</v>
      </c>
      <c r="D280" s="7" t="s">
        <v>119</v>
      </c>
      <c r="F280" s="23">
        <f>IFERROR(VLOOKUP(A280,'CAT A'!A:J,10,FALSE),0)</f>
        <v>0</v>
      </c>
      <c r="G280" s="23">
        <f>IFERROR(VLOOKUP(A280,'CAT A_C'!A:G,7,FALSE),0)</f>
        <v>0</v>
      </c>
      <c r="H280" s="23">
        <f>IFERROR(VLOOKUP(A280,'CAT B'!A:F,6,FALSE),0)</f>
        <v>0</v>
      </c>
      <c r="I280" s="23">
        <f>IFERROR(VLOOKUP(A280,'CAT C'!A:F,6,FALSE),0)</f>
        <v>1</v>
      </c>
      <c r="J280" s="26">
        <f t="shared" si="9"/>
        <v>1</v>
      </c>
    </row>
    <row r="281" spans="1:10" x14ac:dyDescent="0.35">
      <c r="A281" s="7" t="s">
        <v>571</v>
      </c>
      <c r="B281" s="25" t="str">
        <f t="shared" si="8"/>
        <v>SPA21XXX</v>
      </c>
      <c r="C281" s="7" t="s">
        <v>572</v>
      </c>
      <c r="D281" s="7" t="s">
        <v>119</v>
      </c>
      <c r="F281" s="23">
        <f>IFERROR(VLOOKUP(A281,'CAT A'!A:J,10,FALSE),0)</f>
        <v>0</v>
      </c>
      <c r="G281" s="23">
        <f>IFERROR(VLOOKUP(A281,'CAT A_C'!A:G,7,FALSE),0)</f>
        <v>0</v>
      </c>
      <c r="H281" s="23">
        <f>IFERROR(VLOOKUP(A281,'CAT B'!A:F,6,FALSE),0)</f>
        <v>0</v>
      </c>
      <c r="I281" s="23">
        <f>IFERROR(VLOOKUP(A281,'CAT C'!A:F,6,FALSE),0)</f>
        <v>1</v>
      </c>
      <c r="J281" s="26">
        <f t="shared" si="9"/>
        <v>1</v>
      </c>
    </row>
    <row r="282" spans="1:10" x14ac:dyDescent="0.35">
      <c r="A282" s="7" t="s">
        <v>573</v>
      </c>
      <c r="B282" s="25" t="str">
        <f t="shared" si="8"/>
        <v>SPA21XXX</v>
      </c>
      <c r="C282" s="7" t="s">
        <v>574</v>
      </c>
      <c r="D282" s="7" t="s">
        <v>119</v>
      </c>
      <c r="F282" s="23">
        <f>IFERROR(VLOOKUP(A282,'CAT A'!A:J,10,FALSE),0)</f>
        <v>0</v>
      </c>
      <c r="G282" s="23">
        <f>IFERROR(VLOOKUP(A282,'CAT A_C'!A:G,7,FALSE),0)</f>
        <v>0</v>
      </c>
      <c r="H282" s="23">
        <f>IFERROR(VLOOKUP(A282,'CAT B'!A:F,6,FALSE),0)</f>
        <v>0</v>
      </c>
      <c r="I282" s="23">
        <f>IFERROR(VLOOKUP(A282,'CAT C'!A:F,6,FALSE),0)</f>
        <v>1</v>
      </c>
      <c r="J282" s="26">
        <f t="shared" si="9"/>
        <v>1</v>
      </c>
    </row>
    <row r="283" spans="1:10" x14ac:dyDescent="0.35">
      <c r="A283" s="7" t="s">
        <v>575</v>
      </c>
      <c r="B283" s="25" t="str">
        <f t="shared" si="8"/>
        <v>SPA21XXX</v>
      </c>
      <c r="C283" s="7" t="s">
        <v>576</v>
      </c>
      <c r="D283" s="7" t="s">
        <v>119</v>
      </c>
      <c r="F283" s="23">
        <f>IFERROR(VLOOKUP(A283,'CAT A'!A:J,10,FALSE),0)</f>
        <v>0</v>
      </c>
      <c r="G283" s="23">
        <f>IFERROR(VLOOKUP(A283,'CAT A_C'!A:G,7,FALSE),0)</f>
        <v>0</v>
      </c>
      <c r="H283" s="23">
        <f>IFERROR(VLOOKUP(A283,'CAT B'!A:F,6,FALSE),0)</f>
        <v>0</v>
      </c>
      <c r="I283" s="23">
        <f>IFERROR(VLOOKUP(A283,'CAT C'!A:F,6,FALSE),0)</f>
        <v>9</v>
      </c>
      <c r="J283" s="26">
        <f t="shared" si="9"/>
        <v>9</v>
      </c>
    </row>
    <row r="284" spans="1:10" x14ac:dyDescent="0.35">
      <c r="A284" s="7" t="s">
        <v>577</v>
      </c>
      <c r="B284" s="25" t="str">
        <f t="shared" si="8"/>
        <v>SPA21XXX</v>
      </c>
      <c r="C284" s="7" t="s">
        <v>578</v>
      </c>
      <c r="D284" s="7" t="s">
        <v>119</v>
      </c>
      <c r="F284" s="23">
        <f>IFERROR(VLOOKUP(A284,'CAT A'!A:J,10,FALSE),0)</f>
        <v>0</v>
      </c>
      <c r="G284" s="23">
        <f>IFERROR(VLOOKUP(A284,'CAT A_C'!A:G,7,FALSE),0)</f>
        <v>0</v>
      </c>
      <c r="H284" s="23">
        <f>IFERROR(VLOOKUP(A284,'CAT B'!A:F,6,FALSE),0)</f>
        <v>0</v>
      </c>
      <c r="I284" s="23">
        <f>IFERROR(VLOOKUP(A284,'CAT C'!A:F,6,FALSE),0)</f>
        <v>1</v>
      </c>
      <c r="J284" s="26">
        <f t="shared" si="9"/>
        <v>1</v>
      </c>
    </row>
    <row r="285" spans="1:10" x14ac:dyDescent="0.35">
      <c r="A285" s="7" t="s">
        <v>579</v>
      </c>
      <c r="B285" s="25" t="str">
        <f t="shared" si="8"/>
        <v>SPA21XXX</v>
      </c>
      <c r="C285" s="7" t="s">
        <v>580</v>
      </c>
      <c r="D285" s="7" t="s">
        <v>119</v>
      </c>
      <c r="F285" s="23">
        <f>IFERROR(VLOOKUP(A285,'CAT A'!A:J,10,FALSE),0)</f>
        <v>0</v>
      </c>
      <c r="G285" s="23">
        <f>IFERROR(VLOOKUP(A285,'CAT A_C'!A:G,7,FALSE),0)</f>
        <v>0</v>
      </c>
      <c r="H285" s="23">
        <f>IFERROR(VLOOKUP(A285,'CAT B'!A:F,6,FALSE),0)</f>
        <v>0</v>
      </c>
      <c r="I285" s="23">
        <f>IFERROR(VLOOKUP(A285,'CAT C'!A:F,6,FALSE),0)</f>
        <v>1</v>
      </c>
      <c r="J285" s="26">
        <f t="shared" si="9"/>
        <v>1</v>
      </c>
    </row>
    <row r="286" spans="1:10" x14ac:dyDescent="0.35">
      <c r="A286" s="7" t="s">
        <v>581</v>
      </c>
      <c r="B286" s="25" t="str">
        <f t="shared" si="8"/>
        <v>SPA21XXX</v>
      </c>
      <c r="C286" s="7" t="s">
        <v>582</v>
      </c>
      <c r="D286" s="7" t="s">
        <v>119</v>
      </c>
      <c r="F286" s="23">
        <f>IFERROR(VLOOKUP(A286,'CAT A'!A:J,10,FALSE),0)</f>
        <v>0</v>
      </c>
      <c r="G286" s="23">
        <f>IFERROR(VLOOKUP(A286,'CAT A_C'!A:G,7,FALSE),0)</f>
        <v>0</v>
      </c>
      <c r="H286" s="23">
        <f>IFERROR(VLOOKUP(A286,'CAT B'!A:F,6,FALSE),0)</f>
        <v>0</v>
      </c>
      <c r="I286" s="23">
        <f>IFERROR(VLOOKUP(A286,'CAT C'!A:F,6,FALSE),0)</f>
        <v>1</v>
      </c>
      <c r="J286" s="26">
        <f t="shared" si="9"/>
        <v>1</v>
      </c>
    </row>
    <row r="287" spans="1:10" x14ac:dyDescent="0.35">
      <c r="A287" s="7" t="s">
        <v>583</v>
      </c>
      <c r="B287" s="25" t="str">
        <f t="shared" si="8"/>
        <v>SPA21XXX</v>
      </c>
      <c r="C287" s="7" t="s">
        <v>584</v>
      </c>
      <c r="D287" s="7" t="s">
        <v>119</v>
      </c>
      <c r="F287" s="23">
        <f>IFERROR(VLOOKUP(A287,'CAT A'!A:J,10,FALSE),0)</f>
        <v>0</v>
      </c>
      <c r="G287" s="23">
        <f>IFERROR(VLOOKUP(A287,'CAT A_C'!A:G,7,FALSE),0)</f>
        <v>0</v>
      </c>
      <c r="H287" s="23">
        <f>IFERROR(VLOOKUP(A287,'CAT B'!A:F,6,FALSE),0)</f>
        <v>0</v>
      </c>
      <c r="I287" s="23">
        <f>IFERROR(VLOOKUP(A287,'CAT C'!A:F,6,FALSE),0)</f>
        <v>1</v>
      </c>
      <c r="J287" s="26">
        <f t="shared" si="9"/>
        <v>1</v>
      </c>
    </row>
    <row r="288" spans="1:10" x14ac:dyDescent="0.35">
      <c r="A288" s="7" t="s">
        <v>585</v>
      </c>
      <c r="B288" s="25" t="str">
        <f t="shared" si="8"/>
        <v>SPA21XXX</v>
      </c>
      <c r="C288" s="7" t="s">
        <v>586</v>
      </c>
      <c r="D288" s="7" t="s">
        <v>119</v>
      </c>
      <c r="F288" s="23">
        <f>IFERROR(VLOOKUP(A288,'CAT A'!A:J,10,FALSE),0)</f>
        <v>0</v>
      </c>
      <c r="G288" s="23">
        <f>IFERROR(VLOOKUP(A288,'CAT A_C'!A:G,7,FALSE),0)</f>
        <v>0</v>
      </c>
      <c r="H288" s="23">
        <f>IFERROR(VLOOKUP(A288,'CAT B'!A:F,6,FALSE),0)</f>
        <v>0</v>
      </c>
      <c r="I288" s="23">
        <f>IFERROR(VLOOKUP(A288,'CAT C'!A:F,6,FALSE),0)</f>
        <v>3</v>
      </c>
      <c r="J288" s="26">
        <f t="shared" si="9"/>
        <v>3</v>
      </c>
    </row>
    <row r="289" spans="1:10" x14ac:dyDescent="0.35">
      <c r="A289" s="7" t="s">
        <v>587</v>
      </c>
      <c r="B289" s="25" t="str">
        <f t="shared" si="8"/>
        <v>SPA21XXX</v>
      </c>
      <c r="C289" s="7" t="s">
        <v>588</v>
      </c>
      <c r="D289" s="7" t="s">
        <v>119</v>
      </c>
      <c r="F289" s="23">
        <f>IFERROR(VLOOKUP(A289,'CAT A'!A:J,10,FALSE),0)</f>
        <v>0</v>
      </c>
      <c r="G289" s="23">
        <f>IFERROR(VLOOKUP(A289,'CAT A_C'!A:G,7,FALSE),0)</f>
        <v>0</v>
      </c>
      <c r="H289" s="23">
        <f>IFERROR(VLOOKUP(A289,'CAT B'!A:F,6,FALSE),0)</f>
        <v>0</v>
      </c>
      <c r="I289" s="23">
        <f>IFERROR(VLOOKUP(A289,'CAT C'!A:F,6,FALSE),0)</f>
        <v>5</v>
      </c>
      <c r="J289" s="26">
        <f t="shared" si="9"/>
        <v>5</v>
      </c>
    </row>
    <row r="290" spans="1:10" x14ac:dyDescent="0.35">
      <c r="A290" s="7" t="s">
        <v>589</v>
      </c>
      <c r="B290" s="25" t="str">
        <f t="shared" si="8"/>
        <v>SPA21XXX</v>
      </c>
      <c r="C290" s="7" t="s">
        <v>590</v>
      </c>
      <c r="D290" s="7" t="s">
        <v>119</v>
      </c>
      <c r="F290" s="23">
        <f>IFERROR(VLOOKUP(A290,'CAT A'!A:J,10,FALSE),0)</f>
        <v>0</v>
      </c>
      <c r="G290" s="23">
        <f>IFERROR(VLOOKUP(A290,'CAT A_C'!A:G,7,FALSE),0)</f>
        <v>0</v>
      </c>
      <c r="H290" s="23">
        <f>IFERROR(VLOOKUP(A290,'CAT B'!A:F,6,FALSE),0)</f>
        <v>0</v>
      </c>
      <c r="I290" s="23">
        <f>IFERROR(VLOOKUP(A290,'CAT C'!A:F,6,FALSE),0)</f>
        <v>1</v>
      </c>
      <c r="J290" s="26">
        <f t="shared" si="9"/>
        <v>1</v>
      </c>
    </row>
    <row r="291" spans="1:10" x14ac:dyDescent="0.35">
      <c r="A291" s="7" t="s">
        <v>591</v>
      </c>
      <c r="B291" s="25" t="str">
        <f t="shared" si="8"/>
        <v>SPA21XXX</v>
      </c>
      <c r="C291" s="7" t="s">
        <v>592</v>
      </c>
      <c r="D291" s="7" t="s">
        <v>119</v>
      </c>
      <c r="F291" s="23">
        <f>IFERROR(VLOOKUP(A291,'CAT A'!A:J,10,FALSE),0)</f>
        <v>0</v>
      </c>
      <c r="G291" s="23">
        <f>IFERROR(VLOOKUP(A291,'CAT A_C'!A:G,7,FALSE),0)</f>
        <v>0</v>
      </c>
      <c r="H291" s="23">
        <f>IFERROR(VLOOKUP(A291,'CAT B'!A:F,6,FALSE),0)</f>
        <v>0</v>
      </c>
      <c r="I291" s="23">
        <f>IFERROR(VLOOKUP(A291,'CAT C'!A:F,6,FALSE),0)</f>
        <v>10</v>
      </c>
      <c r="J291" s="26">
        <f t="shared" si="9"/>
        <v>10</v>
      </c>
    </row>
    <row r="292" spans="1:10" x14ac:dyDescent="0.35">
      <c r="A292" s="7" t="s">
        <v>593</v>
      </c>
      <c r="B292" s="25" t="str">
        <f t="shared" si="8"/>
        <v>SPA21XXX</v>
      </c>
      <c r="C292" s="7" t="s">
        <v>594</v>
      </c>
      <c r="D292" s="7" t="s">
        <v>119</v>
      </c>
      <c r="F292" s="23">
        <f>IFERROR(VLOOKUP(A292,'CAT A'!A:J,10,FALSE),0)</f>
        <v>0</v>
      </c>
      <c r="G292" s="23">
        <f>IFERROR(VLOOKUP(A292,'CAT A_C'!A:G,7,FALSE),0)</f>
        <v>0</v>
      </c>
      <c r="H292" s="23">
        <f>IFERROR(VLOOKUP(A292,'CAT B'!A:F,6,FALSE),0)</f>
        <v>0</v>
      </c>
      <c r="I292" s="23">
        <f>IFERROR(VLOOKUP(A292,'CAT C'!A:F,6,FALSE),0)</f>
        <v>1</v>
      </c>
      <c r="J292" s="26">
        <f t="shared" si="9"/>
        <v>1</v>
      </c>
    </row>
    <row r="293" spans="1:10" x14ac:dyDescent="0.35">
      <c r="A293" s="7" t="s">
        <v>595</v>
      </c>
      <c r="B293" s="25" t="str">
        <f t="shared" si="8"/>
        <v>SPA21XXX</v>
      </c>
      <c r="C293" s="7" t="s">
        <v>596</v>
      </c>
      <c r="D293" s="7" t="s">
        <v>119</v>
      </c>
      <c r="F293" s="23">
        <f>IFERROR(VLOOKUP(A293,'CAT A'!A:J,10,FALSE),0)</f>
        <v>0</v>
      </c>
      <c r="G293" s="23">
        <f>IFERROR(VLOOKUP(A293,'CAT A_C'!A:G,7,FALSE),0)</f>
        <v>0</v>
      </c>
      <c r="H293" s="23">
        <f>IFERROR(VLOOKUP(A293,'CAT B'!A:F,6,FALSE),0)</f>
        <v>0</v>
      </c>
      <c r="I293" s="23">
        <f>IFERROR(VLOOKUP(A293,'CAT C'!A:F,6,FALSE),0)</f>
        <v>8</v>
      </c>
      <c r="J293" s="26">
        <f t="shared" si="9"/>
        <v>8</v>
      </c>
    </row>
    <row r="294" spans="1:10" x14ac:dyDescent="0.35">
      <c r="A294" s="7" t="s">
        <v>597</v>
      </c>
      <c r="B294" s="25" t="str">
        <f t="shared" si="8"/>
        <v>SPA21XXX</v>
      </c>
      <c r="C294" s="7" t="s">
        <v>598</v>
      </c>
      <c r="D294" s="7" t="s">
        <v>119</v>
      </c>
      <c r="F294" s="23">
        <f>IFERROR(VLOOKUP(A294,'CAT A'!A:J,10,FALSE),0)</f>
        <v>0</v>
      </c>
      <c r="G294" s="23">
        <f>IFERROR(VLOOKUP(A294,'CAT A_C'!A:G,7,FALSE),0)</f>
        <v>0</v>
      </c>
      <c r="H294" s="23">
        <f>IFERROR(VLOOKUP(A294,'CAT B'!A:F,6,FALSE),0)</f>
        <v>0</v>
      </c>
      <c r="I294" s="23">
        <f>IFERROR(VLOOKUP(A294,'CAT C'!A:F,6,FALSE),0)</f>
        <v>1</v>
      </c>
      <c r="J294" s="26">
        <f t="shared" si="9"/>
        <v>1</v>
      </c>
    </row>
    <row r="295" spans="1:10" x14ac:dyDescent="0.35">
      <c r="A295" s="7" t="s">
        <v>599</v>
      </c>
      <c r="B295" s="25" t="str">
        <f t="shared" si="8"/>
        <v>SPA21XXX</v>
      </c>
      <c r="C295" s="7" t="s">
        <v>600</v>
      </c>
      <c r="D295" s="7" t="s">
        <v>119</v>
      </c>
      <c r="F295" s="23">
        <f>IFERROR(VLOOKUP(A295,'CAT A'!A:J,10,FALSE),0)</f>
        <v>0</v>
      </c>
      <c r="G295" s="23">
        <f>IFERROR(VLOOKUP(A295,'CAT A_C'!A:G,7,FALSE),0)</f>
        <v>0</v>
      </c>
      <c r="H295" s="23">
        <f>IFERROR(VLOOKUP(A295,'CAT B'!A:F,6,FALSE),0)</f>
        <v>0</v>
      </c>
      <c r="I295" s="23">
        <f>IFERROR(VLOOKUP(A295,'CAT C'!A:F,6,FALSE),0)</f>
        <v>1</v>
      </c>
      <c r="J295" s="26">
        <f t="shared" si="9"/>
        <v>1</v>
      </c>
    </row>
    <row r="296" spans="1:10" x14ac:dyDescent="0.35">
      <c r="A296" s="7" t="s">
        <v>601</v>
      </c>
      <c r="B296" s="25" t="str">
        <f t="shared" si="8"/>
        <v>SPA21XXX</v>
      </c>
      <c r="C296" s="7" t="s">
        <v>602</v>
      </c>
      <c r="D296" s="7" t="s">
        <v>119</v>
      </c>
      <c r="F296" s="23">
        <f>IFERROR(VLOOKUP(A296,'CAT A'!A:J,10,FALSE),0)</f>
        <v>0</v>
      </c>
      <c r="G296" s="23">
        <f>IFERROR(VLOOKUP(A296,'CAT A_C'!A:G,7,FALSE),0)</f>
        <v>0</v>
      </c>
      <c r="H296" s="23">
        <f>IFERROR(VLOOKUP(A296,'CAT B'!A:F,6,FALSE),0)</f>
        <v>0</v>
      </c>
      <c r="I296" s="23">
        <f>IFERROR(VLOOKUP(A296,'CAT C'!A:F,6,FALSE),0)</f>
        <v>1</v>
      </c>
      <c r="J296" s="26">
        <f t="shared" si="9"/>
        <v>1</v>
      </c>
    </row>
    <row r="297" spans="1:10" x14ac:dyDescent="0.35">
      <c r="A297" s="7" t="s">
        <v>603</v>
      </c>
      <c r="B297" s="25" t="str">
        <f t="shared" si="8"/>
        <v>SPA21XXX</v>
      </c>
      <c r="C297" s="7" t="s">
        <v>604</v>
      </c>
      <c r="D297" s="7" t="s">
        <v>119</v>
      </c>
      <c r="F297" s="23">
        <f>IFERROR(VLOOKUP(A297,'CAT A'!A:J,10,FALSE),0)</f>
        <v>0</v>
      </c>
      <c r="G297" s="23">
        <f>IFERROR(VLOOKUP(A297,'CAT A_C'!A:G,7,FALSE),0)</f>
        <v>0</v>
      </c>
      <c r="H297" s="23">
        <f>IFERROR(VLOOKUP(A297,'CAT B'!A:F,6,FALSE),0)</f>
        <v>0</v>
      </c>
      <c r="I297" s="23">
        <f>IFERROR(VLOOKUP(A297,'CAT C'!A:F,6,FALSE),0)</f>
        <v>1</v>
      </c>
      <c r="J297" s="26">
        <f t="shared" si="9"/>
        <v>1</v>
      </c>
    </row>
    <row r="298" spans="1:10" x14ac:dyDescent="0.35">
      <c r="A298" s="7" t="s">
        <v>605</v>
      </c>
      <c r="B298" s="25" t="str">
        <f t="shared" si="8"/>
        <v>SPA21XXX</v>
      </c>
      <c r="C298" s="7" t="s">
        <v>606</v>
      </c>
      <c r="D298" s="7" t="s">
        <v>119</v>
      </c>
      <c r="F298" s="23">
        <f>IFERROR(VLOOKUP(A298,'CAT A'!A:J,10,FALSE),0)</f>
        <v>0</v>
      </c>
      <c r="G298" s="23">
        <f>IFERROR(VLOOKUP(A298,'CAT A_C'!A:G,7,FALSE),0)</f>
        <v>0</v>
      </c>
      <c r="H298" s="23">
        <f>IFERROR(VLOOKUP(A298,'CAT B'!A:F,6,FALSE),0)</f>
        <v>0</v>
      </c>
      <c r="I298" s="23">
        <f>IFERROR(VLOOKUP(A298,'CAT C'!A:F,6,FALSE),0)</f>
        <v>1</v>
      </c>
      <c r="J298" s="26">
        <f t="shared" si="9"/>
        <v>1</v>
      </c>
    </row>
    <row r="299" spans="1:10" x14ac:dyDescent="0.35">
      <c r="A299" s="7" t="s">
        <v>607</v>
      </c>
      <c r="B299" s="25" t="str">
        <f t="shared" si="8"/>
        <v>SPA21XXX</v>
      </c>
      <c r="C299" s="7" t="s">
        <v>608</v>
      </c>
      <c r="D299" s="7" t="s">
        <v>119</v>
      </c>
      <c r="F299" s="23">
        <f>IFERROR(VLOOKUP(A299,'CAT A'!A:J,10,FALSE),0)</f>
        <v>0</v>
      </c>
      <c r="G299" s="23">
        <f>IFERROR(VLOOKUP(A299,'CAT A_C'!A:G,7,FALSE),0)</f>
        <v>0</v>
      </c>
      <c r="H299" s="23">
        <f>IFERROR(VLOOKUP(A299,'CAT B'!A:F,6,FALSE),0)</f>
        <v>0</v>
      </c>
      <c r="I299" s="23">
        <f>IFERROR(VLOOKUP(A299,'CAT C'!A:F,6,FALSE),0)</f>
        <v>1</v>
      </c>
      <c r="J299" s="26">
        <f t="shared" si="9"/>
        <v>1</v>
      </c>
    </row>
    <row r="300" spans="1:10" x14ac:dyDescent="0.35">
      <c r="A300" s="7" t="s">
        <v>609</v>
      </c>
      <c r="B300" s="25" t="str">
        <f t="shared" si="8"/>
        <v>SPA21XXX</v>
      </c>
      <c r="C300" s="7" t="s">
        <v>610</v>
      </c>
      <c r="D300" s="7" t="s">
        <v>119</v>
      </c>
      <c r="F300" s="23">
        <f>IFERROR(VLOOKUP(A300,'CAT A'!A:J,10,FALSE),0)</f>
        <v>0</v>
      </c>
      <c r="G300" s="23">
        <f>IFERROR(VLOOKUP(A300,'CAT A_C'!A:G,7,FALSE),0)</f>
        <v>0</v>
      </c>
      <c r="H300" s="23">
        <f>IFERROR(VLOOKUP(A300,'CAT B'!A:F,6,FALSE),0)</f>
        <v>0</v>
      </c>
      <c r="I300" s="23">
        <f>IFERROR(VLOOKUP(A300,'CAT C'!A:F,6,FALSE),0)</f>
        <v>1</v>
      </c>
      <c r="J300" s="26">
        <f t="shared" si="9"/>
        <v>1</v>
      </c>
    </row>
    <row r="301" spans="1:10" x14ac:dyDescent="0.35">
      <c r="A301" s="7" t="s">
        <v>611</v>
      </c>
      <c r="B301" s="25" t="str">
        <f t="shared" si="8"/>
        <v>SPA21XXX</v>
      </c>
      <c r="C301" s="7" t="s">
        <v>612</v>
      </c>
      <c r="D301" s="7" t="s">
        <v>119</v>
      </c>
      <c r="F301" s="23">
        <f>IFERROR(VLOOKUP(A301,'CAT A'!A:J,10,FALSE),0)</f>
        <v>0</v>
      </c>
      <c r="G301" s="23">
        <f>IFERROR(VLOOKUP(A301,'CAT A_C'!A:G,7,FALSE),0)</f>
        <v>0</v>
      </c>
      <c r="H301" s="23">
        <f>IFERROR(VLOOKUP(A301,'CAT B'!A:F,6,FALSE),0)</f>
        <v>0</v>
      </c>
      <c r="I301" s="23">
        <f>IFERROR(VLOOKUP(A301,'CAT C'!A:F,6,FALSE),0)</f>
        <v>1</v>
      </c>
      <c r="J301" s="26">
        <f t="shared" si="9"/>
        <v>1</v>
      </c>
    </row>
    <row r="302" spans="1:10" x14ac:dyDescent="0.35">
      <c r="A302" s="7" t="s">
        <v>613</v>
      </c>
      <c r="B302" s="25" t="str">
        <f t="shared" si="8"/>
        <v>SPA21XXX</v>
      </c>
      <c r="C302" s="7" t="s">
        <v>614</v>
      </c>
      <c r="D302" s="7" t="s">
        <v>119</v>
      </c>
      <c r="F302" s="23">
        <f>IFERROR(VLOOKUP(A302,'CAT A'!A:J,10,FALSE),0)</f>
        <v>0</v>
      </c>
      <c r="G302" s="23">
        <f>IFERROR(VLOOKUP(A302,'CAT A_C'!A:G,7,FALSE),0)</f>
        <v>0</v>
      </c>
      <c r="H302" s="23">
        <f>IFERROR(VLOOKUP(A302,'CAT B'!A:F,6,FALSE),0)</f>
        <v>0</v>
      </c>
      <c r="I302" s="23">
        <f>IFERROR(VLOOKUP(A302,'CAT C'!A:F,6,FALSE),0)</f>
        <v>1</v>
      </c>
      <c r="J302" s="26">
        <f t="shared" si="9"/>
        <v>1</v>
      </c>
    </row>
    <row r="303" spans="1:10" x14ac:dyDescent="0.35">
      <c r="A303" s="7" t="s">
        <v>615</v>
      </c>
      <c r="B303" s="25" t="str">
        <f t="shared" si="8"/>
        <v>SPA21XXX</v>
      </c>
      <c r="C303" s="7" t="s">
        <v>616</v>
      </c>
      <c r="D303" s="7" t="s">
        <v>119</v>
      </c>
      <c r="F303" s="23">
        <f>IFERROR(VLOOKUP(A303,'CAT A'!A:J,10,FALSE),0)</f>
        <v>0</v>
      </c>
      <c r="G303" s="23">
        <f>IFERROR(VLOOKUP(A303,'CAT A_C'!A:G,7,FALSE),0)</f>
        <v>0</v>
      </c>
      <c r="H303" s="23">
        <f>IFERROR(VLOOKUP(A303,'CAT B'!A:F,6,FALSE),0)</f>
        <v>0</v>
      </c>
      <c r="I303" s="23">
        <f>IFERROR(VLOOKUP(A303,'CAT C'!A:F,6,FALSE),0)</f>
        <v>1</v>
      </c>
      <c r="J303" s="26">
        <f t="shared" si="9"/>
        <v>1</v>
      </c>
    </row>
    <row r="304" spans="1:10" x14ac:dyDescent="0.35">
      <c r="A304" s="7" t="s">
        <v>617</v>
      </c>
      <c r="B304" s="25" t="str">
        <f t="shared" si="8"/>
        <v>SPA21XXX</v>
      </c>
      <c r="C304" s="7" t="s">
        <v>618</v>
      </c>
      <c r="D304" s="7" t="s">
        <v>119</v>
      </c>
      <c r="F304" s="23">
        <f>IFERROR(VLOOKUP(A304,'CAT A'!A:J,10,FALSE),0)</f>
        <v>0</v>
      </c>
      <c r="G304" s="23">
        <f>IFERROR(VLOOKUP(A304,'CAT A_C'!A:G,7,FALSE),0)</f>
        <v>0</v>
      </c>
      <c r="H304" s="23">
        <f>IFERROR(VLOOKUP(A304,'CAT B'!A:F,6,FALSE),0)</f>
        <v>0</v>
      </c>
      <c r="I304" s="23">
        <f>IFERROR(VLOOKUP(A304,'CAT C'!A:F,6,FALSE),0)</f>
        <v>1</v>
      </c>
      <c r="J304" s="26">
        <f t="shared" si="9"/>
        <v>1</v>
      </c>
    </row>
    <row r="305" spans="1:10" x14ac:dyDescent="0.35">
      <c r="A305" s="7" t="s">
        <v>619</v>
      </c>
      <c r="B305" s="25" t="str">
        <f t="shared" si="8"/>
        <v>SPA21XXX</v>
      </c>
      <c r="C305" s="7" t="s">
        <v>620</v>
      </c>
      <c r="D305" s="7" t="s">
        <v>119</v>
      </c>
      <c r="F305" s="23">
        <f>IFERROR(VLOOKUP(A305,'CAT A'!A:J,10,FALSE),0)</f>
        <v>0</v>
      </c>
      <c r="G305" s="23">
        <f>IFERROR(VLOOKUP(A305,'CAT A_C'!A:G,7,FALSE),0)</f>
        <v>0</v>
      </c>
      <c r="H305" s="23">
        <f>IFERROR(VLOOKUP(A305,'CAT B'!A:F,6,FALSE),0)</f>
        <v>0</v>
      </c>
      <c r="I305" s="23">
        <f>IFERROR(VLOOKUP(A305,'CAT C'!A:F,6,FALSE),0)</f>
        <v>1</v>
      </c>
      <c r="J305" s="26">
        <f t="shared" si="9"/>
        <v>1</v>
      </c>
    </row>
    <row r="306" spans="1:10" x14ac:dyDescent="0.35">
      <c r="A306" s="7" t="s">
        <v>621</v>
      </c>
      <c r="B306" s="25" t="str">
        <f t="shared" si="8"/>
        <v>SPA21XXX</v>
      </c>
      <c r="C306" s="7" t="s">
        <v>622</v>
      </c>
      <c r="D306" s="7" t="s">
        <v>119</v>
      </c>
      <c r="F306" s="23">
        <f>IFERROR(VLOOKUP(A306,'CAT A'!A:J,10,FALSE),0)</f>
        <v>0</v>
      </c>
      <c r="G306" s="23">
        <f>IFERROR(VLOOKUP(A306,'CAT A_C'!A:G,7,FALSE),0)</f>
        <v>0</v>
      </c>
      <c r="H306" s="23">
        <f>IFERROR(VLOOKUP(A306,'CAT B'!A:F,6,FALSE),0)</f>
        <v>0</v>
      </c>
      <c r="I306" s="23">
        <f>IFERROR(VLOOKUP(A306,'CAT C'!A:F,6,FALSE),0)</f>
        <v>1</v>
      </c>
      <c r="J306" s="26">
        <f t="shared" si="9"/>
        <v>1</v>
      </c>
    </row>
    <row r="307" spans="1:10" x14ac:dyDescent="0.35">
      <c r="A307" s="7" t="s">
        <v>623</v>
      </c>
      <c r="B307" s="25" t="str">
        <f t="shared" si="8"/>
        <v>SPA21XXX</v>
      </c>
      <c r="C307" s="7" t="s">
        <v>624</v>
      </c>
      <c r="D307" s="7" t="s">
        <v>119</v>
      </c>
      <c r="F307" s="23">
        <f>IFERROR(VLOOKUP(A307,'CAT A'!A:J,10,FALSE),0)</f>
        <v>0</v>
      </c>
      <c r="G307" s="23">
        <f>IFERROR(VLOOKUP(A307,'CAT A_C'!A:G,7,FALSE),0)</f>
        <v>0</v>
      </c>
      <c r="H307" s="23">
        <f>IFERROR(VLOOKUP(A307,'CAT B'!A:F,6,FALSE),0)</f>
        <v>0</v>
      </c>
      <c r="I307" s="23">
        <f>IFERROR(VLOOKUP(A307,'CAT C'!A:F,6,FALSE),0)</f>
        <v>1</v>
      </c>
      <c r="J307" s="26">
        <f t="shared" si="9"/>
        <v>1</v>
      </c>
    </row>
    <row r="308" spans="1:10" x14ac:dyDescent="0.35">
      <c r="A308" s="7" t="s">
        <v>625</v>
      </c>
      <c r="B308" s="25" t="str">
        <f t="shared" si="8"/>
        <v>SPA21XXX</v>
      </c>
      <c r="C308" s="7" t="s">
        <v>626</v>
      </c>
      <c r="D308" s="7" t="s">
        <v>119</v>
      </c>
      <c r="E308" s="7"/>
      <c r="F308" s="23">
        <f>IFERROR(VLOOKUP(A308,'CAT A'!A:J,10,FALSE),0)</f>
        <v>0</v>
      </c>
      <c r="G308" s="23">
        <f>IFERROR(VLOOKUP(A308,'CAT A_C'!A:G,7,FALSE),0)</f>
        <v>0</v>
      </c>
      <c r="H308" s="23">
        <f>IFERROR(VLOOKUP(A308,'CAT B'!A:F,6,FALSE),0)</f>
        <v>0</v>
      </c>
      <c r="I308" s="23">
        <f>IFERROR(VLOOKUP(A308,'CAT C'!A:F,6,FALSE),0)</f>
        <v>1</v>
      </c>
      <c r="J308" s="26">
        <f t="shared" si="9"/>
        <v>1</v>
      </c>
    </row>
    <row r="309" spans="1:10" x14ac:dyDescent="0.35">
      <c r="A309" s="7" t="s">
        <v>627</v>
      </c>
      <c r="B309" s="25" t="str">
        <f t="shared" si="8"/>
        <v>SPA21XXX</v>
      </c>
      <c r="C309" s="7" t="s">
        <v>628</v>
      </c>
      <c r="D309" s="7" t="s">
        <v>119</v>
      </c>
      <c r="F309" s="23">
        <f>IFERROR(VLOOKUP(A309,'CAT A'!A:J,10,FALSE),0)</f>
        <v>0</v>
      </c>
      <c r="G309" s="23">
        <f>IFERROR(VLOOKUP(A309,'CAT A_C'!A:G,7,FALSE),0)</f>
        <v>0</v>
      </c>
      <c r="H309" s="23">
        <f>IFERROR(VLOOKUP(A309,'CAT B'!A:F,6,FALSE),0)</f>
        <v>0</v>
      </c>
      <c r="I309" s="23">
        <f>IFERROR(VLOOKUP(A309,'CAT C'!A:F,6,FALSE),0)</f>
        <v>1</v>
      </c>
      <c r="J309" s="26">
        <f t="shared" si="9"/>
        <v>1</v>
      </c>
    </row>
    <row r="310" spans="1:10" x14ac:dyDescent="0.35">
      <c r="A310" s="7" t="s">
        <v>629</v>
      </c>
      <c r="B310" s="25" t="str">
        <f t="shared" si="8"/>
        <v>SPA21XXX</v>
      </c>
      <c r="C310" s="7" t="s">
        <v>630</v>
      </c>
      <c r="D310" s="7" t="s">
        <v>119</v>
      </c>
      <c r="F310" s="23">
        <f>IFERROR(VLOOKUP(A310,'CAT A'!A:J,10,FALSE),0)</f>
        <v>0</v>
      </c>
      <c r="G310" s="23">
        <f>IFERROR(VLOOKUP(A310,'CAT A_C'!A:G,7,FALSE),0)</f>
        <v>0</v>
      </c>
      <c r="H310" s="23">
        <f>IFERROR(VLOOKUP(A310,'CAT B'!A:F,6,FALSE),0)</f>
        <v>0</v>
      </c>
      <c r="I310" s="23">
        <f>IFERROR(VLOOKUP(A310,'CAT C'!A:F,6,FALSE),0)</f>
        <v>1</v>
      </c>
      <c r="J310" s="26">
        <f t="shared" si="9"/>
        <v>1</v>
      </c>
    </row>
    <row r="311" spans="1:10" x14ac:dyDescent="0.35">
      <c r="A311" s="7" t="s">
        <v>631</v>
      </c>
      <c r="B311" s="25" t="str">
        <f t="shared" si="8"/>
        <v>SPA21XXX</v>
      </c>
      <c r="C311" s="7" t="s">
        <v>632</v>
      </c>
      <c r="D311" s="7" t="s">
        <v>119</v>
      </c>
      <c r="F311" s="23">
        <f>IFERROR(VLOOKUP(A311,'CAT A'!A:J,10,FALSE),0)</f>
        <v>0</v>
      </c>
      <c r="G311" s="23">
        <f>IFERROR(VLOOKUP(A311,'CAT A_C'!A:G,7,FALSE),0)</f>
        <v>0</v>
      </c>
      <c r="H311" s="23">
        <f>IFERROR(VLOOKUP(A311,'CAT B'!A:F,6,FALSE),0)</f>
        <v>0</v>
      </c>
      <c r="I311" s="23">
        <f>IFERROR(VLOOKUP(A311,'CAT C'!A:F,6,FALSE),0)</f>
        <v>1</v>
      </c>
      <c r="J311" s="26">
        <f t="shared" si="9"/>
        <v>1</v>
      </c>
    </row>
    <row r="312" spans="1:10" x14ac:dyDescent="0.35">
      <c r="A312" s="7" t="s">
        <v>633</v>
      </c>
      <c r="B312" s="25" t="str">
        <f t="shared" si="8"/>
        <v>SPA21XXX</v>
      </c>
      <c r="C312" s="7" t="s">
        <v>634</v>
      </c>
      <c r="D312" s="7" t="s">
        <v>119</v>
      </c>
      <c r="F312" s="23">
        <f>IFERROR(VLOOKUP(A312,'CAT A'!A:J,10,FALSE),0)</f>
        <v>0</v>
      </c>
      <c r="G312" s="23">
        <f>IFERROR(VLOOKUP(A312,'CAT A_C'!A:G,7,FALSE),0)</f>
        <v>0</v>
      </c>
      <c r="H312" s="23">
        <f>IFERROR(VLOOKUP(A312,'CAT B'!A:F,6,FALSE),0)</f>
        <v>0</v>
      </c>
      <c r="I312" s="23">
        <f>IFERROR(VLOOKUP(A312,'CAT C'!A:F,6,FALSE),0)</f>
        <v>1</v>
      </c>
      <c r="J312" s="26">
        <f t="shared" si="9"/>
        <v>1</v>
      </c>
    </row>
    <row r="313" spans="1:10" x14ac:dyDescent="0.35">
      <c r="A313" s="7" t="s">
        <v>635</v>
      </c>
      <c r="B313" s="25" t="str">
        <f t="shared" si="8"/>
        <v>SPA21XXX</v>
      </c>
      <c r="C313" s="7" t="s">
        <v>636</v>
      </c>
      <c r="D313" s="7" t="s">
        <v>119</v>
      </c>
      <c r="F313" s="23">
        <f>IFERROR(VLOOKUP(A313,'CAT A'!A:J,10,FALSE),0)</f>
        <v>0</v>
      </c>
      <c r="G313" s="23">
        <f>IFERROR(VLOOKUP(A313,'CAT A_C'!A:G,7,FALSE),0)</f>
        <v>0</v>
      </c>
      <c r="H313" s="23">
        <f>IFERROR(VLOOKUP(A313,'CAT B'!A:F,6,FALSE),0)</f>
        <v>0</v>
      </c>
      <c r="I313" s="23">
        <f>IFERROR(VLOOKUP(A313,'CAT C'!A:F,6,FALSE),0)</f>
        <v>1</v>
      </c>
      <c r="J313" s="26">
        <f t="shared" si="9"/>
        <v>1</v>
      </c>
    </row>
    <row r="314" spans="1:10" x14ac:dyDescent="0.35">
      <c r="A314" s="7" t="s">
        <v>637</v>
      </c>
      <c r="B314" s="25" t="str">
        <f t="shared" si="8"/>
        <v>SPA21XXX</v>
      </c>
      <c r="C314" s="7" t="s">
        <v>638</v>
      </c>
      <c r="D314" s="7" t="s">
        <v>119</v>
      </c>
      <c r="F314" s="23">
        <f>IFERROR(VLOOKUP(A314,'CAT A'!A:J,10,FALSE),0)</f>
        <v>0</v>
      </c>
      <c r="G314" s="23">
        <f>IFERROR(VLOOKUP(A314,'CAT A_C'!A:G,7,FALSE),0)</f>
        <v>0</v>
      </c>
      <c r="H314" s="23">
        <f>IFERROR(VLOOKUP(A314,'CAT B'!A:F,6,FALSE),0)</f>
        <v>0</v>
      </c>
      <c r="I314" s="23">
        <f>IFERROR(VLOOKUP(A314,'CAT C'!A:F,6,FALSE),0)</f>
        <v>8</v>
      </c>
      <c r="J314" s="26">
        <f t="shared" si="9"/>
        <v>8</v>
      </c>
    </row>
    <row r="315" spans="1:10" x14ac:dyDescent="0.35">
      <c r="A315" s="7" t="s">
        <v>639</v>
      </c>
      <c r="B315" s="25" t="str">
        <f t="shared" si="8"/>
        <v>SPA21XXX</v>
      </c>
      <c r="C315" s="7" t="s">
        <v>640</v>
      </c>
      <c r="D315" s="7" t="s">
        <v>119</v>
      </c>
      <c r="F315" s="23">
        <f>IFERROR(VLOOKUP(A315,'CAT A'!A:J,10,FALSE),0)</f>
        <v>0</v>
      </c>
      <c r="G315" s="23">
        <f>IFERROR(VLOOKUP(A315,'CAT A_C'!A:G,7,FALSE),0)</f>
        <v>0</v>
      </c>
      <c r="H315" s="23">
        <f>IFERROR(VLOOKUP(A315,'CAT B'!A:F,6,FALSE),0)</f>
        <v>0</v>
      </c>
      <c r="I315" s="23">
        <f>IFERROR(VLOOKUP(A315,'CAT C'!A:F,6,FALSE),0)</f>
        <v>1</v>
      </c>
      <c r="J315" s="26">
        <f t="shared" si="9"/>
        <v>1</v>
      </c>
    </row>
    <row r="316" spans="1:10" x14ac:dyDescent="0.35">
      <c r="A316" s="7" t="s">
        <v>641</v>
      </c>
      <c r="B316" s="25" t="str">
        <f t="shared" si="8"/>
        <v>SPA21XXX</v>
      </c>
      <c r="C316" s="7" t="s">
        <v>642</v>
      </c>
      <c r="D316" s="7" t="s">
        <v>119</v>
      </c>
      <c r="F316" s="23">
        <f>IFERROR(VLOOKUP(A316,'CAT A'!A:J,10,FALSE),0)</f>
        <v>0</v>
      </c>
      <c r="G316" s="23">
        <f>IFERROR(VLOOKUP(A316,'CAT A_C'!A:G,7,FALSE),0)</f>
        <v>0</v>
      </c>
      <c r="H316" s="23">
        <f>IFERROR(VLOOKUP(A316,'CAT B'!A:F,6,FALSE),0)</f>
        <v>0</v>
      </c>
      <c r="I316" s="23">
        <f>IFERROR(VLOOKUP(A316,'CAT C'!A:F,6,FALSE),0)</f>
        <v>1</v>
      </c>
      <c r="J316" s="26">
        <f t="shared" si="9"/>
        <v>1</v>
      </c>
    </row>
    <row r="317" spans="1:10" x14ac:dyDescent="0.35">
      <c r="A317" s="7" t="s">
        <v>643</v>
      </c>
      <c r="B317" s="25" t="str">
        <f t="shared" si="8"/>
        <v>SPA21XXX</v>
      </c>
      <c r="C317" s="7" t="s">
        <v>644</v>
      </c>
      <c r="D317" s="7" t="s">
        <v>119</v>
      </c>
      <c r="F317" s="23">
        <f>IFERROR(VLOOKUP(A317,'CAT A'!A:J,10,FALSE),0)</f>
        <v>0</v>
      </c>
      <c r="G317" s="23">
        <f>IFERROR(VLOOKUP(A317,'CAT A_C'!A:G,7,FALSE),0)</f>
        <v>0</v>
      </c>
      <c r="H317" s="23">
        <f>IFERROR(VLOOKUP(A317,'CAT B'!A:F,6,FALSE),0)</f>
        <v>0</v>
      </c>
      <c r="I317" s="23">
        <f>IFERROR(VLOOKUP(A317,'CAT C'!A:F,6,FALSE),0)</f>
        <v>2</v>
      </c>
      <c r="J317" s="26">
        <f t="shared" si="9"/>
        <v>2</v>
      </c>
    </row>
    <row r="318" spans="1:10" x14ac:dyDescent="0.35">
      <c r="A318" s="7" t="s">
        <v>645</v>
      </c>
      <c r="B318" s="25" t="str">
        <f t="shared" si="8"/>
        <v>SPA21XXX</v>
      </c>
      <c r="C318" s="7" t="s">
        <v>646</v>
      </c>
      <c r="D318" s="7" t="s">
        <v>119</v>
      </c>
      <c r="F318" s="23">
        <f>IFERROR(VLOOKUP(A318,'CAT A'!A:J,10,FALSE),0)</f>
        <v>0</v>
      </c>
      <c r="G318" s="23">
        <f>IFERROR(VLOOKUP(A318,'CAT A_C'!A:G,7,FALSE),0)</f>
        <v>0</v>
      </c>
      <c r="H318" s="23">
        <f>IFERROR(VLOOKUP(A318,'CAT B'!A:F,6,FALSE),0)</f>
        <v>0</v>
      </c>
      <c r="I318" s="23">
        <f>IFERROR(VLOOKUP(A318,'CAT C'!A:F,6,FALSE),0)</f>
        <v>2</v>
      </c>
      <c r="J318" s="26">
        <f t="shared" si="9"/>
        <v>2</v>
      </c>
    </row>
    <row r="319" spans="1:10" x14ac:dyDescent="0.35">
      <c r="A319" s="7" t="s">
        <v>647</v>
      </c>
      <c r="B319" s="25" t="str">
        <f t="shared" si="8"/>
        <v>SPA21XXX</v>
      </c>
      <c r="C319" s="7" t="s">
        <v>648</v>
      </c>
      <c r="D319" s="7" t="s">
        <v>119</v>
      </c>
      <c r="F319" s="23">
        <f>IFERROR(VLOOKUP(A319,'CAT A'!A:J,10,FALSE),0)</f>
        <v>0</v>
      </c>
      <c r="G319" s="23">
        <f>IFERROR(VLOOKUP(A319,'CAT A_C'!A:G,7,FALSE),0)</f>
        <v>0</v>
      </c>
      <c r="H319" s="23">
        <f>IFERROR(VLOOKUP(A319,'CAT B'!A:F,6,FALSE),0)</f>
        <v>0</v>
      </c>
      <c r="I319" s="23">
        <f>IFERROR(VLOOKUP(A319,'CAT C'!A:F,6,FALSE),0)</f>
        <v>2</v>
      </c>
      <c r="J319" s="26">
        <f t="shared" si="9"/>
        <v>2</v>
      </c>
    </row>
    <row r="320" spans="1:10" x14ac:dyDescent="0.35">
      <c r="A320" s="7" t="s">
        <v>649</v>
      </c>
      <c r="B320" s="25" t="str">
        <f t="shared" si="8"/>
        <v>SPA21XXX</v>
      </c>
      <c r="C320" s="7" t="s">
        <v>650</v>
      </c>
      <c r="D320" s="7" t="s">
        <v>119</v>
      </c>
      <c r="F320" s="23">
        <f>IFERROR(VLOOKUP(A320,'CAT A'!A:J,10,FALSE),0)</f>
        <v>0</v>
      </c>
      <c r="G320" s="23">
        <f>IFERROR(VLOOKUP(A320,'CAT A_C'!A:G,7,FALSE),0)</f>
        <v>0</v>
      </c>
      <c r="H320" s="23">
        <f>IFERROR(VLOOKUP(A320,'CAT B'!A:F,6,FALSE),0)</f>
        <v>0</v>
      </c>
      <c r="I320" s="23">
        <f>IFERROR(VLOOKUP(A320,'CAT C'!A:F,6,FALSE),0)</f>
        <v>1</v>
      </c>
      <c r="J320" s="26">
        <f t="shared" si="9"/>
        <v>1</v>
      </c>
    </row>
    <row r="321" spans="1:10" x14ac:dyDescent="0.35">
      <c r="A321" s="7" t="s">
        <v>651</v>
      </c>
      <c r="B321" s="25" t="str">
        <f t="shared" si="8"/>
        <v>SPA21XXX</v>
      </c>
      <c r="C321" s="7" t="s">
        <v>652</v>
      </c>
      <c r="D321" s="7" t="s">
        <v>119</v>
      </c>
      <c r="F321" s="23">
        <f>IFERROR(VLOOKUP(A321,'CAT A'!A:J,10,FALSE),0)</f>
        <v>0</v>
      </c>
      <c r="G321" s="23">
        <f>IFERROR(VLOOKUP(A321,'CAT A_C'!A:G,7,FALSE),0)</f>
        <v>0</v>
      </c>
      <c r="H321" s="23">
        <f>IFERROR(VLOOKUP(A321,'CAT B'!A:F,6,FALSE),0)</f>
        <v>0</v>
      </c>
      <c r="I321" s="23">
        <f>IFERROR(VLOOKUP(A321,'CAT C'!A:F,6,FALSE),0)</f>
        <v>1</v>
      </c>
      <c r="J321" s="26">
        <f t="shared" si="9"/>
        <v>1</v>
      </c>
    </row>
    <row r="322" spans="1:10" x14ac:dyDescent="0.35">
      <c r="A322" s="7" t="s">
        <v>653</v>
      </c>
      <c r="B322" s="25" t="str">
        <f t="shared" si="8"/>
        <v>SPA21XXX</v>
      </c>
      <c r="C322" s="7" t="s">
        <v>654</v>
      </c>
      <c r="D322" s="7" t="s">
        <v>119</v>
      </c>
      <c r="F322" s="23">
        <f>IFERROR(VLOOKUP(A322,'CAT A'!A:J,10,FALSE),0)</f>
        <v>0</v>
      </c>
      <c r="G322" s="23">
        <f>IFERROR(VLOOKUP(A322,'CAT A_C'!A:G,7,FALSE),0)</f>
        <v>0</v>
      </c>
      <c r="H322" s="23">
        <f>IFERROR(VLOOKUP(A322,'CAT B'!A:F,6,FALSE),0)</f>
        <v>0</v>
      </c>
      <c r="I322" s="23">
        <f>IFERROR(VLOOKUP(A322,'CAT C'!A:F,6,FALSE),0)</f>
        <v>1</v>
      </c>
      <c r="J322" s="26">
        <f t="shared" si="9"/>
        <v>1</v>
      </c>
    </row>
    <row r="323" spans="1:10" x14ac:dyDescent="0.35">
      <c r="A323" s="7" t="s">
        <v>655</v>
      </c>
      <c r="B323" s="25" t="str">
        <f t="shared" ref="B323:B347" si="10">REPLACE(A323,6,3,"XXX")</f>
        <v>SPA21XXX</v>
      </c>
      <c r="C323" s="7" t="s">
        <v>656</v>
      </c>
      <c r="D323" s="7" t="s">
        <v>119</v>
      </c>
      <c r="F323" s="23">
        <f>IFERROR(VLOOKUP(A323,'CAT A'!A:J,10,FALSE),0)</f>
        <v>0</v>
      </c>
      <c r="G323" s="23">
        <f>IFERROR(VLOOKUP(A323,'CAT A_C'!A:G,7,FALSE),0)</f>
        <v>0</v>
      </c>
      <c r="H323" s="23">
        <f>IFERROR(VLOOKUP(A323,'CAT B'!A:F,6,FALSE),0)</f>
        <v>0</v>
      </c>
      <c r="I323" s="23">
        <f>IFERROR(VLOOKUP(A323,'CAT C'!A:F,6,FALSE),0)</f>
        <v>9</v>
      </c>
      <c r="J323" s="26">
        <f t="shared" ref="J323:J347" si="11">SUM(F323:I323)</f>
        <v>9</v>
      </c>
    </row>
    <row r="324" spans="1:10" x14ac:dyDescent="0.35">
      <c r="A324" s="7" t="s">
        <v>657</v>
      </c>
      <c r="B324" s="25" t="str">
        <f t="shared" si="10"/>
        <v>SPA21XXX</v>
      </c>
      <c r="C324" s="7" t="s">
        <v>658</v>
      </c>
      <c r="D324" s="7" t="s">
        <v>119</v>
      </c>
      <c r="F324" s="23">
        <f>IFERROR(VLOOKUP(A324,'CAT A'!A:J,10,FALSE),0)</f>
        <v>0</v>
      </c>
      <c r="G324" s="23">
        <f>IFERROR(VLOOKUP(A324,'CAT A_C'!A:G,7,FALSE),0)</f>
        <v>0</v>
      </c>
      <c r="H324" s="23">
        <f>IFERROR(VLOOKUP(A324,'CAT B'!A:F,6,FALSE),0)</f>
        <v>0</v>
      </c>
      <c r="I324" s="23">
        <f>IFERROR(VLOOKUP(A324,'CAT C'!A:F,6,FALSE),0)</f>
        <v>1</v>
      </c>
      <c r="J324" s="26">
        <f t="shared" si="11"/>
        <v>1</v>
      </c>
    </row>
    <row r="325" spans="1:10" x14ac:dyDescent="0.35">
      <c r="A325" s="7" t="s">
        <v>659</v>
      </c>
      <c r="B325" s="25" t="str">
        <f t="shared" si="10"/>
        <v>SPA21XXX</v>
      </c>
      <c r="C325" s="7" t="s">
        <v>660</v>
      </c>
      <c r="D325" s="7" t="s">
        <v>119</v>
      </c>
      <c r="F325" s="23">
        <f>IFERROR(VLOOKUP(A325,'CAT A'!A:J,10,FALSE),0)</f>
        <v>0</v>
      </c>
      <c r="G325" s="23">
        <f>IFERROR(VLOOKUP(A325,'CAT A_C'!A:G,7,FALSE),0)</f>
        <v>0</v>
      </c>
      <c r="H325" s="23">
        <f>IFERROR(VLOOKUP(A325,'CAT B'!A:F,6,FALSE),0)</f>
        <v>0</v>
      </c>
      <c r="I325" s="23">
        <f>IFERROR(VLOOKUP(A325,'CAT C'!A:F,6,FALSE),0)</f>
        <v>1</v>
      </c>
      <c r="J325" s="26">
        <f t="shared" si="11"/>
        <v>1</v>
      </c>
    </row>
    <row r="326" spans="1:10" x14ac:dyDescent="0.35">
      <c r="A326" s="7" t="s">
        <v>661</v>
      </c>
      <c r="B326" s="25" t="str">
        <f t="shared" si="10"/>
        <v>SPA21XXX</v>
      </c>
      <c r="C326" s="7" t="s">
        <v>662</v>
      </c>
      <c r="D326" s="7" t="s">
        <v>119</v>
      </c>
      <c r="F326" s="23">
        <f>IFERROR(VLOOKUP(A326,'CAT A'!A:J,10,FALSE),0)</f>
        <v>0</v>
      </c>
      <c r="G326" s="23">
        <f>IFERROR(VLOOKUP(A326,'CAT A_C'!A:G,7,FALSE),0)</f>
        <v>0</v>
      </c>
      <c r="H326" s="23">
        <f>IFERROR(VLOOKUP(A326,'CAT B'!A:F,6,FALSE),0)</f>
        <v>0</v>
      </c>
      <c r="I326" s="23">
        <f>IFERROR(VLOOKUP(A326,'CAT C'!A:F,6,FALSE),0)</f>
        <v>1</v>
      </c>
      <c r="J326" s="26">
        <f t="shared" si="11"/>
        <v>1</v>
      </c>
    </row>
    <row r="327" spans="1:10" x14ac:dyDescent="0.35">
      <c r="A327" s="7" t="s">
        <v>663</v>
      </c>
      <c r="B327" s="25" t="str">
        <f t="shared" si="10"/>
        <v>SPA21XXX</v>
      </c>
      <c r="C327" s="7" t="s">
        <v>664</v>
      </c>
      <c r="D327" s="7" t="s">
        <v>119</v>
      </c>
      <c r="F327" s="23">
        <f>IFERROR(VLOOKUP(A327,'CAT A'!A:J,10,FALSE),0)</f>
        <v>0</v>
      </c>
      <c r="G327" s="23">
        <f>IFERROR(VLOOKUP(A327,'CAT A_C'!A:G,7,FALSE),0)</f>
        <v>0</v>
      </c>
      <c r="H327" s="23">
        <f>IFERROR(VLOOKUP(A327,'CAT B'!A:F,6,FALSE),0)</f>
        <v>0</v>
      </c>
      <c r="I327" s="23">
        <f>IFERROR(VLOOKUP(A327,'CAT C'!A:F,6,FALSE),0)</f>
        <v>1</v>
      </c>
      <c r="J327" s="26">
        <f t="shared" si="11"/>
        <v>1</v>
      </c>
    </row>
    <row r="328" spans="1:10" x14ac:dyDescent="0.35">
      <c r="A328" s="7" t="s">
        <v>665</v>
      </c>
      <c r="B328" s="25" t="str">
        <f t="shared" si="10"/>
        <v>SPA21XXX</v>
      </c>
      <c r="C328" s="7" t="s">
        <v>666</v>
      </c>
      <c r="D328" s="7" t="s">
        <v>119</v>
      </c>
      <c r="F328" s="23">
        <f>IFERROR(VLOOKUP(A328,'CAT A'!A:J,10,FALSE),0)</f>
        <v>0</v>
      </c>
      <c r="G328" s="23">
        <f>IFERROR(VLOOKUP(A328,'CAT A_C'!A:G,7,FALSE),0)</f>
        <v>0</v>
      </c>
      <c r="H328" s="23">
        <f>IFERROR(VLOOKUP(A328,'CAT B'!A:F,6,FALSE),0)</f>
        <v>0</v>
      </c>
      <c r="I328" s="23">
        <f>IFERROR(VLOOKUP(A328,'CAT C'!A:F,6,FALSE),0)</f>
        <v>6</v>
      </c>
      <c r="J328" s="26">
        <f t="shared" si="11"/>
        <v>6</v>
      </c>
    </row>
    <row r="329" spans="1:10" x14ac:dyDescent="0.35">
      <c r="A329" s="7" t="s">
        <v>667</v>
      </c>
      <c r="B329" s="25" t="str">
        <f t="shared" si="10"/>
        <v>SPA21XXX</v>
      </c>
      <c r="C329" s="7" t="s">
        <v>668</v>
      </c>
      <c r="D329" s="7" t="s">
        <v>119</v>
      </c>
      <c r="F329" s="23">
        <f>IFERROR(VLOOKUP(A329,'CAT A'!A:J,10,FALSE),0)</f>
        <v>0</v>
      </c>
      <c r="G329" s="23">
        <f>IFERROR(VLOOKUP(A329,'CAT A_C'!A:G,7,FALSE),0)</f>
        <v>0</v>
      </c>
      <c r="H329" s="23">
        <f>IFERROR(VLOOKUP(A329,'CAT B'!A:F,6,FALSE),0)</f>
        <v>0</v>
      </c>
      <c r="I329" s="23">
        <f>IFERROR(VLOOKUP(A329,'CAT C'!A:F,6,FALSE),0)</f>
        <v>1</v>
      </c>
      <c r="J329" s="26">
        <f t="shared" si="11"/>
        <v>1</v>
      </c>
    </row>
    <row r="330" spans="1:10" x14ac:dyDescent="0.35">
      <c r="A330" s="7" t="s">
        <v>669</v>
      </c>
      <c r="B330" s="25" t="str">
        <f t="shared" si="10"/>
        <v>SPA21XXX</v>
      </c>
      <c r="C330" s="7" t="s">
        <v>670</v>
      </c>
      <c r="D330" s="7" t="s">
        <v>119</v>
      </c>
      <c r="F330" s="23">
        <f>IFERROR(VLOOKUP(A330,'CAT A'!A:J,10,FALSE),0)</f>
        <v>0</v>
      </c>
      <c r="G330" s="23">
        <f>IFERROR(VLOOKUP(A330,'CAT A_C'!A:G,7,FALSE),0)</f>
        <v>0</v>
      </c>
      <c r="H330" s="23">
        <f>IFERROR(VLOOKUP(A330,'CAT B'!A:F,6,FALSE),0)</f>
        <v>0</v>
      </c>
      <c r="I330" s="23">
        <f>IFERROR(VLOOKUP(A330,'CAT C'!A:F,6,FALSE),0)</f>
        <v>2</v>
      </c>
      <c r="J330" s="26">
        <f t="shared" si="11"/>
        <v>2</v>
      </c>
    </row>
    <row r="331" spans="1:10" x14ac:dyDescent="0.35">
      <c r="A331" s="7" t="s">
        <v>671</v>
      </c>
      <c r="B331" s="25" t="str">
        <f t="shared" si="10"/>
        <v>SPA21XXX</v>
      </c>
      <c r="C331" s="7" t="s">
        <v>672</v>
      </c>
      <c r="D331" s="7" t="s">
        <v>119</v>
      </c>
      <c r="F331" s="23">
        <f>IFERROR(VLOOKUP(A331,'CAT A'!A:J,10,FALSE),0)</f>
        <v>0</v>
      </c>
      <c r="G331" s="23">
        <f>IFERROR(VLOOKUP(A331,'CAT A_C'!A:G,7,FALSE),0)</f>
        <v>0</v>
      </c>
      <c r="H331" s="23">
        <f>IFERROR(VLOOKUP(A331,'CAT B'!A:F,6,FALSE),0)</f>
        <v>0</v>
      </c>
      <c r="I331" s="23">
        <f>IFERROR(VLOOKUP(A331,'CAT C'!A:F,6,FALSE),0)</f>
        <v>3</v>
      </c>
      <c r="J331" s="26">
        <f t="shared" si="11"/>
        <v>3</v>
      </c>
    </row>
    <row r="332" spans="1:10" x14ac:dyDescent="0.35">
      <c r="A332" s="7" t="s">
        <v>673</v>
      </c>
      <c r="B332" s="25" t="str">
        <f t="shared" si="10"/>
        <v>SPA21XXX</v>
      </c>
      <c r="C332" s="7" t="s">
        <v>674</v>
      </c>
      <c r="D332" s="7" t="s">
        <v>119</v>
      </c>
      <c r="F332" s="23">
        <f>IFERROR(VLOOKUP(A332,'CAT A'!A:J,10,FALSE),0)</f>
        <v>0</v>
      </c>
      <c r="G332" s="23">
        <f>IFERROR(VLOOKUP(A332,'CAT A_C'!A:G,7,FALSE),0)</f>
        <v>0</v>
      </c>
      <c r="H332" s="23">
        <f>IFERROR(VLOOKUP(A332,'CAT B'!A:F,6,FALSE),0)</f>
        <v>0</v>
      </c>
      <c r="I332" s="23">
        <f>IFERROR(VLOOKUP(A332,'CAT C'!A:F,6,FALSE),0)</f>
        <v>1</v>
      </c>
      <c r="J332" s="26">
        <f t="shared" si="11"/>
        <v>1</v>
      </c>
    </row>
    <row r="333" spans="1:10" x14ac:dyDescent="0.35">
      <c r="A333" s="7" t="s">
        <v>675</v>
      </c>
      <c r="B333" s="25" t="str">
        <f t="shared" si="10"/>
        <v>SPA21XXX</v>
      </c>
      <c r="C333" s="7" t="s">
        <v>676</v>
      </c>
      <c r="D333" s="7" t="s">
        <v>119</v>
      </c>
      <c r="F333" s="23">
        <f>IFERROR(VLOOKUP(A333,'CAT A'!A:J,10,FALSE),0)</f>
        <v>0</v>
      </c>
      <c r="G333" s="23">
        <f>IFERROR(VLOOKUP(A333,'CAT A_C'!A:G,7,FALSE),0)</f>
        <v>0</v>
      </c>
      <c r="H333" s="23">
        <f>IFERROR(VLOOKUP(A333,'CAT B'!A:F,6,FALSE),0)</f>
        <v>0</v>
      </c>
      <c r="I333" s="23">
        <f>IFERROR(VLOOKUP(A333,'CAT C'!A:F,6,FALSE),0)</f>
        <v>1</v>
      </c>
      <c r="J333" s="26">
        <f t="shared" si="11"/>
        <v>1</v>
      </c>
    </row>
    <row r="334" spans="1:10" x14ac:dyDescent="0.35">
      <c r="A334" s="7" t="s">
        <v>677</v>
      </c>
      <c r="B334" s="25" t="str">
        <f t="shared" si="10"/>
        <v>SPA21XXX</v>
      </c>
      <c r="C334" s="7" t="s">
        <v>678</v>
      </c>
      <c r="D334" s="7" t="s">
        <v>119</v>
      </c>
      <c r="F334" s="23">
        <f>IFERROR(VLOOKUP(A334,'CAT A'!A:J,10,FALSE),0)</f>
        <v>0</v>
      </c>
      <c r="G334" s="23">
        <f>IFERROR(VLOOKUP(A334,'CAT A_C'!A:G,7,FALSE),0)</f>
        <v>0</v>
      </c>
      <c r="H334" s="23">
        <f>IFERROR(VLOOKUP(A334,'CAT B'!A:F,6,FALSE),0)</f>
        <v>0</v>
      </c>
      <c r="I334" s="23">
        <f>IFERROR(VLOOKUP(A334,'CAT C'!A:F,6,FALSE),0)</f>
        <v>1</v>
      </c>
      <c r="J334" s="26">
        <f t="shared" si="11"/>
        <v>1</v>
      </c>
    </row>
    <row r="335" spans="1:10" x14ac:dyDescent="0.35">
      <c r="A335" s="7" t="s">
        <v>679</v>
      </c>
      <c r="B335" s="25" t="str">
        <f t="shared" si="10"/>
        <v>SPA21XXX</v>
      </c>
      <c r="C335" s="7" t="s">
        <v>680</v>
      </c>
      <c r="D335" s="7" t="s">
        <v>119</v>
      </c>
      <c r="F335" s="23">
        <f>IFERROR(VLOOKUP(A335,'CAT A'!A:J,10,FALSE),0)</f>
        <v>0</v>
      </c>
      <c r="G335" s="23">
        <f>IFERROR(VLOOKUP(A335,'CAT A_C'!A:G,7,FALSE),0)</f>
        <v>0</v>
      </c>
      <c r="H335" s="23">
        <f>IFERROR(VLOOKUP(A335,'CAT B'!A:F,6,FALSE),0)</f>
        <v>0</v>
      </c>
      <c r="I335" s="23">
        <f>IFERROR(VLOOKUP(A335,'CAT C'!A:F,6,FALSE),0)</f>
        <v>1</v>
      </c>
      <c r="J335" s="26">
        <f t="shared" si="11"/>
        <v>1</v>
      </c>
    </row>
    <row r="336" spans="1:10" x14ac:dyDescent="0.35">
      <c r="A336" s="7" t="s">
        <v>681</v>
      </c>
      <c r="B336" s="25" t="str">
        <f t="shared" si="10"/>
        <v>SPA21XXX</v>
      </c>
      <c r="C336" s="7" t="s">
        <v>682</v>
      </c>
      <c r="D336" s="7" t="s">
        <v>119</v>
      </c>
      <c r="F336" s="23">
        <f>IFERROR(VLOOKUP(A336,'CAT A'!A:J,10,FALSE),0)</f>
        <v>0</v>
      </c>
      <c r="G336" s="23">
        <f>IFERROR(VLOOKUP(A336,'CAT A_C'!A:G,7,FALSE),0)</f>
        <v>0</v>
      </c>
      <c r="H336" s="23">
        <f>IFERROR(VLOOKUP(A336,'CAT B'!A:F,6,FALSE),0)</f>
        <v>0</v>
      </c>
      <c r="I336" s="23">
        <f>IFERROR(VLOOKUP(A336,'CAT C'!A:F,6,FALSE),0)</f>
        <v>1</v>
      </c>
      <c r="J336" s="26">
        <f t="shared" si="11"/>
        <v>1</v>
      </c>
    </row>
    <row r="337" spans="1:10" x14ac:dyDescent="0.35">
      <c r="A337" s="7" t="s">
        <v>683</v>
      </c>
      <c r="B337" s="25" t="str">
        <f t="shared" si="10"/>
        <v>SPA21XXX</v>
      </c>
      <c r="C337" s="7" t="s">
        <v>684</v>
      </c>
      <c r="D337" s="7" t="s">
        <v>119</v>
      </c>
      <c r="F337" s="23">
        <f>IFERROR(VLOOKUP(A337,'CAT A'!A:J,10,FALSE),0)</f>
        <v>0</v>
      </c>
      <c r="G337" s="23">
        <f>IFERROR(VLOOKUP(A337,'CAT A_C'!A:G,7,FALSE),0)</f>
        <v>0</v>
      </c>
      <c r="H337" s="23">
        <f>IFERROR(VLOOKUP(A337,'CAT B'!A:F,6,FALSE),0)</f>
        <v>0</v>
      </c>
      <c r="I337" s="23">
        <f>IFERROR(VLOOKUP(A337,'CAT C'!A:F,6,FALSE),0)</f>
        <v>1</v>
      </c>
      <c r="J337" s="26">
        <f t="shared" si="11"/>
        <v>1</v>
      </c>
    </row>
    <row r="338" spans="1:10" x14ac:dyDescent="0.35">
      <c r="A338" s="7" t="s">
        <v>685</v>
      </c>
      <c r="B338" s="25" t="str">
        <f t="shared" si="10"/>
        <v>SPA21XXX</v>
      </c>
      <c r="C338" s="7" t="s">
        <v>686</v>
      </c>
      <c r="D338" s="7" t="s">
        <v>119</v>
      </c>
      <c r="F338" s="23">
        <f>IFERROR(VLOOKUP(A338,'CAT A'!A:J,10,FALSE),0)</f>
        <v>0</v>
      </c>
      <c r="G338" s="23">
        <f>IFERROR(VLOOKUP(A338,'CAT A_C'!A:G,7,FALSE),0)</f>
        <v>0</v>
      </c>
      <c r="H338" s="23">
        <f>IFERROR(VLOOKUP(A338,'CAT B'!A:F,6,FALSE),0)</f>
        <v>0</v>
      </c>
      <c r="I338" s="23">
        <f>IFERROR(VLOOKUP(A338,'CAT C'!A:F,6,FALSE),0)</f>
        <v>1</v>
      </c>
      <c r="J338" s="26">
        <f t="shared" si="11"/>
        <v>1</v>
      </c>
    </row>
    <row r="339" spans="1:10" x14ac:dyDescent="0.35">
      <c r="A339" s="7" t="s">
        <v>687</v>
      </c>
      <c r="B339" s="25" t="str">
        <f t="shared" si="10"/>
        <v>SPA21XXX</v>
      </c>
      <c r="C339" s="7" t="s">
        <v>688</v>
      </c>
      <c r="D339" s="7" t="s">
        <v>119</v>
      </c>
      <c r="F339" s="23">
        <f>IFERROR(VLOOKUP(A339,'CAT A'!A:J,10,FALSE),0)</f>
        <v>0</v>
      </c>
      <c r="G339" s="23">
        <f>IFERROR(VLOOKUP(A339,'CAT A_C'!A:G,7,FALSE),0)</f>
        <v>0</v>
      </c>
      <c r="H339" s="23">
        <f>IFERROR(VLOOKUP(A339,'CAT B'!A:F,6,FALSE),0)</f>
        <v>0</v>
      </c>
      <c r="I339" s="23">
        <f>IFERROR(VLOOKUP(A339,'CAT C'!A:F,6,FALSE),0)</f>
        <v>1</v>
      </c>
      <c r="J339" s="26">
        <f t="shared" si="11"/>
        <v>1</v>
      </c>
    </row>
    <row r="340" spans="1:10" x14ac:dyDescent="0.35">
      <c r="A340" s="7" t="s">
        <v>689</v>
      </c>
      <c r="B340" s="25" t="str">
        <f t="shared" si="10"/>
        <v>SPA21XXX</v>
      </c>
      <c r="C340" s="7" t="s">
        <v>690</v>
      </c>
      <c r="D340" s="7" t="s">
        <v>119</v>
      </c>
      <c r="F340" s="23">
        <f>IFERROR(VLOOKUP(A340,'CAT A'!A:J,10,FALSE),0)</f>
        <v>0</v>
      </c>
      <c r="G340" s="23">
        <f>IFERROR(VLOOKUP(A340,'CAT A_C'!A:G,7,FALSE),0)</f>
        <v>0</v>
      </c>
      <c r="H340" s="23">
        <f>IFERROR(VLOOKUP(A340,'CAT B'!A:F,6,FALSE),0)</f>
        <v>0</v>
      </c>
      <c r="I340" s="23">
        <f>IFERROR(VLOOKUP(A340,'CAT C'!A:F,6,FALSE),0)</f>
        <v>1</v>
      </c>
      <c r="J340" s="26">
        <f t="shared" si="11"/>
        <v>1</v>
      </c>
    </row>
    <row r="341" spans="1:10" x14ac:dyDescent="0.35">
      <c r="A341" s="7" t="s">
        <v>691</v>
      </c>
      <c r="B341" s="25" t="str">
        <f t="shared" si="10"/>
        <v>SPA21XXX</v>
      </c>
      <c r="C341" s="7" t="s">
        <v>692</v>
      </c>
      <c r="D341" s="7" t="s">
        <v>119</v>
      </c>
      <c r="F341" s="23">
        <f>IFERROR(VLOOKUP(A341,'CAT A'!A:J,10,FALSE),0)</f>
        <v>0</v>
      </c>
      <c r="G341" s="23">
        <f>IFERROR(VLOOKUP(A341,'CAT A_C'!A:G,7,FALSE),0)</f>
        <v>0</v>
      </c>
      <c r="H341" s="23">
        <f>IFERROR(VLOOKUP(A341,'CAT B'!A:F,6,FALSE),0)</f>
        <v>0</v>
      </c>
      <c r="I341" s="23">
        <f>IFERROR(VLOOKUP(A341,'CAT C'!A:F,6,FALSE),0)</f>
        <v>1</v>
      </c>
      <c r="J341" s="26">
        <f t="shared" si="11"/>
        <v>1</v>
      </c>
    </row>
    <row r="342" spans="1:10" x14ac:dyDescent="0.35">
      <c r="A342" s="7" t="s">
        <v>693</v>
      </c>
      <c r="B342" s="25" t="str">
        <f t="shared" si="10"/>
        <v>SPA21XXX</v>
      </c>
      <c r="C342" s="7" t="s">
        <v>694</v>
      </c>
      <c r="D342" s="7" t="s">
        <v>119</v>
      </c>
      <c r="F342" s="23">
        <f>IFERROR(VLOOKUP(A342,'CAT A'!A:J,10,FALSE),0)</f>
        <v>0</v>
      </c>
      <c r="G342" s="23">
        <f>IFERROR(VLOOKUP(A342,'CAT A_C'!A:G,7,FALSE),0)</f>
        <v>0</v>
      </c>
      <c r="H342" s="23">
        <f>IFERROR(VLOOKUP(A342,'CAT B'!A:F,6,FALSE),0)</f>
        <v>0</v>
      </c>
      <c r="I342" s="23">
        <f>IFERROR(VLOOKUP(A342,'CAT C'!A:F,6,FALSE),0)</f>
        <v>1</v>
      </c>
      <c r="J342" s="26">
        <f t="shared" si="11"/>
        <v>1</v>
      </c>
    </row>
    <row r="343" spans="1:10" x14ac:dyDescent="0.35">
      <c r="A343" s="7" t="s">
        <v>695</v>
      </c>
      <c r="B343" s="25" t="str">
        <f t="shared" si="10"/>
        <v>SPA21XXX</v>
      </c>
      <c r="C343" s="7" t="s">
        <v>696</v>
      </c>
      <c r="D343" s="7" t="s">
        <v>119</v>
      </c>
      <c r="F343" s="23">
        <f>IFERROR(VLOOKUP(A343,'CAT A'!A:J,10,FALSE),0)</f>
        <v>0</v>
      </c>
      <c r="G343" s="23">
        <f>IFERROR(VLOOKUP(A343,'CAT A_C'!A:G,7,FALSE),0)</f>
        <v>0</v>
      </c>
      <c r="H343" s="23">
        <f>IFERROR(VLOOKUP(A343,'CAT B'!A:F,6,FALSE),0)</f>
        <v>0</v>
      </c>
      <c r="I343" s="23">
        <f>IFERROR(VLOOKUP(A343,'CAT C'!A:F,6,FALSE),0)</f>
        <v>1</v>
      </c>
      <c r="J343" s="26">
        <f t="shared" si="11"/>
        <v>1</v>
      </c>
    </row>
    <row r="344" spans="1:10" x14ac:dyDescent="0.35">
      <c r="A344" s="7" t="s">
        <v>697</v>
      </c>
      <c r="B344" s="25" t="str">
        <f t="shared" si="10"/>
        <v>SPA21XXX</v>
      </c>
      <c r="C344" s="7" t="s">
        <v>698</v>
      </c>
      <c r="D344" s="7" t="s">
        <v>119</v>
      </c>
      <c r="F344" s="23">
        <f>IFERROR(VLOOKUP(A344,'CAT A'!A:J,10,FALSE),0)</f>
        <v>0</v>
      </c>
      <c r="G344" s="23">
        <f>IFERROR(VLOOKUP(A344,'CAT A_C'!A:G,7,FALSE),0)</f>
        <v>0</v>
      </c>
      <c r="H344" s="23">
        <f>IFERROR(VLOOKUP(A344,'CAT B'!A:F,6,FALSE),0)</f>
        <v>0</v>
      </c>
      <c r="I344" s="23">
        <f>IFERROR(VLOOKUP(A344,'CAT C'!A:F,6,FALSE),0)</f>
        <v>1</v>
      </c>
      <c r="J344" s="26">
        <f t="shared" si="11"/>
        <v>1</v>
      </c>
    </row>
    <row r="345" spans="1:10" x14ac:dyDescent="0.35">
      <c r="A345" s="7" t="s">
        <v>699</v>
      </c>
      <c r="B345" s="25" t="str">
        <f t="shared" si="10"/>
        <v>SPA21XXX</v>
      </c>
      <c r="C345" s="7" t="s">
        <v>700</v>
      </c>
      <c r="D345" s="7" t="s">
        <v>119</v>
      </c>
      <c r="F345" s="23">
        <f>IFERROR(VLOOKUP(A345,'CAT A'!A:J,10,FALSE),0)</f>
        <v>0</v>
      </c>
      <c r="G345" s="23">
        <f>IFERROR(VLOOKUP(A345,'CAT A_C'!A:G,7,FALSE),0)</f>
        <v>0</v>
      </c>
      <c r="H345" s="23">
        <f>IFERROR(VLOOKUP(A345,'CAT B'!A:F,6,FALSE),0)</f>
        <v>0</v>
      </c>
      <c r="I345" s="23">
        <f>IFERROR(VLOOKUP(A345,'CAT C'!A:F,6,FALSE),0)</f>
        <v>1</v>
      </c>
      <c r="J345" s="26">
        <f t="shared" si="11"/>
        <v>1</v>
      </c>
    </row>
    <row r="346" spans="1:10" x14ac:dyDescent="0.35">
      <c r="A346" s="7" t="s">
        <v>701</v>
      </c>
      <c r="B346" s="25" t="str">
        <f t="shared" si="10"/>
        <v>SPA21XXX</v>
      </c>
      <c r="C346" s="7" t="s">
        <v>702</v>
      </c>
      <c r="D346" s="7" t="s">
        <v>119</v>
      </c>
      <c r="F346" s="23">
        <f>IFERROR(VLOOKUP(A346,'CAT A'!A:J,10,FALSE),0)</f>
        <v>0</v>
      </c>
      <c r="G346" s="23">
        <f>IFERROR(VLOOKUP(A346,'CAT A_C'!A:G,7,FALSE),0)</f>
        <v>0</v>
      </c>
      <c r="H346" s="23">
        <f>IFERROR(VLOOKUP(A346,'CAT B'!A:F,6,FALSE),0)</f>
        <v>0</v>
      </c>
      <c r="I346" s="23">
        <f>IFERROR(VLOOKUP(A346,'CAT C'!A:F,6,FALSE),0)</f>
        <v>2</v>
      </c>
      <c r="J346" s="26">
        <f t="shared" si="11"/>
        <v>2</v>
      </c>
    </row>
    <row r="347" spans="1:10" x14ac:dyDescent="0.35">
      <c r="A347" s="7" t="s">
        <v>703</v>
      </c>
      <c r="B347" s="25" t="str">
        <f t="shared" si="10"/>
        <v>SPA21XXX</v>
      </c>
      <c r="C347" s="20" t="s">
        <v>704</v>
      </c>
      <c r="D347" s="7" t="s">
        <v>119</v>
      </c>
      <c r="F347" s="23">
        <f>IFERROR(VLOOKUP(A347,'CAT A'!A:J,10,FALSE),0)</f>
        <v>0</v>
      </c>
      <c r="G347" s="23">
        <f>IFERROR(VLOOKUP(A347,'CAT A_C'!A:G,7,FALSE),0)</f>
        <v>0</v>
      </c>
      <c r="H347" s="23">
        <f>IFERROR(VLOOKUP(A347,'CAT B'!A:F,6,FALSE),0)</f>
        <v>0</v>
      </c>
      <c r="I347" s="23">
        <f>IFERROR(VLOOKUP(A347,'CAT C'!A:F,6,FALSE),0)</f>
        <v>1</v>
      </c>
      <c r="J347" s="26">
        <f t="shared" si="11"/>
        <v>1</v>
      </c>
    </row>
  </sheetData>
  <sheetProtection algorithmName="SHA-512" hashValue="BAw2hlu5q3IClQMpd3gP58wY2oaXuBBeHEopYYYDabANvjhsY/C6kdlNBnAqSXEdPXE/aumxU1xGe8oGOVd1Xw==" saltValue="/TjLiwR+dq1vkNfeuedH6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 A</vt:lpstr>
      <vt:lpstr>CAT A_C</vt:lpstr>
      <vt:lpstr>CAT B</vt:lpstr>
      <vt:lpstr>CAT C</vt:lpstr>
      <vt:lpstr>7.1 score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Coetzee</dc:creator>
  <cp:lastModifiedBy>Marileen De Wet</cp:lastModifiedBy>
  <dcterms:created xsi:type="dcterms:W3CDTF">2022-02-07T14:47:48Z</dcterms:created>
  <dcterms:modified xsi:type="dcterms:W3CDTF">2022-05-19T15:57:39Z</dcterms:modified>
</cp:coreProperties>
</file>